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codeName="ThisWorkbook" hidePivotFieldList="1"/>
  <xr:revisionPtr revIDLastSave="0" documentId="13_ncr:1_{FFE8AA11-E28A-4A20-B6CC-55A074EB19EE}" xr6:coauthVersionLast="47" xr6:coauthVersionMax="47" xr10:uidLastSave="{00000000-0000-0000-0000-000000000000}"/>
  <bookViews>
    <workbookView xWindow="-110" yWindow="-110" windowWidth="22780" windowHeight="14540" tabRatio="895" xr2:uid="{00000000-000D-0000-FFFF-FFFF00000000}"/>
  </bookViews>
  <sheets>
    <sheet name="CoverSheet" sheetId="1" r:id="rId1"/>
    <sheet name="Revision History" sheetId="157" r:id="rId2"/>
    <sheet name="Table of Contents  " sheetId="4" r:id="rId3"/>
    <sheet name="Guidelines" sheetId="3" r:id="rId4"/>
    <sheet name="AMMAT instructions" sheetId="149" r:id="rId5"/>
    <sheet name="F1. RAB" sheetId="63" r:id="rId6"/>
    <sheet name="F2.Opex" sheetId="77" r:id="rId7"/>
    <sheet name="F3. Base Capex" sheetId="136" r:id="rId8"/>
    <sheet name="F4. Actuals vs Forecasts" sheetId="134" r:id="rId9"/>
    <sheet name="F5. Major Capex Projects" sheetId="154" r:id="rId10"/>
    <sheet name="F6. Revenues" sheetId="155" r:id="rId11"/>
    <sheet name="F7. (New) Cost Allocation" sheetId="158" r:id="rId12"/>
    <sheet name="F7a. (New) Asset Allocation" sheetId="159" r:id="rId13"/>
    <sheet name="G1. System Statistics " sheetId="156" r:id="rId14"/>
    <sheet name="G2. Grid Demand and Injection" sheetId="56" r:id="rId15"/>
    <sheet name="G3. GXP Capacity and Demand" sheetId="140" r:id="rId16"/>
    <sheet name="G4. Quality Grid Outputs" sheetId="130" r:id="rId17"/>
    <sheet name="G5. Quality interconnection " sheetId="143" r:id="rId18"/>
    <sheet name="G6. Asset Health and Age" sheetId="153" r:id="rId19"/>
    <sheet name="G7. AMMAT" sheetId="58" r:id="rId20"/>
    <sheet name="G8. AMMAT Results " sheetId="150" r:id="rId21"/>
    <sheet name="SO1. System Operator" sheetId="139" r:id="rId22"/>
    <sheet name="Drop down boxes" sheetId="76" r:id="rId23"/>
  </sheets>
  <definedNames>
    <definedName name="dd_AssetCategory" localSheetId="1">'Drop down boxes'!#REF!</definedName>
    <definedName name="dd_AssetCategory">'Drop down boxes'!#REF!</definedName>
    <definedName name="dd_CapacityConstraint" localSheetId="1">'Drop down boxes'!#REF!</definedName>
    <definedName name="dd_CapacityConstraint">'Drop down boxes'!#REF!</definedName>
    <definedName name="dd_CausalProxy" localSheetId="1">'Drop down boxes'!#REF!</definedName>
    <definedName name="dd_CausalProxy">'Drop down boxes'!#REF!</definedName>
    <definedName name="dd_Cause" localSheetId="1">'Drop down boxes'!#REF!</definedName>
    <definedName name="dd_Cause">'Drop down boxes'!#REF!</definedName>
    <definedName name="dd_opexsalescapex">'Drop down boxes'!$B$12:$B$21</definedName>
    <definedName name="dd_YesNo">'Drop down boxes'!$B$4:$B$6</definedName>
    <definedName name="_xlnm.Print_Area" localSheetId="0">CoverSheet!$A$1:$D$15</definedName>
    <definedName name="_xlnm.Print_Area" localSheetId="5">'F1. RAB'!$A$1:$S$122</definedName>
    <definedName name="_xlnm.Print_Area" localSheetId="6">'F2.Opex'!$A$1:$L$75</definedName>
    <definedName name="_xlnm.Print_Area" localSheetId="7">'F3. Base Capex'!$A$1:$L$98</definedName>
    <definedName name="_xlnm.Print_Area" localSheetId="8">'F4. Actuals vs Forecasts'!$A$1:$I$28</definedName>
    <definedName name="_xlnm.Print_Area" localSheetId="10">'F6. Revenues'!$A$1:$AF$88</definedName>
    <definedName name="_xlnm.Print_Area" localSheetId="13">'G1. System Statistics '!$A$1:$S$59</definedName>
    <definedName name="_xlnm.Print_Area" localSheetId="14">'G2. Grid Demand and Injection'!$A$1:$N$26</definedName>
    <definedName name="_xlnm.Print_Area" localSheetId="15">'G3. GXP Capacity and Demand'!$A$1:$S$45</definedName>
    <definedName name="_xlnm.Print_Area" localSheetId="16">'G4. Quality Grid Outputs'!$A$1:$S$80</definedName>
    <definedName name="_xlnm.Print_Area" localSheetId="17">'G5. Quality interconnection '!$A$1:$S$42</definedName>
    <definedName name="_xlnm.Print_Area" localSheetId="18">'G6. Asset Health and Age'!$C$6:$I$118</definedName>
    <definedName name="_xlnm.Print_Area" localSheetId="19">'G7. AMMAT'!$A$1:$S$37</definedName>
    <definedName name="_xlnm.Print_Area" localSheetId="3">Guidelines!$A$1:$C$53</definedName>
    <definedName name="_xlnm.Print_Area" localSheetId="1">'Revision History'!$B$2:$F$23</definedName>
    <definedName name="_xlnm.Print_Area" localSheetId="21">'SO1. System Operator'!$A$1:$T$138</definedName>
    <definedName name="_xlnm.Print_Area" localSheetId="2">'Table of Contents  '!$C$2:$F$25</definedName>
    <definedName name="Z_21F2E024_704F_4E93_AC63_213755ECFFE0_.wvu.PrintArea" localSheetId="0" hidden="1">CoverSheet!$A$1:$D$15</definedName>
    <definedName name="Z_21F2E024_704F_4E93_AC63_213755ECFFE0_.wvu.PrintArea" localSheetId="5" hidden="1">'F1. RAB'!$A$1:$S$89</definedName>
    <definedName name="Z_21F2E024_704F_4E93_AC63_213755ECFFE0_.wvu.PrintArea" localSheetId="14" hidden="1">'G2. Grid Demand and Injection'!$A$1:$N$26</definedName>
    <definedName name="Z_21F2E024_704F_4E93_AC63_213755ECFFE0_.wvu.PrintArea" localSheetId="15" hidden="1">'G3. GXP Capacity and Demand'!$A$1:$L$213</definedName>
    <definedName name="Z_21F2E024_704F_4E93_AC63_213755ECFFE0_.wvu.PrintArea" localSheetId="19" hidden="1">'G7. AMMAT'!$A$1:$S$37</definedName>
    <definedName name="Z_21F2E024_704F_4E93_AC63_213755ECFFE0_.wvu.PrintArea" localSheetId="3" hidden="1">Guidelines!$C$1:$C$8</definedName>
    <definedName name="Z_21F2E024_704F_4E93_AC63_213755ECFFE0_.wvu.PrintArea" localSheetId="1" hidden="1">'Revision History'!$B$2:$E$23</definedName>
    <definedName name="Z_21F2E024_704F_4E93_AC63_213755ECFFE0_.wvu.PrintArea" localSheetId="2" hidden="1">'Table of Contents  '!$B$2:$E$25</definedName>
    <definedName name="Z_A14D7CC1_2369_4658_B8E9_B7D652E5D709_.wvu.PrintArea" localSheetId="6" hidden="1">'F2.Opex'!#REF!</definedName>
    <definedName name="Z_A14D7CC1_2369_4658_B8E9_B7D652E5D709_.wvu.PrintArea" localSheetId="7" hidden="1">'F3. Base Capex'!#REF!</definedName>
    <definedName name="Z_A14D7CC1_2369_4658_B8E9_B7D652E5D709_.wvu.PrintArea" localSheetId="10" hidden="1">'F6. Revenues'!#REF!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20" i="63" l="1"/>
  <c r="R64" i="63"/>
  <c r="R60" i="63"/>
  <c r="A62" i="63"/>
  <c r="A63" i="63"/>
  <c r="A66" i="63"/>
  <c r="A67" i="63"/>
  <c r="A68" i="63"/>
  <c r="A69" i="63"/>
  <c r="I69" i="63"/>
  <c r="J69" i="63"/>
  <c r="K69" i="63"/>
  <c r="L69" i="63"/>
  <c r="M69" i="63"/>
  <c r="N69" i="63"/>
  <c r="O69" i="63"/>
  <c r="P69" i="63"/>
  <c r="Q69" i="63"/>
  <c r="R69" i="63"/>
  <c r="A16" i="63"/>
  <c r="A17" i="63"/>
  <c r="A18" i="63"/>
  <c r="A19" i="63"/>
  <c r="A20" i="63"/>
  <c r="A21" i="63"/>
  <c r="L16" i="63"/>
  <c r="T43" i="155"/>
  <c r="M41" i="159" l="1"/>
  <c r="N41" i="159"/>
  <c r="N42" i="159"/>
  <c r="E7" i="159"/>
  <c r="F21" i="158"/>
  <c r="F20" i="158"/>
  <c r="F22" i="158" s="1"/>
  <c r="F7" i="158"/>
  <c r="H42" i="140" l="1"/>
  <c r="I42" i="140"/>
  <c r="J42" i="140"/>
  <c r="K42" i="140"/>
  <c r="L42" i="140"/>
  <c r="M42" i="140"/>
  <c r="N42" i="140"/>
  <c r="O42" i="140"/>
  <c r="P42" i="140"/>
  <c r="Q42" i="140"/>
  <c r="G42" i="140"/>
  <c r="AE43" i="155"/>
  <c r="M42" i="159"/>
  <c r="N40" i="159"/>
  <c r="M40" i="159"/>
  <c r="J116" i="63"/>
  <c r="R108" i="63"/>
  <c r="F31" i="140"/>
  <c r="F42" i="140"/>
  <c r="E31" i="159"/>
  <c r="E32" i="159"/>
  <c r="E33" i="159"/>
  <c r="B40" i="159"/>
  <c r="I21" i="158"/>
  <c r="G21" i="158"/>
  <c r="F19" i="158"/>
  <c r="H6" i="158"/>
  <c r="H9" i="158"/>
  <c r="F10" i="158"/>
  <c r="H12" i="158"/>
  <c r="F13" i="158"/>
  <c r="H15" i="158"/>
  <c r="F16" i="158"/>
  <c r="H18" i="158"/>
  <c r="E21" i="158"/>
  <c r="H21" i="158" l="1"/>
  <c r="E34" i="159"/>
  <c r="AE55" i="155" l="1"/>
  <c r="AE49" i="155"/>
  <c r="AE44" i="155"/>
  <c r="AE45" i="155"/>
  <c r="AE46" i="155"/>
  <c r="AE47" i="155"/>
  <c r="AE48" i="155"/>
  <c r="AE50" i="155"/>
  <c r="AE51" i="155"/>
  <c r="AE52" i="155"/>
  <c r="AE53" i="155"/>
  <c r="AE54" i="155"/>
  <c r="AE56" i="155"/>
  <c r="T50" i="155"/>
  <c r="T44" i="155"/>
  <c r="T45" i="155"/>
  <c r="T46" i="155"/>
  <c r="T47" i="155"/>
  <c r="T48" i="155"/>
  <c r="T49" i="155"/>
  <c r="T51" i="155"/>
  <c r="T52" i="155"/>
  <c r="T53" i="155"/>
  <c r="T54" i="155"/>
  <c r="T55" i="155"/>
  <c r="T56" i="155"/>
  <c r="R29" i="155"/>
  <c r="G24" i="154"/>
  <c r="A41" i="63"/>
  <c r="A42" i="63"/>
  <c r="A43" i="63"/>
  <c r="A44" i="63"/>
  <c r="A45" i="63"/>
  <c r="A46" i="63"/>
  <c r="A47" i="63"/>
  <c r="A48" i="63"/>
  <c r="A49" i="63"/>
  <c r="A50" i="63"/>
  <c r="A51" i="63"/>
  <c r="A52" i="63"/>
  <c r="A53" i="63"/>
  <c r="A54" i="63"/>
  <c r="A64" i="63"/>
  <c r="A55" i="63"/>
  <c r="A56" i="63"/>
  <c r="A57" i="63"/>
  <c r="A58" i="63"/>
  <c r="A59" i="63"/>
  <c r="A65" i="63"/>
  <c r="A60" i="63"/>
  <c r="A61" i="63"/>
  <c r="A70" i="63"/>
  <c r="A71" i="63"/>
  <c r="A72" i="63"/>
  <c r="A73" i="63"/>
  <c r="A74" i="63"/>
  <c r="A75" i="63"/>
  <c r="A76" i="63"/>
  <c r="A77" i="63"/>
  <c r="A78" i="63"/>
  <c r="A79" i="63"/>
  <c r="A80" i="63"/>
  <c r="A81" i="63"/>
  <c r="A82" i="63"/>
  <c r="A83" i="63"/>
  <c r="A84" i="63"/>
  <c r="A85" i="63"/>
  <c r="A86" i="63"/>
  <c r="A87" i="63"/>
  <c r="A88" i="63"/>
  <c r="A89" i="63"/>
  <c r="A90" i="63"/>
  <c r="A91" i="63"/>
  <c r="A92" i="63"/>
  <c r="A93" i="63"/>
  <c r="A94" i="63"/>
  <c r="A95" i="63"/>
  <c r="A96" i="63"/>
  <c r="A97" i="63"/>
  <c r="A98" i="63"/>
  <c r="A99" i="63"/>
  <c r="A100" i="63"/>
  <c r="A101" i="63"/>
  <c r="A102" i="63"/>
  <c r="A103" i="63"/>
  <c r="A104" i="63"/>
  <c r="A105" i="63"/>
  <c r="A106" i="63"/>
  <c r="A107" i="63"/>
  <c r="A108" i="63"/>
  <c r="A109" i="63"/>
  <c r="A110" i="63"/>
  <c r="A111" i="63"/>
  <c r="A112" i="63"/>
  <c r="A113" i="63"/>
  <c r="A114" i="63"/>
  <c r="A115" i="63"/>
  <c r="A116" i="63"/>
  <c r="A117" i="63"/>
  <c r="A118" i="63"/>
  <c r="A119" i="63"/>
  <c r="A120" i="63"/>
  <c r="A121" i="63"/>
  <c r="A122" i="63"/>
  <c r="J120" i="63"/>
  <c r="Q59" i="63"/>
  <c r="I65" i="63"/>
  <c r="B42" i="159"/>
  <c r="B41" i="159"/>
  <c r="B34" i="159"/>
  <c r="B33" i="159"/>
  <c r="B32" i="159"/>
  <c r="B31" i="159"/>
  <c r="B30" i="159"/>
  <c r="B29" i="159"/>
  <c r="E28" i="159"/>
  <c r="B28" i="159"/>
  <c r="B27" i="159"/>
  <c r="B26" i="159"/>
  <c r="E25" i="159"/>
  <c r="B25" i="159"/>
  <c r="B24" i="159"/>
  <c r="B23" i="159"/>
  <c r="E22" i="159"/>
  <c r="B22" i="159"/>
  <c r="B21" i="159"/>
  <c r="B20" i="159"/>
  <c r="E19" i="159"/>
  <c r="B19" i="159"/>
  <c r="B18" i="159"/>
  <c r="B17" i="159"/>
  <c r="E16" i="159"/>
  <c r="B16" i="159"/>
  <c r="B15" i="159"/>
  <c r="B14" i="159"/>
  <c r="E13" i="159"/>
  <c r="B13" i="159"/>
  <c r="B12" i="159"/>
  <c r="B11" i="159"/>
  <c r="E10" i="159"/>
  <c r="B10" i="159"/>
  <c r="B9" i="159"/>
  <c r="B8" i="159"/>
  <c r="B7" i="159"/>
  <c r="B6" i="159"/>
  <c r="B5" i="159"/>
  <c r="B22" i="158"/>
  <c r="B21" i="158"/>
  <c r="B20" i="158"/>
  <c r="B19" i="158"/>
  <c r="B18" i="158"/>
  <c r="B17" i="158"/>
  <c r="B16" i="158"/>
  <c r="B15" i="158"/>
  <c r="B14" i="158"/>
  <c r="B13" i="158"/>
  <c r="B12" i="158"/>
  <c r="B11" i="158"/>
  <c r="B10" i="158"/>
  <c r="B9" i="158"/>
  <c r="B8" i="158"/>
  <c r="B7" i="158"/>
  <c r="B6" i="158"/>
  <c r="B5" i="158"/>
  <c r="K65" i="63"/>
  <c r="J65" i="63"/>
  <c r="L65" i="63"/>
  <c r="M65" i="63"/>
  <c r="N65" i="63"/>
  <c r="O65" i="63"/>
  <c r="P65" i="63"/>
  <c r="Q65" i="63"/>
  <c r="I59" i="63"/>
  <c r="J59" i="63"/>
  <c r="K59" i="63"/>
  <c r="L59" i="63"/>
  <c r="M59" i="63"/>
  <c r="N59" i="63"/>
  <c r="O59" i="63"/>
  <c r="P59" i="63"/>
  <c r="O32" i="63"/>
  <c r="R65" i="63" l="1"/>
  <c r="F26" i="134"/>
  <c r="H26" i="134" s="1"/>
  <c r="F21" i="134"/>
  <c r="H21" i="134" s="1"/>
  <c r="H23" i="134"/>
  <c r="H22" i="134"/>
  <c r="P40" i="63"/>
  <c r="R102" i="63"/>
  <c r="P31" i="63" s="1"/>
  <c r="R101" i="63"/>
  <c r="R59" i="63" s="1"/>
  <c r="P14" i="63" s="1"/>
  <c r="R90" i="63"/>
  <c r="P29" i="63" s="1"/>
  <c r="R89" i="63"/>
  <c r="R84" i="63"/>
  <c r="R83" i="63"/>
  <c r="R82" i="63"/>
  <c r="R81" i="63"/>
  <c r="R80" i="63"/>
  <c r="R79" i="63"/>
  <c r="R78" i="63"/>
  <c r="R77" i="63"/>
  <c r="R72" i="63"/>
  <c r="R71" i="63"/>
  <c r="R54" i="63"/>
  <c r="P28" i="63" l="1"/>
  <c r="A6" i="140"/>
  <c r="A7" i="140"/>
  <c r="A8" i="140"/>
  <c r="A9" i="140"/>
  <c r="A10" i="140"/>
  <c r="A11" i="140"/>
  <c r="A12" i="140"/>
  <c r="A13" i="140"/>
  <c r="A14" i="140"/>
  <c r="A15" i="140"/>
  <c r="A16" i="140"/>
  <c r="A17" i="140"/>
  <c r="A18" i="140"/>
  <c r="A19" i="140"/>
  <c r="A20" i="140"/>
  <c r="A21" i="140"/>
  <c r="A22" i="140"/>
  <c r="A23" i="140"/>
  <c r="A24" i="140"/>
  <c r="A25" i="140"/>
  <c r="A26" i="140"/>
  <c r="A27" i="140"/>
  <c r="A28" i="140"/>
  <c r="A29" i="140"/>
  <c r="A30" i="140"/>
  <c r="A31" i="140"/>
  <c r="A32" i="140"/>
  <c r="A33" i="140"/>
  <c r="A34" i="140"/>
  <c r="A36" i="140"/>
  <c r="A37" i="140"/>
  <c r="A38" i="140"/>
  <c r="A39" i="140"/>
  <c r="A40" i="140"/>
  <c r="A41" i="140"/>
  <c r="A42" i="140"/>
  <c r="A43" i="140"/>
  <c r="A44" i="140"/>
  <c r="A45" i="140"/>
  <c r="A23" i="134"/>
  <c r="E42" i="140"/>
  <c r="O31" i="140"/>
  <c r="N31" i="140"/>
  <c r="M31" i="140"/>
  <c r="L31" i="140"/>
  <c r="K31" i="140"/>
  <c r="J31" i="140"/>
  <c r="I31" i="140"/>
  <c r="H31" i="140"/>
  <c r="G31" i="140"/>
  <c r="E31" i="140"/>
  <c r="P19" i="140"/>
  <c r="O19" i="140"/>
  <c r="N19" i="140"/>
  <c r="M19" i="140"/>
  <c r="L19" i="140"/>
  <c r="K19" i="140"/>
  <c r="J19" i="140"/>
  <c r="I19" i="140"/>
  <c r="H19" i="140"/>
  <c r="G19" i="140"/>
  <c r="F19" i="140"/>
  <c r="A5" i="140"/>
  <c r="A36" i="63" l="1"/>
  <c r="A37" i="63"/>
  <c r="A38" i="63"/>
  <c r="A39" i="63"/>
  <c r="A40" i="63"/>
  <c r="A88" i="155"/>
  <c r="A87" i="155"/>
  <c r="H86" i="155"/>
  <c r="G86" i="155"/>
  <c r="A86" i="155"/>
  <c r="A85" i="155"/>
  <c r="A84" i="155"/>
  <c r="A83" i="155"/>
  <c r="A82" i="155"/>
  <c r="A81" i="155"/>
  <c r="A80" i="155"/>
  <c r="A79" i="155"/>
  <c r="A78" i="155"/>
  <c r="A77" i="155"/>
  <c r="H76" i="155"/>
  <c r="G76" i="155"/>
  <c r="A76" i="155"/>
  <c r="A75" i="155"/>
  <c r="A74" i="155"/>
  <c r="A73" i="155"/>
  <c r="A72" i="155"/>
  <c r="A71" i="155"/>
  <c r="A70" i="155"/>
  <c r="A69" i="155"/>
  <c r="A68" i="155"/>
  <c r="A67" i="155"/>
  <c r="L66" i="155"/>
  <c r="K66" i="155"/>
  <c r="J66" i="155"/>
  <c r="I66" i="155"/>
  <c r="H66" i="155"/>
  <c r="G66" i="155"/>
  <c r="A66" i="155"/>
  <c r="A65" i="155"/>
  <c r="A64" i="155"/>
  <c r="A63" i="155"/>
  <c r="A62" i="155"/>
  <c r="A61" i="155"/>
  <c r="A60" i="155"/>
  <c r="A59" i="155"/>
  <c r="A58" i="155"/>
  <c r="A57" i="155"/>
  <c r="A56" i="155"/>
  <c r="A55" i="155"/>
  <c r="A54" i="155"/>
  <c r="A53" i="155"/>
  <c r="A52" i="155"/>
  <c r="A51" i="155"/>
  <c r="A50" i="155"/>
  <c r="A49" i="155"/>
  <c r="A48" i="155"/>
  <c r="A47" i="155"/>
  <c r="A46" i="155"/>
  <c r="A45" i="155"/>
  <c r="A44" i="155"/>
  <c r="A43" i="155"/>
  <c r="A42" i="155"/>
  <c r="A40" i="155"/>
  <c r="A39" i="155"/>
  <c r="A38" i="155"/>
  <c r="A37" i="155"/>
  <c r="A36" i="155"/>
  <c r="A35" i="155"/>
  <c r="A34" i="155"/>
  <c r="T33" i="155"/>
  <c r="S33" i="155"/>
  <c r="Q33" i="155"/>
  <c r="P33" i="155"/>
  <c r="O33" i="155"/>
  <c r="N33" i="155"/>
  <c r="M33" i="155"/>
  <c r="L33" i="155"/>
  <c r="K33" i="155"/>
  <c r="J33" i="155"/>
  <c r="I33" i="155"/>
  <c r="H33" i="155"/>
  <c r="G33" i="155"/>
  <c r="A33" i="155"/>
  <c r="R32" i="155"/>
  <c r="A32" i="155"/>
  <c r="R31" i="155"/>
  <c r="A31" i="155"/>
  <c r="R30" i="155"/>
  <c r="A30" i="155"/>
  <c r="A29" i="155"/>
  <c r="A28" i="155"/>
  <c r="A27" i="155"/>
  <c r="A26" i="155"/>
  <c r="A25" i="155"/>
  <c r="A24" i="155"/>
  <c r="A23" i="155"/>
  <c r="A22" i="155"/>
  <c r="K21" i="155"/>
  <c r="J21" i="155"/>
  <c r="I21" i="155"/>
  <c r="H21" i="155"/>
  <c r="G21" i="155"/>
  <c r="A21" i="155"/>
  <c r="A20" i="155"/>
  <c r="A19" i="155"/>
  <c r="A18" i="155"/>
  <c r="A17" i="155"/>
  <c r="A16" i="155"/>
  <c r="A15" i="155"/>
  <c r="A14" i="155"/>
  <c r="A13" i="155"/>
  <c r="A12" i="155"/>
  <c r="A11" i="155"/>
  <c r="A9" i="155"/>
  <c r="A8" i="155"/>
  <c r="A7" i="155"/>
  <c r="A6" i="155"/>
  <c r="R33" i="155" l="1"/>
  <c r="R100" i="63"/>
  <c r="R107" i="63" s="1"/>
  <c r="Q100" i="63"/>
  <c r="Q107" i="63" s="1"/>
  <c r="P100" i="63"/>
  <c r="P107" i="63" s="1"/>
  <c r="O100" i="63"/>
  <c r="O107" i="63" s="1"/>
  <c r="N100" i="63"/>
  <c r="N107" i="63" s="1"/>
  <c r="M100" i="63"/>
  <c r="M107" i="63" s="1"/>
  <c r="L100" i="63"/>
  <c r="L107" i="63" s="1"/>
  <c r="K100" i="63"/>
  <c r="K107" i="63" s="1"/>
  <c r="J100" i="63"/>
  <c r="J107" i="63" s="1"/>
  <c r="I100" i="63"/>
  <c r="I107" i="63" s="1"/>
  <c r="R96" i="63"/>
  <c r="P30" i="63" s="1"/>
  <c r="R95" i="63"/>
  <c r="R93" i="63"/>
  <c r="R99" i="63" s="1"/>
  <c r="R106" i="63" s="1"/>
  <c r="Q93" i="63"/>
  <c r="Q99" i="63" s="1"/>
  <c r="Q106" i="63" s="1"/>
  <c r="P93" i="63"/>
  <c r="P99" i="63" s="1"/>
  <c r="P106" i="63" s="1"/>
  <c r="O93" i="63"/>
  <c r="O99" i="63" s="1"/>
  <c r="O106" i="63" s="1"/>
  <c r="N93" i="63"/>
  <c r="N99" i="63" s="1"/>
  <c r="N106" i="63" s="1"/>
  <c r="M93" i="63"/>
  <c r="M99" i="63" s="1"/>
  <c r="M106" i="63" s="1"/>
  <c r="L93" i="63"/>
  <c r="L99" i="63" s="1"/>
  <c r="L106" i="63" s="1"/>
  <c r="K93" i="63"/>
  <c r="K99" i="63" s="1"/>
  <c r="K106" i="63" s="1"/>
  <c r="J93" i="63"/>
  <c r="J99" i="63" s="1"/>
  <c r="J106" i="63" s="1"/>
  <c r="I93" i="63"/>
  <c r="I99" i="63" s="1"/>
  <c r="I106" i="63" s="1"/>
  <c r="P27" i="63"/>
  <c r="R70" i="63"/>
  <c r="R76" i="63" s="1"/>
  <c r="R88" i="63" s="1"/>
  <c r="Q70" i="63"/>
  <c r="Q76" i="63" s="1"/>
  <c r="Q88" i="63" s="1"/>
  <c r="P70" i="63"/>
  <c r="P76" i="63" s="1"/>
  <c r="P88" i="63" s="1"/>
  <c r="O70" i="63"/>
  <c r="O76" i="63" s="1"/>
  <c r="O88" i="63" s="1"/>
  <c r="N70" i="63"/>
  <c r="N76" i="63" s="1"/>
  <c r="N88" i="63" s="1"/>
  <c r="M70" i="63"/>
  <c r="M76" i="63" s="1"/>
  <c r="M88" i="63" s="1"/>
  <c r="L70" i="63"/>
  <c r="L76" i="63" s="1"/>
  <c r="L88" i="63" s="1"/>
  <c r="K70" i="63"/>
  <c r="K76" i="63" s="1"/>
  <c r="K88" i="63" s="1"/>
  <c r="J70" i="63"/>
  <c r="J76" i="63" s="1"/>
  <c r="J88" i="63" s="1"/>
  <c r="I70" i="63"/>
  <c r="I76" i="63" s="1"/>
  <c r="I88" i="63" s="1"/>
  <c r="R75" i="63"/>
  <c r="R87" i="63" s="1"/>
  <c r="Q75" i="63"/>
  <c r="Q87" i="63" s="1"/>
  <c r="P75" i="63"/>
  <c r="P87" i="63" s="1"/>
  <c r="O75" i="63"/>
  <c r="O87" i="63" s="1"/>
  <c r="N75" i="63"/>
  <c r="N87" i="63" s="1"/>
  <c r="M75" i="63"/>
  <c r="M87" i="63" s="1"/>
  <c r="L75" i="63"/>
  <c r="L87" i="63" s="1"/>
  <c r="K75" i="63"/>
  <c r="K87" i="63" s="1"/>
  <c r="J75" i="63"/>
  <c r="J87" i="63" s="1"/>
  <c r="I75" i="63"/>
  <c r="I87" i="63" s="1"/>
  <c r="Q58" i="63"/>
  <c r="P58" i="63"/>
  <c r="O58" i="63"/>
  <c r="N58" i="63"/>
  <c r="M58" i="63"/>
  <c r="L58" i="63"/>
  <c r="K58" i="63"/>
  <c r="J58" i="63"/>
  <c r="I58" i="63"/>
  <c r="Q57" i="63"/>
  <c r="P57" i="63"/>
  <c r="O57" i="63"/>
  <c r="N57" i="63"/>
  <c r="M57" i="63"/>
  <c r="L57" i="63"/>
  <c r="K57" i="63"/>
  <c r="J57" i="63"/>
  <c r="I57" i="63"/>
  <c r="Q56" i="63"/>
  <c r="P56" i="63"/>
  <c r="O56" i="63"/>
  <c r="N56" i="63"/>
  <c r="M56" i="63"/>
  <c r="L56" i="63"/>
  <c r="K56" i="63"/>
  <c r="J56" i="63"/>
  <c r="I56" i="63"/>
  <c r="Q55" i="63"/>
  <c r="P55" i="63"/>
  <c r="O55" i="63"/>
  <c r="N55" i="63"/>
  <c r="M55" i="63"/>
  <c r="L55" i="63"/>
  <c r="K55" i="63"/>
  <c r="J55" i="63"/>
  <c r="I55" i="63"/>
  <c r="I61" i="63" s="1"/>
  <c r="A35" i="63"/>
  <c r="A34" i="63"/>
  <c r="A33" i="63"/>
  <c r="P26" i="63"/>
  <c r="N32" i="63"/>
  <c r="M32" i="63"/>
  <c r="L32" i="63"/>
  <c r="A32" i="63"/>
  <c r="A31" i="63"/>
  <c r="A30" i="63"/>
  <c r="A29" i="63"/>
  <c r="A28" i="63"/>
  <c r="A27" i="63"/>
  <c r="A26" i="63"/>
  <c r="A25" i="63"/>
  <c r="P24" i="63"/>
  <c r="O24" i="63"/>
  <c r="N24" i="63"/>
  <c r="M24" i="63"/>
  <c r="L24" i="63"/>
  <c r="A24" i="63"/>
  <c r="A23" i="63"/>
  <c r="A22" i="63"/>
  <c r="A15" i="63"/>
  <c r="A14" i="63"/>
  <c r="A13" i="63"/>
  <c r="A12" i="63"/>
  <c r="A11" i="63"/>
  <c r="A10" i="63"/>
  <c r="A9" i="63"/>
  <c r="A8" i="63"/>
  <c r="A7" i="63"/>
  <c r="A6" i="63"/>
  <c r="A5" i="63"/>
  <c r="R56" i="63" l="1"/>
  <c r="P11" i="63" s="1"/>
  <c r="R55" i="63"/>
  <c r="N61" i="63"/>
  <c r="R57" i="63"/>
  <c r="P12" i="63" s="1"/>
  <c r="R58" i="63"/>
  <c r="P13" i="63" s="1"/>
  <c r="L61" i="63"/>
  <c r="P32" i="63"/>
  <c r="M61" i="63"/>
  <c r="L34" i="63"/>
  <c r="M9" i="63"/>
  <c r="M16" i="63" s="1"/>
  <c r="Q61" i="63"/>
  <c r="O61" i="63"/>
  <c r="P61" i="63"/>
  <c r="K61" i="63"/>
  <c r="J61" i="63"/>
  <c r="M43" i="63"/>
  <c r="M46" i="63" s="1"/>
  <c r="M48" i="63" s="1"/>
  <c r="R61" i="63" l="1"/>
  <c r="P10" i="63"/>
  <c r="M34" i="63"/>
  <c r="N9" i="63"/>
  <c r="N16" i="63" s="1"/>
  <c r="F74" i="130"/>
  <c r="G74" i="130"/>
  <c r="H74" i="130"/>
  <c r="I74" i="130"/>
  <c r="J74" i="130"/>
  <c r="K74" i="130"/>
  <c r="L74" i="130"/>
  <c r="L78" i="130" s="1"/>
  <c r="M74" i="130"/>
  <c r="N74" i="130"/>
  <c r="O74" i="130"/>
  <c r="P74" i="130"/>
  <c r="Q74" i="130"/>
  <c r="R74" i="130"/>
  <c r="S74" i="130"/>
  <c r="E74" i="130"/>
  <c r="N34" i="63" l="1"/>
  <c r="O9" i="63"/>
  <c r="O16" i="63" s="1"/>
  <c r="P9" i="63" s="1"/>
  <c r="T59" i="154"/>
  <c r="T58" i="154"/>
  <c r="T60" i="154" s="1"/>
  <c r="T53" i="154"/>
  <c r="T52" i="154"/>
  <c r="T54" i="154" s="1"/>
  <c r="T47" i="154"/>
  <c r="T46" i="154"/>
  <c r="T41" i="154"/>
  <c r="T40" i="154"/>
  <c r="T42" i="154" s="1"/>
  <c r="T35" i="154"/>
  <c r="T34" i="154"/>
  <c r="T36" i="154" s="1"/>
  <c r="T29" i="154"/>
  <c r="T28" i="154"/>
  <c r="T30" i="154" s="1"/>
  <c r="T23" i="154"/>
  <c r="T22" i="154"/>
  <c r="T24" i="154" s="1"/>
  <c r="S60" i="154"/>
  <c r="R60" i="154"/>
  <c r="Q60" i="154"/>
  <c r="P60" i="154"/>
  <c r="O60" i="154"/>
  <c r="N60" i="154"/>
  <c r="M60" i="154"/>
  <c r="L60" i="154"/>
  <c r="K60" i="154"/>
  <c r="J60" i="154"/>
  <c r="I60" i="154"/>
  <c r="H60" i="154"/>
  <c r="G60" i="154"/>
  <c r="S54" i="154"/>
  <c r="R54" i="154"/>
  <c r="Q54" i="154"/>
  <c r="P54" i="154"/>
  <c r="O54" i="154"/>
  <c r="N54" i="154"/>
  <c r="M54" i="154"/>
  <c r="L54" i="154"/>
  <c r="K54" i="154"/>
  <c r="J54" i="154"/>
  <c r="I54" i="154"/>
  <c r="H54" i="154"/>
  <c r="G54" i="154"/>
  <c r="S48" i="154"/>
  <c r="R48" i="154"/>
  <c r="Q48" i="154"/>
  <c r="P48" i="154"/>
  <c r="O48" i="154"/>
  <c r="N48" i="154"/>
  <c r="M48" i="154"/>
  <c r="L48" i="154"/>
  <c r="K48" i="154"/>
  <c r="J48" i="154"/>
  <c r="I48" i="154"/>
  <c r="H48" i="154"/>
  <c r="G48" i="154"/>
  <c r="S42" i="154"/>
  <c r="R42" i="154"/>
  <c r="Q42" i="154"/>
  <c r="P42" i="154"/>
  <c r="O42" i="154"/>
  <c r="N42" i="154"/>
  <c r="M42" i="154"/>
  <c r="L42" i="154"/>
  <c r="K42" i="154"/>
  <c r="J42" i="154"/>
  <c r="I42" i="154"/>
  <c r="H42" i="154"/>
  <c r="G42" i="154"/>
  <c r="S36" i="154"/>
  <c r="R36" i="154"/>
  <c r="Q36" i="154"/>
  <c r="P36" i="154"/>
  <c r="O36" i="154"/>
  <c r="N36" i="154"/>
  <c r="M36" i="154"/>
  <c r="L36" i="154"/>
  <c r="K36" i="154"/>
  <c r="J36" i="154"/>
  <c r="I36" i="154"/>
  <c r="H36" i="154"/>
  <c r="G36" i="154"/>
  <c r="S30" i="154"/>
  <c r="R30" i="154"/>
  <c r="Q30" i="154"/>
  <c r="P30" i="154"/>
  <c r="O30" i="154"/>
  <c r="N30" i="154"/>
  <c r="M30" i="154"/>
  <c r="L30" i="154"/>
  <c r="K30" i="154"/>
  <c r="J30" i="154"/>
  <c r="I30" i="154"/>
  <c r="H30" i="154"/>
  <c r="G30" i="154"/>
  <c r="H24" i="154"/>
  <c r="I24" i="154"/>
  <c r="J24" i="154"/>
  <c r="K24" i="154"/>
  <c r="L24" i="154"/>
  <c r="M24" i="154"/>
  <c r="N24" i="154"/>
  <c r="O24" i="154"/>
  <c r="P24" i="154"/>
  <c r="Q24" i="154"/>
  <c r="R24" i="154"/>
  <c r="S24" i="154"/>
  <c r="H32" i="156"/>
  <c r="G32" i="156"/>
  <c r="H24" i="156"/>
  <c r="G24" i="156"/>
  <c r="H16" i="156"/>
  <c r="G16" i="156"/>
  <c r="H8" i="156"/>
  <c r="G8" i="156"/>
  <c r="O34" i="63" l="1"/>
  <c r="O43" i="63"/>
  <c r="O46" i="63" s="1"/>
  <c r="O48" i="63" s="1"/>
  <c r="T48" i="154"/>
  <c r="S13" i="139" l="1"/>
  <c r="A9" i="143" l="1"/>
  <c r="A23" i="130"/>
  <c r="A24" i="130"/>
  <c r="A25" i="130"/>
  <c r="A26" i="130"/>
  <c r="A27" i="130"/>
  <c r="A28" i="130"/>
  <c r="A29" i="130"/>
  <c r="A30" i="130"/>
  <c r="A31" i="130"/>
  <c r="A32" i="130"/>
  <c r="A33" i="130"/>
  <c r="A34" i="130"/>
  <c r="A35" i="130"/>
  <c r="A36" i="130"/>
  <c r="A37" i="130"/>
  <c r="A38" i="130"/>
  <c r="A49" i="130"/>
  <c r="A50" i="130"/>
  <c r="A51" i="130"/>
  <c r="A52" i="130"/>
  <c r="A53" i="130"/>
  <c r="A54" i="130"/>
  <c r="A55" i="130"/>
  <c r="H39" i="156"/>
  <c r="G39" i="156"/>
  <c r="A36" i="156"/>
  <c r="A35" i="156"/>
  <c r="A34" i="156"/>
  <c r="A33" i="156"/>
  <c r="A32" i="156"/>
  <c r="A31" i="156"/>
  <c r="A57" i="156"/>
  <c r="A55" i="156"/>
  <c r="A29" i="156"/>
  <c r="A28" i="156"/>
  <c r="A27" i="156"/>
  <c r="A26" i="156"/>
  <c r="A25" i="156"/>
  <c r="A24" i="156"/>
  <c r="A23" i="156"/>
  <c r="A21" i="156"/>
  <c r="A20" i="156"/>
  <c r="A19" i="156"/>
  <c r="A18" i="156"/>
  <c r="A17" i="156"/>
  <c r="A16" i="156"/>
  <c r="A15" i="156"/>
  <c r="S97" i="139" l="1"/>
  <c r="R97" i="139"/>
  <c r="Q97" i="139"/>
  <c r="P97" i="139"/>
  <c r="O97" i="139"/>
  <c r="A91" i="139"/>
  <c r="A92" i="139"/>
  <c r="A93" i="139"/>
  <c r="A94" i="139"/>
  <c r="A95" i="139"/>
  <c r="A96" i="139"/>
  <c r="A97" i="139"/>
  <c r="A98" i="139"/>
  <c r="A99" i="139"/>
  <c r="A113" i="139"/>
  <c r="A114" i="139"/>
  <c r="A115" i="139"/>
  <c r="A116" i="139"/>
  <c r="A117" i="139"/>
  <c r="A118" i="139"/>
  <c r="A101" i="139"/>
  <c r="S117" i="139"/>
  <c r="R117" i="139"/>
  <c r="Q117" i="139"/>
  <c r="P117" i="139"/>
  <c r="O117" i="139"/>
  <c r="A85" i="139"/>
  <c r="A86" i="139"/>
  <c r="A87" i="139"/>
  <c r="A88" i="139"/>
  <c r="A89" i="139"/>
  <c r="A90" i="139"/>
  <c r="S90" i="139"/>
  <c r="R90" i="139"/>
  <c r="Q90" i="139"/>
  <c r="P90" i="139"/>
  <c r="O90" i="139"/>
  <c r="A59" i="139"/>
  <c r="A60" i="139"/>
  <c r="A61" i="139"/>
  <c r="A62" i="139"/>
  <c r="S62" i="139"/>
  <c r="R62" i="139"/>
  <c r="Q62" i="139"/>
  <c r="P62" i="139"/>
  <c r="O62" i="139"/>
  <c r="O136" i="139"/>
  <c r="A19" i="139"/>
  <c r="A5" i="154"/>
  <c r="G26" i="134"/>
  <c r="G15" i="134"/>
  <c r="A86" i="153" l="1"/>
  <c r="A97" i="153"/>
  <c r="A96" i="153"/>
  <c r="A95" i="153"/>
  <c r="A94" i="153"/>
  <c r="A7" i="156"/>
  <c r="A8" i="156"/>
  <c r="A9" i="156"/>
  <c r="A10" i="156"/>
  <c r="A11" i="156"/>
  <c r="A12" i="156"/>
  <c r="A13" i="156"/>
  <c r="A14" i="156"/>
  <c r="A38" i="156"/>
  <c r="A39" i="156"/>
  <c r="A40" i="156"/>
  <c r="A41" i="156"/>
  <c r="A42" i="156"/>
  <c r="A45" i="156"/>
  <c r="A44" i="156"/>
  <c r="A43" i="156"/>
  <c r="A47" i="156"/>
  <c r="A46" i="156"/>
  <c r="A53" i="156"/>
  <c r="A52" i="156"/>
  <c r="A51" i="156"/>
  <c r="A58" i="156" l="1"/>
  <c r="A56" i="156"/>
  <c r="A54" i="156"/>
  <c r="A50" i="156"/>
  <c r="A49" i="156"/>
  <c r="A48" i="156"/>
  <c r="A59" i="156"/>
  <c r="A6" i="156"/>
  <c r="A5" i="156"/>
  <c r="A7" i="154" l="1"/>
  <c r="A8" i="154"/>
  <c r="A9" i="154"/>
  <c r="A10" i="154"/>
  <c r="A11" i="154"/>
  <c r="A12" i="154"/>
  <c r="A13" i="154"/>
  <c r="A14" i="154"/>
  <c r="A15" i="154"/>
  <c r="A16" i="154"/>
  <c r="A17" i="154"/>
  <c r="A18" i="154"/>
  <c r="A19" i="154"/>
  <c r="A20" i="154"/>
  <c r="A21" i="154"/>
  <c r="A22" i="154"/>
  <c r="A23" i="154"/>
  <c r="A24" i="154"/>
  <c r="A25" i="154"/>
  <c r="A26" i="154"/>
  <c r="A27" i="154"/>
  <c r="A28" i="154"/>
  <c r="A29" i="154"/>
  <c r="A30" i="154"/>
  <c r="A31" i="154"/>
  <c r="A32" i="154"/>
  <c r="A33" i="154"/>
  <c r="A34" i="154"/>
  <c r="A35" i="154"/>
  <c r="A36" i="154"/>
  <c r="A37" i="154"/>
  <c r="A38" i="154"/>
  <c r="A39" i="154"/>
  <c r="A40" i="154"/>
  <c r="A41" i="154"/>
  <c r="A42" i="154"/>
  <c r="A43" i="154"/>
  <c r="A44" i="154"/>
  <c r="A45" i="154"/>
  <c r="A46" i="154"/>
  <c r="A47" i="154"/>
  <c r="A48" i="154"/>
  <c r="A49" i="154"/>
  <c r="A50" i="154"/>
  <c r="A51" i="154"/>
  <c r="A52" i="154"/>
  <c r="A53" i="154"/>
  <c r="A54" i="154"/>
  <c r="A55" i="154"/>
  <c r="A56" i="154"/>
  <c r="A57" i="154"/>
  <c r="A58" i="154"/>
  <c r="A59" i="154"/>
  <c r="A60" i="154"/>
  <c r="A61" i="154"/>
  <c r="A62" i="154"/>
  <c r="A63" i="154"/>
  <c r="A64" i="154"/>
  <c r="A65" i="154"/>
  <c r="A66" i="154"/>
  <c r="A67" i="154"/>
  <c r="A68" i="154"/>
  <c r="A69" i="154"/>
  <c r="A70" i="154"/>
  <c r="A71" i="154"/>
  <c r="A72" i="154"/>
  <c r="A73" i="154"/>
  <c r="A74" i="154"/>
  <c r="A75" i="154"/>
  <c r="A76" i="154"/>
  <c r="A77" i="154"/>
  <c r="A78" i="154"/>
  <c r="A79" i="154"/>
  <c r="A80" i="154"/>
  <c r="A81" i="154"/>
  <c r="A82" i="154"/>
  <c r="A83" i="154"/>
  <c r="A84" i="154"/>
  <c r="A85" i="154"/>
  <c r="A86" i="154"/>
  <c r="A87" i="154"/>
  <c r="A88" i="154"/>
  <c r="A89" i="154"/>
  <c r="A90" i="154"/>
  <c r="A91" i="154"/>
  <c r="A92" i="154"/>
  <c r="A93" i="154"/>
  <c r="A94" i="154"/>
  <c r="A95" i="154"/>
  <c r="A96" i="154"/>
  <c r="A97" i="154"/>
  <c r="A98" i="154"/>
  <c r="A99" i="154"/>
  <c r="A100" i="154"/>
  <c r="A101" i="154"/>
  <c r="A102" i="154"/>
  <c r="A103" i="154"/>
  <c r="A104" i="154"/>
  <c r="A105" i="154"/>
  <c r="A106" i="154"/>
  <c r="A107" i="154"/>
  <c r="A108" i="154"/>
  <c r="A109" i="154"/>
  <c r="A110" i="154"/>
  <c r="A111" i="154"/>
  <c r="A112" i="154"/>
  <c r="A113" i="154"/>
  <c r="A114" i="154"/>
  <c r="A115" i="154"/>
  <c r="A116" i="154"/>
  <c r="A117" i="154"/>
  <c r="A118" i="154"/>
  <c r="A119" i="154"/>
  <c r="A120" i="154"/>
  <c r="A121" i="154"/>
  <c r="A122" i="154"/>
  <c r="A123" i="154"/>
  <c r="A124" i="154"/>
  <c r="A125" i="154"/>
  <c r="A126" i="154"/>
  <c r="A127" i="154"/>
  <c r="A128" i="154"/>
  <c r="A129" i="154"/>
  <c r="A130" i="154"/>
  <c r="A131" i="154"/>
  <c r="A132" i="154"/>
  <c r="A133" i="154"/>
  <c r="A134" i="154"/>
  <c r="A135" i="154"/>
  <c r="A136" i="154"/>
  <c r="A137" i="154"/>
  <c r="A138" i="154"/>
  <c r="A139" i="154"/>
  <c r="A140" i="154"/>
  <c r="A6" i="154"/>
  <c r="A119" i="153"/>
  <c r="A118" i="153"/>
  <c r="A117" i="153"/>
  <c r="A116" i="153"/>
  <c r="A115" i="153"/>
  <c r="A114" i="153"/>
  <c r="A113" i="153"/>
  <c r="A112" i="153"/>
  <c r="A111" i="153"/>
  <c r="A110" i="153"/>
  <c r="A109" i="153"/>
  <c r="A108" i="153"/>
  <c r="A107" i="153"/>
  <c r="A106" i="153"/>
  <c r="A105" i="153"/>
  <c r="A104" i="153"/>
  <c r="A103" i="153"/>
  <c r="A102" i="153"/>
  <c r="A101" i="153"/>
  <c r="A100" i="153"/>
  <c r="A99" i="153"/>
  <c r="A98" i="153"/>
  <c r="A93" i="153"/>
  <c r="A92" i="153"/>
  <c r="A91" i="153"/>
  <c r="A90" i="153"/>
  <c r="A89" i="153"/>
  <c r="A88" i="153"/>
  <c r="A87" i="153"/>
  <c r="A85" i="153"/>
  <c r="A84" i="153"/>
  <c r="A83" i="153"/>
  <c r="A82" i="153"/>
  <c r="A81" i="153"/>
  <c r="A80" i="153"/>
  <c r="A79" i="153"/>
  <c r="A78" i="153"/>
  <c r="A77" i="153"/>
  <c r="A76" i="153"/>
  <c r="A75" i="153"/>
  <c r="A74" i="153"/>
  <c r="A73" i="153"/>
  <c r="A72" i="153"/>
  <c r="A71" i="153"/>
  <c r="A70" i="153"/>
  <c r="A69" i="153"/>
  <c r="A68" i="153"/>
  <c r="A67" i="153"/>
  <c r="A66" i="153"/>
  <c r="A65" i="153"/>
  <c r="A64" i="153"/>
  <c r="A63" i="153"/>
  <c r="A62" i="153"/>
  <c r="A61" i="153"/>
  <c r="A60" i="153"/>
  <c r="A59" i="153"/>
  <c r="A58" i="153"/>
  <c r="A57" i="153"/>
  <c r="A56" i="153"/>
  <c r="A55" i="153"/>
  <c r="A54" i="153"/>
  <c r="A53" i="153"/>
  <c r="A52" i="153"/>
  <c r="A51" i="153"/>
  <c r="A50" i="153"/>
  <c r="A49" i="153"/>
  <c r="A48" i="153"/>
  <c r="A47" i="153"/>
  <c r="A46" i="153"/>
  <c r="A45" i="153"/>
  <c r="A44" i="153"/>
  <c r="A43" i="153"/>
  <c r="A42" i="153"/>
  <c r="A41" i="153"/>
  <c r="A40" i="153"/>
  <c r="A39" i="153"/>
  <c r="A38" i="153"/>
  <c r="A37" i="153"/>
  <c r="A36" i="153"/>
  <c r="A35" i="153"/>
  <c r="A34" i="153"/>
  <c r="A33" i="153"/>
  <c r="A32" i="153"/>
  <c r="A31" i="153"/>
  <c r="A30" i="153"/>
  <c r="A29" i="153"/>
  <c r="A28" i="153"/>
  <c r="A27" i="153"/>
  <c r="A26" i="153"/>
  <c r="A25" i="153"/>
  <c r="A24" i="153"/>
  <c r="A23" i="153"/>
  <c r="A22" i="153"/>
  <c r="A21" i="153"/>
  <c r="A20" i="153"/>
  <c r="A19" i="153"/>
  <c r="A18" i="153"/>
  <c r="A17" i="153"/>
  <c r="A16" i="153"/>
  <c r="A15" i="153"/>
  <c r="A14" i="153"/>
  <c r="A13" i="153"/>
  <c r="A12" i="153"/>
  <c r="A11" i="153"/>
  <c r="A10" i="153"/>
  <c r="A9" i="153"/>
  <c r="A8" i="153"/>
  <c r="A6" i="153"/>
  <c r="A5" i="153"/>
  <c r="A20" i="139" l="1"/>
  <c r="A21" i="139"/>
  <c r="A23" i="139" l="1"/>
  <c r="A24" i="139"/>
  <c r="A25" i="139"/>
  <c r="A26" i="139"/>
  <c r="A27" i="139"/>
  <c r="A28" i="139"/>
  <c r="A29" i="139"/>
  <c r="A30" i="139"/>
  <c r="A31" i="139"/>
  <c r="R17" i="139"/>
  <c r="R16" i="139"/>
  <c r="R10" i="139"/>
  <c r="A33" i="77" l="1"/>
  <c r="A56" i="77" l="1"/>
  <c r="A119" i="139" l="1"/>
  <c r="A120" i="139"/>
  <c r="A121" i="139"/>
  <c r="A122" i="139"/>
  <c r="A123" i="139"/>
  <c r="A124" i="139"/>
  <c r="A125" i="139"/>
  <c r="S124" i="139"/>
  <c r="R124" i="139"/>
  <c r="Q124" i="139"/>
  <c r="P124" i="139"/>
  <c r="O124" i="139"/>
  <c r="A110" i="139"/>
  <c r="A111" i="139"/>
  <c r="A112" i="139"/>
  <c r="A126" i="139"/>
  <c r="A81" i="139"/>
  <c r="A82" i="139"/>
  <c r="A83" i="139"/>
  <c r="A84" i="139"/>
  <c r="A70" i="139"/>
  <c r="A54" i="139"/>
  <c r="A55" i="139"/>
  <c r="A56" i="139"/>
  <c r="A57" i="139"/>
  <c r="A58" i="139"/>
  <c r="A63" i="139"/>
  <c r="A64" i="139"/>
  <c r="A65" i="139"/>
  <c r="A66" i="139"/>
  <c r="A67" i="139"/>
  <c r="A68" i="139"/>
  <c r="A69" i="139"/>
  <c r="A48" i="139"/>
  <c r="P69" i="139"/>
  <c r="Q69" i="139"/>
  <c r="R69" i="139"/>
  <c r="S69" i="139"/>
  <c r="P54" i="139"/>
  <c r="P33" i="139" s="1"/>
  <c r="Q54" i="139"/>
  <c r="Q33" i="139" s="1"/>
  <c r="R54" i="139"/>
  <c r="R33" i="139" s="1"/>
  <c r="S54" i="139"/>
  <c r="S33" i="139" s="1"/>
  <c r="O54" i="139"/>
  <c r="O33" i="139" s="1"/>
  <c r="A47" i="139"/>
  <c r="A49" i="139"/>
  <c r="A50" i="139"/>
  <c r="A52" i="139"/>
  <c r="A53" i="139"/>
  <c r="P136" i="139"/>
  <c r="Q136" i="139"/>
  <c r="R136" i="139"/>
  <c r="O108" i="139"/>
  <c r="O122" i="139" s="1"/>
  <c r="O123" i="139" s="1"/>
  <c r="P108" i="139"/>
  <c r="P122" i="139" s="1"/>
  <c r="P123" i="139" s="1"/>
  <c r="Q108" i="139"/>
  <c r="Q122" i="139" s="1"/>
  <c r="Q123" i="139" s="1"/>
  <c r="R108" i="139"/>
  <c r="R122" i="139" s="1"/>
  <c r="R123" i="139" s="1"/>
  <c r="S67" i="139" l="1"/>
  <c r="S68" i="139" s="1"/>
  <c r="Q67" i="139"/>
  <c r="Q68" i="139" s="1"/>
  <c r="O67" i="139"/>
  <c r="O68" i="139" s="1"/>
  <c r="O69" i="139" s="1"/>
  <c r="R67" i="139"/>
  <c r="R68" i="139" s="1"/>
  <c r="P67" i="139"/>
  <c r="P68" i="139" s="1"/>
  <c r="I78" i="130"/>
  <c r="H78" i="130"/>
  <c r="G78" i="130"/>
  <c r="F78" i="130"/>
  <c r="E78" i="130"/>
  <c r="J78" i="130"/>
  <c r="K78" i="130"/>
  <c r="N78" i="130"/>
  <c r="M78" i="130"/>
  <c r="S78" i="130"/>
  <c r="R78" i="130"/>
  <c r="Q78" i="130"/>
  <c r="P78" i="130"/>
  <c r="O78" i="130"/>
  <c r="A80" i="130" l="1"/>
  <c r="A79" i="130"/>
  <c r="A78" i="130"/>
  <c r="A77" i="130"/>
  <c r="A76" i="130"/>
  <c r="A75" i="130"/>
  <c r="A74" i="130"/>
  <c r="A73" i="130"/>
  <c r="A72" i="130"/>
  <c r="A71" i="130"/>
  <c r="A70" i="130"/>
  <c r="A69" i="130"/>
  <c r="A68" i="130"/>
  <c r="A67" i="130"/>
  <c r="A66" i="130"/>
  <c r="A65" i="130"/>
  <c r="A64" i="130"/>
  <c r="A63" i="130"/>
  <c r="A62" i="130"/>
  <c r="A61" i="130"/>
  <c r="A60" i="130"/>
  <c r="A59" i="130"/>
  <c r="A58" i="130"/>
  <c r="A57" i="130"/>
  <c r="A56" i="130"/>
  <c r="A48" i="130"/>
  <c r="A47" i="130"/>
  <c r="A46" i="130"/>
  <c r="A45" i="130"/>
  <c r="A44" i="130"/>
  <c r="A43" i="130"/>
  <c r="A42" i="130"/>
  <c r="A41" i="130"/>
  <c r="A40" i="130"/>
  <c r="A39" i="130"/>
  <c r="A22" i="130"/>
  <c r="A21" i="130"/>
  <c r="A20" i="130"/>
  <c r="A19" i="130"/>
  <c r="A18" i="130"/>
  <c r="A17" i="130"/>
  <c r="A16" i="130"/>
  <c r="A15" i="130"/>
  <c r="A14" i="130"/>
  <c r="A13" i="130"/>
  <c r="A12" i="130"/>
  <c r="A11" i="130"/>
  <c r="A10" i="130"/>
  <c r="A9" i="130"/>
  <c r="A8" i="130"/>
  <c r="A7" i="130"/>
  <c r="A6" i="130"/>
  <c r="A61" i="150"/>
  <c r="A60" i="150"/>
  <c r="A59" i="150"/>
  <c r="A58" i="150"/>
  <c r="A57" i="150"/>
  <c r="A56" i="150"/>
  <c r="A55" i="150"/>
  <c r="A54" i="150"/>
  <c r="A53" i="150"/>
  <c r="A52" i="150"/>
  <c r="A51" i="150"/>
  <c r="A50" i="150"/>
  <c r="A49" i="150"/>
  <c r="A48" i="150"/>
  <c r="A47" i="150"/>
  <c r="A46" i="150"/>
  <c r="A45" i="150"/>
  <c r="A44" i="150"/>
  <c r="A43" i="150"/>
  <c r="A42" i="150"/>
  <c r="A41" i="150"/>
  <c r="A40" i="150"/>
  <c r="A39" i="150"/>
  <c r="A38" i="150"/>
  <c r="A37" i="150"/>
  <c r="A36" i="150"/>
  <c r="A35" i="150"/>
  <c r="A34" i="150"/>
  <c r="A33" i="150"/>
  <c r="A32" i="150"/>
  <c r="A31" i="150"/>
  <c r="A30" i="150"/>
  <c r="A29" i="150"/>
  <c r="A28" i="150"/>
  <c r="A27" i="150"/>
  <c r="A26" i="150"/>
  <c r="A25" i="150"/>
  <c r="A24" i="150"/>
  <c r="A23" i="150"/>
  <c r="A22" i="150"/>
  <c r="A21" i="150"/>
  <c r="A20" i="150"/>
  <c r="A19" i="150"/>
  <c r="A18" i="150"/>
  <c r="A17" i="150"/>
  <c r="A16" i="150"/>
  <c r="A15" i="150"/>
  <c r="A14" i="150"/>
  <c r="A13" i="150"/>
  <c r="A12" i="150"/>
  <c r="A11" i="150"/>
  <c r="A10" i="150"/>
  <c r="A9" i="150"/>
  <c r="A8" i="150"/>
  <c r="A7" i="150"/>
  <c r="A6" i="150"/>
  <c r="A5" i="150"/>
  <c r="A37" i="58"/>
  <c r="A36" i="58"/>
  <c r="A35" i="58"/>
  <c r="A34" i="58"/>
  <c r="A33" i="58"/>
  <c r="A32" i="58"/>
  <c r="A31" i="58"/>
  <c r="A30" i="58"/>
  <c r="A29" i="58"/>
  <c r="A28" i="58"/>
  <c r="A27" i="58"/>
  <c r="A26" i="58"/>
  <c r="A25" i="58"/>
  <c r="A24" i="58"/>
  <c r="A23" i="58"/>
  <c r="A22" i="58"/>
  <c r="A21" i="58"/>
  <c r="A20" i="58"/>
  <c r="A19" i="58"/>
  <c r="A18" i="58"/>
  <c r="A17" i="58"/>
  <c r="A16" i="58"/>
  <c r="A15" i="58"/>
  <c r="A14" i="58"/>
  <c r="A13" i="58"/>
  <c r="A12" i="58"/>
  <c r="A11" i="58"/>
  <c r="A10" i="58"/>
  <c r="A9" i="58"/>
  <c r="A8" i="58"/>
  <c r="A7" i="58"/>
  <c r="A6" i="58"/>
  <c r="A5" i="58"/>
  <c r="A109" i="139" l="1"/>
  <c r="A19" i="134" l="1"/>
  <c r="A18" i="134"/>
  <c r="A8" i="134"/>
  <c r="A7" i="134"/>
  <c r="A14" i="77"/>
  <c r="A20" i="77"/>
  <c r="A6" i="77"/>
  <c r="E8" i="150" l="1"/>
  <c r="E9" i="150"/>
  <c r="E10" i="150"/>
  <c r="E11" i="150"/>
  <c r="E12" i="150"/>
  <c r="E13" i="150"/>
  <c r="E14" i="150"/>
  <c r="E15" i="150"/>
  <c r="E16" i="150"/>
  <c r="E17" i="150"/>
  <c r="E18" i="150"/>
  <c r="E19" i="150"/>
  <c r="E20" i="150"/>
  <c r="E21" i="150"/>
  <c r="E22" i="150"/>
  <c r="E23" i="150"/>
  <c r="E24" i="150"/>
  <c r="E25" i="150"/>
  <c r="E26" i="150"/>
  <c r="E27" i="150"/>
  <c r="E28" i="150"/>
  <c r="E29" i="150"/>
  <c r="E30" i="150"/>
  <c r="E31" i="150"/>
  <c r="E32" i="150"/>
  <c r="E33" i="150"/>
  <c r="E34" i="150"/>
  <c r="E35" i="150"/>
  <c r="E36" i="150"/>
  <c r="E37" i="150"/>
  <c r="E7" i="150"/>
  <c r="A25" i="56"/>
  <c r="A26" i="56"/>
  <c r="A24" i="56"/>
  <c r="A23" i="56"/>
  <c r="A22" i="56"/>
  <c r="A21" i="56"/>
  <c r="A20" i="56"/>
  <c r="A19" i="56"/>
  <c r="A18" i="56"/>
  <c r="A17" i="56"/>
  <c r="A15" i="56"/>
  <c r="A14" i="56"/>
  <c r="A13" i="56"/>
  <c r="A12" i="56"/>
  <c r="A11" i="56"/>
  <c r="A10" i="56"/>
  <c r="A9" i="56"/>
  <c r="A8" i="56"/>
  <c r="A7" i="56"/>
  <c r="A6" i="56"/>
  <c r="A5" i="56"/>
  <c r="E45" i="150" l="1"/>
  <c r="E44" i="150"/>
  <c r="E43" i="150"/>
  <c r="E47" i="150"/>
  <c r="E46" i="150"/>
  <c r="E42" i="150"/>
  <c r="E39" i="150"/>
  <c r="A55" i="77"/>
  <c r="A57" i="77"/>
  <c r="A58" i="77"/>
  <c r="J62" i="77" l="1"/>
  <c r="J12" i="77" s="1"/>
  <c r="I62" i="77"/>
  <c r="I12" i="77" s="1"/>
  <c r="H62" i="77"/>
  <c r="H12" i="77" s="1"/>
  <c r="G62" i="77"/>
  <c r="G12" i="77" s="1"/>
  <c r="J53" i="77"/>
  <c r="J11" i="77" s="1"/>
  <c r="I53" i="77"/>
  <c r="I11" i="77" s="1"/>
  <c r="H53" i="77"/>
  <c r="H11" i="77" s="1"/>
  <c r="G53" i="77"/>
  <c r="G11" i="77" s="1"/>
  <c r="J48" i="77"/>
  <c r="I48" i="77"/>
  <c r="H48" i="77"/>
  <c r="G48" i="77"/>
  <c r="J42" i="77"/>
  <c r="I42" i="77"/>
  <c r="H42" i="77"/>
  <c r="G42" i="77"/>
  <c r="J34" i="77"/>
  <c r="J8" i="77" s="1"/>
  <c r="I34" i="77"/>
  <c r="I8" i="77" s="1"/>
  <c r="H34" i="77"/>
  <c r="H8" i="77" s="1"/>
  <c r="G34" i="77"/>
  <c r="G8" i="77" s="1"/>
  <c r="I10" i="77" l="1"/>
  <c r="I9" i="77"/>
  <c r="J10" i="77"/>
  <c r="J9" i="77"/>
  <c r="G10" i="77"/>
  <c r="G9" i="77"/>
  <c r="H10" i="77"/>
  <c r="H9" i="77"/>
  <c r="A87" i="136"/>
  <c r="A86" i="136"/>
  <c r="A75" i="136"/>
  <c r="A39" i="136"/>
  <c r="A33" i="136"/>
  <c r="A127" i="139" l="1"/>
  <c r="A6" i="139" l="1"/>
  <c r="A72" i="139"/>
  <c r="S39" i="139"/>
  <c r="D134" i="139"/>
  <c r="D133" i="139"/>
  <c r="A137" i="139"/>
  <c r="D136" i="139"/>
  <c r="R80" i="139"/>
  <c r="Q80" i="139"/>
  <c r="P80" i="139"/>
  <c r="O80" i="139"/>
  <c r="S80" i="139"/>
  <c r="A78" i="139"/>
  <c r="A5" i="130"/>
  <c r="A42" i="143"/>
  <c r="A41" i="143"/>
  <c r="A40" i="143"/>
  <c r="A39" i="143"/>
  <c r="A38" i="143"/>
  <c r="A37" i="143"/>
  <c r="A36" i="143"/>
  <c r="A35" i="143"/>
  <c r="A34" i="143"/>
  <c r="A33" i="143"/>
  <c r="A32" i="143"/>
  <c r="A31" i="143"/>
  <c r="A30" i="143"/>
  <c r="A29" i="143"/>
  <c r="A28" i="143"/>
  <c r="A27" i="143"/>
  <c r="A26" i="143"/>
  <c r="A25" i="143"/>
  <c r="A24" i="143"/>
  <c r="A23" i="143"/>
  <c r="A22" i="143"/>
  <c r="A21" i="143"/>
  <c r="A20" i="143"/>
  <c r="A19" i="143"/>
  <c r="A18" i="143"/>
  <c r="A17" i="143"/>
  <c r="A16" i="143"/>
  <c r="A15" i="143"/>
  <c r="A14" i="143"/>
  <c r="A13" i="143"/>
  <c r="A12" i="143"/>
  <c r="A11" i="143"/>
  <c r="A10" i="143"/>
  <c r="A8" i="143"/>
  <c r="A7" i="143"/>
  <c r="A6" i="143"/>
  <c r="A5" i="143"/>
  <c r="O35" i="139" l="1"/>
  <c r="O37" i="139" s="1"/>
  <c r="O41" i="139" s="1"/>
  <c r="O45" i="139" s="1"/>
  <c r="O95" i="139"/>
  <c r="O96" i="139" s="1"/>
  <c r="Q35" i="139"/>
  <c r="Q95" i="139"/>
  <c r="Q96" i="139" s="1"/>
  <c r="S35" i="139"/>
  <c r="S95" i="139"/>
  <c r="S96" i="139" s="1"/>
  <c r="P35" i="139"/>
  <c r="P95" i="139"/>
  <c r="P96" i="139" s="1"/>
  <c r="R35" i="139"/>
  <c r="R95" i="139"/>
  <c r="R96" i="139" s="1"/>
  <c r="K13" i="130"/>
  <c r="K11" i="130"/>
  <c r="K10" i="130"/>
  <c r="A28" i="134" l="1"/>
  <c r="A27" i="134"/>
  <c r="A26" i="134"/>
  <c r="A25" i="134"/>
  <c r="A24" i="134"/>
  <c r="A22" i="134"/>
  <c r="A21" i="134"/>
  <c r="A20" i="134"/>
  <c r="A17" i="134"/>
  <c r="A16" i="134"/>
  <c r="A15" i="134"/>
  <c r="A14" i="134"/>
  <c r="A13" i="134"/>
  <c r="A12" i="134"/>
  <c r="A11" i="134"/>
  <c r="A10" i="134"/>
  <c r="A9" i="134"/>
  <c r="A6" i="134"/>
  <c r="A5" i="134"/>
  <c r="A98" i="136"/>
  <c r="A97" i="136"/>
  <c r="A96" i="136"/>
  <c r="A95" i="136"/>
  <c r="A94" i="136"/>
  <c r="A93" i="136"/>
  <c r="A92" i="136"/>
  <c r="A91" i="136"/>
  <c r="A90" i="136"/>
  <c r="A89" i="136"/>
  <c r="A88" i="136"/>
  <c r="A85" i="136"/>
  <c r="A84" i="136"/>
  <c r="A83" i="136"/>
  <c r="A82" i="136"/>
  <c r="A81" i="136"/>
  <c r="A80" i="136"/>
  <c r="A79" i="136"/>
  <c r="A78" i="136"/>
  <c r="A77" i="136"/>
  <c r="A76" i="136"/>
  <c r="A74" i="136"/>
  <c r="A73" i="136"/>
  <c r="A72" i="136"/>
  <c r="A71" i="136"/>
  <c r="A70" i="136"/>
  <c r="A69" i="136"/>
  <c r="A68" i="136"/>
  <c r="A67" i="136"/>
  <c r="A65" i="136"/>
  <c r="A64" i="136"/>
  <c r="A63" i="136"/>
  <c r="A62" i="136"/>
  <c r="A61" i="136"/>
  <c r="A60" i="136"/>
  <c r="A59" i="136"/>
  <c r="A58" i="136"/>
  <c r="A57" i="136"/>
  <c r="A56" i="136"/>
  <c r="A55" i="136"/>
  <c r="A54" i="136"/>
  <c r="A53" i="136"/>
  <c r="A52" i="136"/>
  <c r="A51" i="136"/>
  <c r="A50" i="136"/>
  <c r="A49" i="136"/>
  <c r="A48" i="136"/>
  <c r="A47" i="136"/>
  <c r="A46" i="136"/>
  <c r="A45" i="136"/>
  <c r="A44" i="136"/>
  <c r="A43" i="136"/>
  <c r="A42" i="136"/>
  <c r="A41" i="136"/>
  <c r="A40" i="136"/>
  <c r="A38" i="136"/>
  <c r="A37" i="136"/>
  <c r="A36" i="136"/>
  <c r="A35" i="136"/>
  <c r="A34" i="136"/>
  <c r="A32" i="136"/>
  <c r="A31" i="136"/>
  <c r="A30" i="136"/>
  <c r="A29" i="136"/>
  <c r="A28" i="136"/>
  <c r="A27" i="136"/>
  <c r="A26" i="136"/>
  <c r="A25" i="136"/>
  <c r="A24" i="136"/>
  <c r="A23" i="136"/>
  <c r="A22" i="136"/>
  <c r="A21" i="136"/>
  <c r="A20" i="136"/>
  <c r="A19" i="136"/>
  <c r="A18" i="136"/>
  <c r="A17" i="136"/>
  <c r="A16" i="136"/>
  <c r="A15" i="136"/>
  <c r="A14" i="136"/>
  <c r="A13" i="136"/>
  <c r="A12" i="136"/>
  <c r="A11" i="136"/>
  <c r="A10" i="136"/>
  <c r="A9" i="136"/>
  <c r="A8" i="136"/>
  <c r="A7" i="136"/>
  <c r="A6" i="136"/>
  <c r="G97" i="136"/>
  <c r="G11" i="136" s="1"/>
  <c r="G89" i="136"/>
  <c r="G10" i="136" s="1"/>
  <c r="G64" i="136"/>
  <c r="G9" i="136" s="1"/>
  <c r="G50" i="136"/>
  <c r="G8" i="136" s="1"/>
  <c r="A65" i="77"/>
  <c r="A70" i="77"/>
  <c r="G13" i="77"/>
  <c r="G12" i="136" l="1"/>
  <c r="J97" i="136" l="1"/>
  <c r="J11" i="136" s="1"/>
  <c r="I97" i="136"/>
  <c r="I11" i="136" s="1"/>
  <c r="H97" i="136"/>
  <c r="H11" i="136" s="1"/>
  <c r="J89" i="136"/>
  <c r="J10" i="136" s="1"/>
  <c r="I89" i="136"/>
  <c r="I10" i="136" s="1"/>
  <c r="H89" i="136"/>
  <c r="H10" i="136" s="1"/>
  <c r="J64" i="136"/>
  <c r="J9" i="136" s="1"/>
  <c r="I64" i="136"/>
  <c r="I9" i="136" s="1"/>
  <c r="H64" i="136"/>
  <c r="H9" i="136" s="1"/>
  <c r="J50" i="136"/>
  <c r="J8" i="136" s="1"/>
  <c r="I50" i="136"/>
  <c r="I8" i="136" s="1"/>
  <c r="H50" i="136"/>
  <c r="H8" i="136" s="1"/>
  <c r="A32" i="77" l="1"/>
  <c r="A31" i="77"/>
  <c r="A28" i="77"/>
  <c r="A27" i="77"/>
  <c r="A29" i="77"/>
  <c r="A5" i="139" l="1"/>
  <c r="A7" i="139"/>
  <c r="A8" i="139"/>
  <c r="A9" i="139"/>
  <c r="A10" i="139"/>
  <c r="A11" i="139"/>
  <c r="A12" i="139"/>
  <c r="A13" i="139"/>
  <c r="A14" i="139"/>
  <c r="A15" i="139"/>
  <c r="A16" i="139"/>
  <c r="A17" i="139"/>
  <c r="A18" i="139"/>
  <c r="A22" i="139"/>
  <c r="A32" i="139"/>
  <c r="A33" i="139"/>
  <c r="A34" i="139"/>
  <c r="A35" i="139"/>
  <c r="A36" i="139"/>
  <c r="A37" i="139"/>
  <c r="A38" i="139"/>
  <c r="A39" i="139"/>
  <c r="A40" i="139"/>
  <c r="A41" i="139"/>
  <c r="A42" i="139"/>
  <c r="A43" i="139"/>
  <c r="A44" i="139"/>
  <c r="A45" i="139"/>
  <c r="A46" i="139"/>
  <c r="A71" i="139"/>
  <c r="A73" i="139"/>
  <c r="A74" i="139"/>
  <c r="A75" i="139"/>
  <c r="A76" i="139"/>
  <c r="A77" i="139"/>
  <c r="A79" i="139"/>
  <c r="A80" i="139"/>
  <c r="A100" i="139"/>
  <c r="A102" i="139"/>
  <c r="A103" i="139"/>
  <c r="A104" i="139"/>
  <c r="A105" i="139"/>
  <c r="A106" i="139"/>
  <c r="A107" i="139"/>
  <c r="A108" i="139"/>
  <c r="A128" i="139"/>
  <c r="A129" i="139"/>
  <c r="A130" i="139"/>
  <c r="A131" i="139"/>
  <c r="A132" i="139"/>
  <c r="A133" i="139"/>
  <c r="A134" i="139"/>
  <c r="A135" i="139"/>
  <c r="A136" i="139"/>
  <c r="A138" i="139"/>
  <c r="S136" i="139" l="1"/>
  <c r="K48" i="77" l="1"/>
  <c r="K10" i="77" s="1"/>
  <c r="F12" i="134" s="1"/>
  <c r="H12" i="134" s="1"/>
  <c r="K42" i="77"/>
  <c r="K9" i="77" s="1"/>
  <c r="F11" i="134" s="1"/>
  <c r="H11" i="134" s="1"/>
  <c r="K34" i="77"/>
  <c r="K8" i="77" s="1"/>
  <c r="F10" i="134" s="1"/>
  <c r="H10" i="134" s="1"/>
  <c r="P37" i="139" l="1"/>
  <c r="P41" i="139" s="1"/>
  <c r="P45" i="139" s="1"/>
  <c r="Q37" i="139"/>
  <c r="Q41" i="139" s="1"/>
  <c r="Q45" i="139" s="1"/>
  <c r="R37" i="139"/>
  <c r="R41" i="139" s="1"/>
  <c r="R45" i="139" s="1"/>
  <c r="R15" i="139"/>
  <c r="S18" i="139" s="1"/>
  <c r="S108" i="139"/>
  <c r="S37" i="139"/>
  <c r="K97" i="136"/>
  <c r="K11" i="136" s="1"/>
  <c r="F25" i="134" s="1"/>
  <c r="H25" i="134" s="1"/>
  <c r="K89" i="136"/>
  <c r="K10" i="136" s="1"/>
  <c r="K64" i="136"/>
  <c r="K9" i="136" s="1"/>
  <c r="K50" i="136"/>
  <c r="K8" i="136" s="1"/>
  <c r="R9" i="139" l="1"/>
  <c r="S122" i="139"/>
  <c r="S123" i="139" s="1"/>
  <c r="F24" i="134"/>
  <c r="H24" i="134" s="1"/>
  <c r="R8" i="139"/>
  <c r="S11" i="139" s="1"/>
  <c r="S22" i="139" s="1"/>
  <c r="S41" i="139"/>
  <c r="S45" i="139" s="1"/>
  <c r="J12" i="136"/>
  <c r="I12" i="136"/>
  <c r="H12" i="136"/>
  <c r="A5" i="136"/>
  <c r="K12" i="136" l="1"/>
  <c r="A67" i="77" l="1"/>
  <c r="A68" i="77"/>
  <c r="A69" i="77"/>
  <c r="A71" i="77"/>
  <c r="A72" i="77"/>
  <c r="A73" i="77"/>
  <c r="A74" i="77"/>
  <c r="A62" i="77"/>
  <c r="A63" i="77"/>
  <c r="A64" i="77"/>
  <c r="A66" i="77"/>
  <c r="A53" i="77"/>
  <c r="A54" i="77"/>
  <c r="A48" i="77"/>
  <c r="A49" i="77"/>
  <c r="A42" i="77"/>
  <c r="A43" i="77"/>
  <c r="A44" i="77"/>
  <c r="A34" i="77"/>
  <c r="A35" i="77"/>
  <c r="A75" i="77"/>
  <c r="K62" i="77" l="1"/>
  <c r="K12" i="77" s="1"/>
  <c r="K53" i="77"/>
  <c r="K11" i="77" s="1"/>
  <c r="F13" i="134" l="1"/>
  <c r="H13" i="134" s="1"/>
  <c r="F14" i="134"/>
  <c r="H14" i="134" s="1"/>
  <c r="A7" i="77" l="1"/>
  <c r="A8" i="77"/>
  <c r="A9" i="77"/>
  <c r="A10" i="77"/>
  <c r="A11" i="77"/>
  <c r="A12" i="77"/>
  <c r="A13" i="77"/>
  <c r="A15" i="77"/>
  <c r="A16" i="77"/>
  <c r="A17" i="77"/>
  <c r="A18" i="77"/>
  <c r="A19" i="77"/>
  <c r="A21" i="77"/>
  <c r="A22" i="77"/>
  <c r="A23" i="77"/>
  <c r="A24" i="77"/>
  <c r="A25" i="77"/>
  <c r="A26" i="77"/>
  <c r="A30" i="77"/>
  <c r="A36" i="77"/>
  <c r="A37" i="77"/>
  <c r="A38" i="77"/>
  <c r="A39" i="77"/>
  <c r="A40" i="77"/>
  <c r="A41" i="77"/>
  <c r="A45" i="77"/>
  <c r="A46" i="77"/>
  <c r="A47" i="77"/>
  <c r="A50" i="77"/>
  <c r="A51" i="77"/>
  <c r="A52" i="77"/>
  <c r="A59" i="77"/>
  <c r="A60" i="77"/>
  <c r="A61" i="77"/>
  <c r="H13" i="77" l="1"/>
  <c r="I13" i="77"/>
  <c r="J13" i="77"/>
  <c r="K13" i="77"/>
  <c r="A5" i="77"/>
  <c r="F15" i="134" l="1"/>
  <c r="H15" i="134" s="1"/>
  <c r="K9" i="130" l="1"/>
  <c r="P16" i="63" l="1"/>
  <c r="P34" i="63" l="1"/>
</calcChain>
</file>

<file path=xl/sharedStrings.xml><?xml version="1.0" encoding="utf-8"?>
<sst xmlns="http://schemas.openxmlformats.org/spreadsheetml/2006/main" count="3093" uniqueCount="1294">
  <si>
    <t>Total</t>
  </si>
  <si>
    <t>Disclosure Template Guidelines</t>
  </si>
  <si>
    <t>less</t>
  </si>
  <si>
    <t>plus</t>
  </si>
  <si>
    <t xml:space="preserve"> </t>
  </si>
  <si>
    <t>ref</t>
  </si>
  <si>
    <t>Disclosure Date</t>
  </si>
  <si>
    <t>Disclosure Year (year ended)</t>
  </si>
  <si>
    <t>No</t>
  </si>
  <si>
    <t>Other</t>
  </si>
  <si>
    <t>Business support</t>
  </si>
  <si>
    <t>dd_YesNo</t>
  </si>
  <si>
    <t>Yes</t>
  </si>
  <si>
    <t xml:space="preserve">Total </t>
  </si>
  <si>
    <t>Units</t>
  </si>
  <si>
    <t>Function</t>
  </si>
  <si>
    <t>Question</t>
  </si>
  <si>
    <t>Maturity Level 0</t>
  </si>
  <si>
    <t>Maturity Level 1</t>
  </si>
  <si>
    <t>Maturity Level 2</t>
  </si>
  <si>
    <t>Maturity Level 3</t>
  </si>
  <si>
    <t>Maturity Level 4</t>
  </si>
  <si>
    <t>Why</t>
  </si>
  <si>
    <t>Who</t>
  </si>
  <si>
    <t>User Guidance</t>
  </si>
  <si>
    <t>Score</t>
  </si>
  <si>
    <t>Asset management policy</t>
  </si>
  <si>
    <t>To what extent has an asset management policy been documented, authorised and communicated?</t>
  </si>
  <si>
    <t>The asset management policy is authorised by top management, is widely and effectively communicated to all relevant employees and stakeholders, and used to make these persons aware of their asset related obligations.</t>
  </si>
  <si>
    <t>Top management.  The management team that has overall responsibility for asset management.</t>
  </si>
  <si>
    <t xml:space="preserve">Asset management plan(s) </t>
  </si>
  <si>
    <t>The asset management strategy need to be translated into practical plan(s) so that all parties know how the objectives will be achieved.  The development of plan(s) will need to identify the specific tasks and activities required to optimize costs, risks and performance of the assets and/or asset system(s), when they are to be carried out and the resources required.</t>
  </si>
  <si>
    <t>The management team with overall responsibility for the asset management system.  Operations, maintenance and engineering managers.</t>
  </si>
  <si>
    <t>How are designated responsibilities for delivery of asset plan actions documented?</t>
  </si>
  <si>
    <t>The organisation has not documented responsibilities for delivery of asset plan actions.</t>
  </si>
  <si>
    <t>Asset management plan(s) inconsistently document responsibilities for delivery of plan actions and activities and/or responsibilities and authorities for implementation inadequate and/or delegation level inadequate to ensure effective delivery and/or contain misalignments with organisational accountability.</t>
  </si>
  <si>
    <t>Asset management plan(s) consistently document responsibilities for the delivery of actions but responsibility/authority levels are inappropriate/ inadequate, and/or there are misalignments within the organisation.</t>
  </si>
  <si>
    <t>Asset management plan(s) consistently document responsibilities for the delivery actions and there is adequate detail to enable delivery of actions.  Designated responsibility and authority for achievement of asset plan actions is appropriate.</t>
  </si>
  <si>
    <t>The implementation of asset management plan(s) relies on (1) actions being clearly identified, (2) an owner allocated and (3) that owner having sufficient delegated responsibility and authority to carry out the work required.  It also requires alignment of actions across the organisation.  This question explores how well the plan(s) set out responsibility for delivery of asset plan actions.</t>
  </si>
  <si>
    <t>The management team with overall responsibility for the asset management system.  Operations, maintenance and engineering managers.  If appropriate, the performance management team.</t>
  </si>
  <si>
    <t>The organisation's asset management plan(s).  Documentation defining roles and responsibilities of individuals and organisational departments.</t>
  </si>
  <si>
    <t>What has the organisation done to ensure that appropriate arrangements are made available for the efficient and cost effective implementation of the plan(s)?
(Note this is about resources and enabling support)</t>
  </si>
  <si>
    <t>The organisation has not considered the arrangements needed for the effective implementation of plan(s).</t>
  </si>
  <si>
    <t>The organisation recognises the need to ensure appropriate arrangements are in place for implementation of asset management plan(s) and is in the process of determining an appropriate approach for achieving this.</t>
  </si>
  <si>
    <t>The organisation has arrangements in place for the implementation of asset management plan(s) but the arrangements are not yet adequately efficient and/or effective.  The organisation is working to resolve existing weaknesses.</t>
  </si>
  <si>
    <t>The organisation's arrangements fully cover all the requirements for the efficient and cost effective implementation of asset management plan(s) and realistically address the resources and timescales required, and any changes needed to functional policies, standards, processes and the asset management information system.</t>
  </si>
  <si>
    <t>It is essential that the plan(s) are realistic and can be implemented, which requires appropriate resources to be available and enabling mechanisms in place.  This question explores how well this is achieved.  The plan(s) not only need to consider the resources directly required and timescales, but also the enabling activities, including for example, training requirements, supply chain capability and procurement timescales.</t>
  </si>
  <si>
    <t>The management team with overall responsibility for the asset management system.  Operations, maintenance and engineering managers.  If appropriate, the performance management team.  If appropriate, the performance management team.  Where appropriate the procurement team and service providers working on the organisation's asset-related activities.</t>
  </si>
  <si>
    <t>The organisation's asset management plan(s).  Documented processes and procedures for the delivery of the asset management plan.</t>
  </si>
  <si>
    <t>Top management has appointed an appropriate people to ensure the assets deliver the requirements of the asset management strategy, objectives and plan(s) but their areas of responsibility are not fully defined and/or they have insufficient delegated authority to fully execute their responsibilities.</t>
  </si>
  <si>
    <t>Top management.  People with management responsibility for the delivery of asset management policy, strategy, objectives and plan(s).  People working on asset-related activities.</t>
  </si>
  <si>
    <t>Structure, authority and responsibilities</t>
  </si>
  <si>
    <t>What evidence can the organisation's top management provide to demonstrate that sufficient resources are available for asset management?</t>
  </si>
  <si>
    <t>The organisation's top management has not considered the resources required to deliver asset management.</t>
  </si>
  <si>
    <t>The organisations top management understands the need for sufficient resources but there are no effective mechanisms in place to ensure this is the case.</t>
  </si>
  <si>
    <t>A process exists for determining what resources are required for its asset management activities and in most cases these are available but in some instances resources remain insufficient.</t>
  </si>
  <si>
    <t>An effective process exists for determining the resources needed for asset management and sufficient resources are available.  It can be demonstrated that resources are matched to asset management requirements.</t>
  </si>
  <si>
    <t>Optimal asset management requires top management to ensure sufficient resources are available.  In this context the term 'resources' includes manpower, materials, funding and service provider support.</t>
  </si>
  <si>
    <t>Top management.  The management team that has overall responsibility for asset management.  Risk management team.  The organisation's managers involved in day-to-day supervision of asset-related activities, such as frontline managers, engineers, foremen and chargehands as appropriate.</t>
  </si>
  <si>
    <t>Evidence demonstrating that asset management plan(s) and/or the process(es) for asset management plan implementation consider the provision of adequate resources in both the short and long term.  Resources include funding, materials, equipment, services provided by third parties and personnel (internal and service providers) with appropriate skills competencies and knowledge.</t>
  </si>
  <si>
    <t>To what degree does the organisation's top management communicate the importance of meeting its asset management requirements?</t>
  </si>
  <si>
    <t>The organisation's top management has not considered the need to communicate the importance of meeting asset management requirements.</t>
  </si>
  <si>
    <t>The organisations top management understands the need to communicate the importance of meeting its asset management requirements but does not do so.</t>
  </si>
  <si>
    <t>Top management communicates the importance of meeting its asset management requirements but only to parts of the organisation.</t>
  </si>
  <si>
    <t>Top management communicates the importance of meeting its asset management requirements to all relevant parts of the organisation.</t>
  </si>
  <si>
    <t>Top management.  The management team that has overall responsibility for asset management.  People involved in the delivery of the asset management requirements.</t>
  </si>
  <si>
    <t>Evidence of such activities as road shows, written bulletins, workshops, team talks and management walk-abouts would assist an organisation to demonstrate it is meeting this requirement of PAS 55.</t>
  </si>
  <si>
    <t>Training, awareness and competence</t>
  </si>
  <si>
    <t>How does the organisation develop plan(s) for the human resources required to undertake asset management activities - including the development and delivery of asset management strategy, process(es), objectives and plan(s)?</t>
  </si>
  <si>
    <t>The organisation has not recognised the need for assessing human resources requirements to develop and implement its asset management system.</t>
  </si>
  <si>
    <t>The organisation has recognised the need to assess its human resources requirements and to develop a plan(s).  There is limited recognition of the need to align these with the development and implementation of its asset management system.</t>
  </si>
  <si>
    <t>The organisation has developed a strategic approach to aligning competencies and human resources to the asset management system including the asset management plan but the work is incomplete or has not been consistently implemented.</t>
  </si>
  <si>
    <t>The organisation can demonstrate that plan(s) are in place and effective in matching competencies and capabilities to the asset management system including the plan for both internal and contracted activities.  Plans are reviewed integral to asset management system process(es).</t>
  </si>
  <si>
    <t>There is a need for an organisation to demonstrate that it has considered what resources are required to develop and implement its asset management system.  There is also a need for the organisation to demonstrate that it has assessed what development plan(s) are required to provide its human resources with the skills and competencies to develop and implement its asset management systems.  The timescales over which the plan(s) are relevant should be commensurate with the planning horizons within the asset management strategy considers e.g. if the asset management strategy considers 5, 10 and 15 year time scales then the human resources development plan(s) should align with these.  Resources include both 'in house' and external resources who undertake asset management activities.</t>
  </si>
  <si>
    <t>Senior management responsible for agreement of plan(s).  Managers responsible for developing asset management strategy and plan(s).  Managers with responsibility for development and recruitment of staff (including HR functions).  Staff responsible for training.  Procurement officers.  Contracted service providers.</t>
  </si>
  <si>
    <t>Evidence of analysis of future work load plan(s) in terms of human resources.  Document(s) containing analysis of the organisation's own direct resources and contractors resource capability over suitable timescales.  Evidence, such as minutes of meetings, that suitable management forums are monitoring human resource development plan(s).  Training plan(s), personal development plan(s), contract and service level agreements.</t>
  </si>
  <si>
    <t>How does the organisation identify competency requirements and then plan, provide and record the training necessary to achieve the competencies?</t>
  </si>
  <si>
    <t>The organisation does not have any means in place to identify competency requirements.</t>
  </si>
  <si>
    <t>The organisation has recognised the need to identify competency requirements and then plan, provide and record the training necessary to achieve the competencies.</t>
  </si>
  <si>
    <t>The organisation is the process of identifying competency requirements aligned to the asset management plan(s) and then plan, provide and record appropriate training.  It is incomplete or inconsistently applied.</t>
  </si>
  <si>
    <t>Evidence of an established and applied competency requirements assessment process and plan(s) in place to deliver the required training.  Evidence that the training programme is part of a wider, co-ordinated asset management activities training and competency programme.  Evidence that training activities are recorded and that records are readily available (for both direct and contracted service provider staff) e.g. via organisation wide information system or local records database.</t>
  </si>
  <si>
    <t>What has the organisation done to determine what its asset management information system(s) should contain in order to support its asset management system?</t>
  </si>
  <si>
    <t>The organisation has not considered what asset management information is required.</t>
  </si>
  <si>
    <t>The organisation is aware of the need to determine in a structured manner what its asset information system should contain in order to support its asset management system and is in the process of deciding how to do this.</t>
  </si>
  <si>
    <t>The organisation has developed a structured process to determine what  its asset information system should contain in order to support its asset management system and has commenced implementation of the process.</t>
  </si>
  <si>
    <t>The organisation has determined what its asset information system should contain in order to support its asset management system.  The requirements relate to the whole life cycle and cover information originating from both internal and external sources.</t>
  </si>
  <si>
    <t>The organisation's strategic planning team.  The management team that has overall responsibility for asset management.  Information management team.  Operations, maintenance and engineering managers</t>
  </si>
  <si>
    <t>Details of the process the organisation has employed to determine what its asset information system should contain in order to support its asset management system.  Evidence that this has been effectively implemented.</t>
  </si>
  <si>
    <t>How has the organisation's ensured its asset management information system is relevant to its needs?</t>
  </si>
  <si>
    <t>The organisation has not considered the need to determine the relevance of its management information system.  At present there are major gaps between what the information system provides and the organisations needs.</t>
  </si>
  <si>
    <t>The organisation understands the need to ensure its asset management information system is relevant to its needs and is determining an appropriate means by which it will achieve this.  At present there are significant gaps between what the information system provides and the organisations needs.</t>
  </si>
  <si>
    <t>The organisation has developed and is implementing a process to ensure its asset management information system is relevant to its needs.  Gaps between what the information system provides and the organisations needs have been identified and action is being taken to close them.</t>
  </si>
  <si>
    <t>The organisation's asset management information system aligns with its asset management requirements.  Users can confirm that it is relevant to their needs.</t>
  </si>
  <si>
    <t>Widely used AM standards need not be prescriptive about the form of the asset management information system, but simply require that the asset management information system is appropriate to the organisations needs, can be effectively used and can supply information which is consistent and of the requisite quality and accuracy.</t>
  </si>
  <si>
    <t>The organisation's strategic planning team.  The management team that has overall responsibility for asset management.  Information management team.  Users of  the organisational information systems.</t>
  </si>
  <si>
    <t>The documented process the organisation employs to ensure its asset management information system aligns with its asset management requirements.  Minutes of information systems review meetings involving users.</t>
  </si>
  <si>
    <t>Use and maintenance of asset risk information</t>
  </si>
  <si>
    <t>How does the organisation ensure that the results of risk assessments provide input into the identification of adequate resources and training and competency needs?</t>
  </si>
  <si>
    <t>The organisation is in the process ensuring that outputs of risk assessment are included in developing requirements for resources and training.  The implementation is incomplete and there are gaps and inconsistencies.</t>
  </si>
  <si>
    <t>Outputs from risk assessments are consistently and systematically used as inputs to develop resources, training and competency requirements.  Examples and evidence is available.</t>
  </si>
  <si>
    <t>Widely used AM standards require that the output from risk assessments are considered and that adequate resource (including staff) and training is identified to match the requirements.  It is a further requirement that the effects of the control measures are considered, as there may be implications in resources and training required to achieve other objectives.</t>
  </si>
  <si>
    <t>Staff responsible for risk assessment and those responsible for developing and approving resource and training plan(s).  There may also be input from the organisation's Safety, Health and Environment team.</t>
  </si>
  <si>
    <t>The organisations risk management framework.  The organisation's resourcing plan(s) and training and competency plan(s).  The organisation should be able to demonstrate appropriate linkages between the content of resource plan(s) and training and competency plan(s) to the risk assessments and risk control measures that have been developed.</t>
  </si>
  <si>
    <t>Legal and other requirements</t>
  </si>
  <si>
    <t>Asset managers, operations managers, maintenance managers and project managers from other impacted areas of the business</t>
  </si>
  <si>
    <t>Documented procedure for review.  Documented procedure for audit of process delivery.  Records of previous audits, improvement actions and documented confirmation that actions have been carried out.</t>
  </si>
  <si>
    <t>Investigation of asset-related failures, incidents and nonconformities</t>
  </si>
  <si>
    <t>How does the organisation ensure responsibility and the authority for the handling, investigation and mitigation of asset-related failures, incidents and emergency situations and non conformances is clear, unambiguous, understood and communicated?</t>
  </si>
  <si>
    <t>The organisation has not considered the need to define the appropriate responsibilities and the authorities.</t>
  </si>
  <si>
    <t>The organisation understands the requirements and is in the process of determining how to define them.</t>
  </si>
  <si>
    <t>The organisation are in the process of defining the responsibilities and authorities with evidence.  Alternatively there are some gaps or inconsistencies in the identified responsibilities/authorities.</t>
  </si>
  <si>
    <t>Widely used AM standards require that the organisation establishes implements and maintains process(es) for the handling and investigation of failures incidents and non-conformities for assets and sets down a number of expectations.  Specifically this question examines the requirement to define clearly responsibilities and authorities for these activities, and communicate these unambiguously to relevant people including external stakeholders if appropriate.</t>
  </si>
  <si>
    <t>The organisation's safety and environment management team.  The team with overall responsibility for the management of the assets.  People who have appointed roles within the asset-related investigation procedure, from those who carry out the investigations to senior management who review the recommendations.  Operational controllers responsible for managing the asset base under fault conditions and maintaining services to customers.  Contractors and other third parties as appropriate.</t>
  </si>
  <si>
    <t>Process(es) and procedure(s) for the handling, investigation and mitigation of asset-related failures, incidents and emergency situations and non conformances.  Documentation of assigned responsibilities and authority to employees.  Job Descriptions, Audit reports.  Common communication systems i.e. all Job Descriptions on Internet etc.</t>
  </si>
  <si>
    <t>Audit</t>
  </si>
  <si>
    <t>What has the organisation done to establish procedure(s) for the audit of its asset management system (process(es))?</t>
  </si>
  <si>
    <t>The organisation has not recognised the need to establish procedure(s) for the audit of its asset management system.</t>
  </si>
  <si>
    <t>The organisation understands the need for audit procedure(s) and is determining the appropriate scope, frequency and methodology(s).</t>
  </si>
  <si>
    <t>The organisation is establishing its audit procedure(s) but they do not yet cover all the appropriate asset-related activities.</t>
  </si>
  <si>
    <t>The organisation can demonstrate that its audit procedure(s) cover all the appropriate asset-related activities and the associated reporting of audit results.  Audits are to an appropriate level of detail and consistently managed.</t>
  </si>
  <si>
    <t>The management team responsible for its asset management procedure(s).  The team with overall responsibility for the management of the assets.  Audit teams, together with key staff responsible for asset management.  For example, Asset Management Director, Engineering Director.  People with responsibility for carrying out risk assessments</t>
  </si>
  <si>
    <t>The organisation's asset-related audit procedure(s).  The organisation's methodology(s) by which it determined the scope and frequency of the audits and the criteria by which it identified the appropriate audit personnel.  Audit schedules, reports etc.  Evidence of the procedure(s) by which the audit results are presented, together with any subsequent communications.  The risk assessment schedule or risk registers.</t>
  </si>
  <si>
    <t>Record/documented Information</t>
  </si>
  <si>
    <t>The organisation does not have a documented asset management policy.</t>
  </si>
  <si>
    <t>The organisation has an asset management policy, but it has not been authorised by top management, or it is not influencing the management of the assets.</t>
  </si>
  <si>
    <t>The organisation has an asset management policy, which has been authorised by top management, but it has had limited circulation.  It may be in use to influence development of strategy and planning but its effect is limited.</t>
  </si>
  <si>
    <t>The organisation's asset management policy, its organisational strategic plan, documents indicating how the asset management policy was based upon the needs of the organisation and evidence of communication.</t>
  </si>
  <si>
    <t>The organisation does not have an identifiable asset management plan(s) covering asset systems and critical assets.</t>
  </si>
  <si>
    <t>The organisation's asset management plan(s).</t>
  </si>
  <si>
    <t>What has the organisation done to appoint member(s) of its management team to be responsible for ensuring that the organisation's assets deliver the requirements of the asset management strategy, objectives and plan(s)?</t>
  </si>
  <si>
    <t>Top management has not considered the need to appoint a person or persons to ensure that the organisation's assets deliver the requirements of the asset management strategy, objectives and plan(s).</t>
  </si>
  <si>
    <t>Top management understands the need to appoint a person or persons to ensure that the organisation's assets deliver the requirements of the asset management strategy, objectives and plan(s).</t>
  </si>
  <si>
    <t>The appointed person or persons have full responsibility for ensuring that the organisation's assets deliver the requirements of the asset management strategy, objectives and plan(s).  They have been given the necessary authority to achieve this.</t>
  </si>
  <si>
    <t>Evidence that managers with responsibility for the delivery of asset management policy, strategy, objectives and plan(s) have been appointed and have assumed their responsibilities.  Evidence may include the organisation's documents relating to its asset management system, organisational charts, job descriptions of post-holders, annual targets/objectives and personal development plan(s) of post-holders as appropriate.</t>
  </si>
  <si>
    <t>What procedure does the organisation have to identify and provide access to its legal, regulatory, statutory and other asset management requirements, and how is requirements incorporated into the asset management system?</t>
  </si>
  <si>
    <t>The organisation has not considered the need to identify its legal, regulatory, statutory and other asset management requirements.</t>
  </si>
  <si>
    <t>The organisation identifies some its legal, regulatory, statutory and other asset management requirements, but this is done in an ad-hoc manner in the absence of a procedure.</t>
  </si>
  <si>
    <t>The organisation has procedure(s) to identify its legal, regulatory, statutory and other asset management requirements, but the information is not kept up to date, inadequate or inconsistently managed.</t>
  </si>
  <si>
    <t>Evidence exists to demonstrate that the organisation's  legal, regulatory, statutory and other asset management requirements are identified and kept up to date.  Systematic mechanisms for identifying relevant legal and statutory requirements.</t>
  </si>
  <si>
    <t>Top management.  The organisations regulatory team.  The organisation's legal team or advisors.  The management team with overall responsibility for the asset management system.  The organisation's health and safety team or advisors.  The organisation's policy making team.</t>
  </si>
  <si>
    <t>The organisational processes and procedures for ensuring information of this type is identified, made accessible to those requiring the information and is incorporated into asset management strategy and objectives</t>
  </si>
  <si>
    <t>How does the organisation ensure that process(es) and/or procedure(s) for the implementation of asset management plan(s) and control of activities during maintenance (and inspection) of assets are sufficient to ensure activities are carried out under specified conditions, are consistent with asset management strategy and control cost, risk and performance?</t>
  </si>
  <si>
    <t>The organisation does not have process(es)/procedure(s) in place to control or manage the implementation of asset management plan(s) during this life cycle phase.</t>
  </si>
  <si>
    <t>The organisation is aware of the need to have process(es) and procedure(s) in place to manage and control the implementation of asset management plan(s) during this life cycle phase but currently do not have these in place and/or there is no mechanism for confirming they are effective and where needed modifying them.</t>
  </si>
  <si>
    <t>The organisation is in the process of putting in place process(es) and procedure(s) to manage and control the implementation of asset management plan(s) during this life cycle phase.  They include a process for confirming the process(es)/procedure(s) are effective and if necessary carrying out modifications.</t>
  </si>
  <si>
    <t>The organisation has in place process(es) and procedure(s) to manage and control the implementation of asset management plan(s) during this life cycle phase.  They include a process, which is itself regularly reviewed to ensure it is effective, for confirming the process(es)/ procedure(s) are effective and if necessary carrying out modifications.</t>
  </si>
  <si>
    <t>Evidence—Summary</t>
  </si>
  <si>
    <t>Asset management plan(s)</t>
  </si>
  <si>
    <t>Information management</t>
  </si>
  <si>
    <t>How does the organisation establish and document its asset management plan(s) across the life cycle activities of its assets and asset systems?</t>
  </si>
  <si>
    <t>The organisation has not considered the need to conduct risk assessments.</t>
  </si>
  <si>
    <t>The organisation is aware of the need to consider the results of risk assessments and effects of risk control measures to provide input into reviews of resources, training and competency needs.  Current input is typically ad-hoc and reactive.</t>
  </si>
  <si>
    <t>The organisation is in the process of putting in place comprehensive, documented asset management plan(s) that cover all life cycle activities, clearly aligned to asset management objectives and the asset management strategy.</t>
  </si>
  <si>
    <t>Asset management plan(s) are established, documented, implemented and maintained for asset systems and critical assets to achieve the asset management strategy and asset management objectives across all life cycle phases.</t>
  </si>
  <si>
    <t>Competency requirements are in place and aligned with asset management plan(s).  Plans are in place and effective in providing the training necessary to achieve the competencies.  A structured means of recording the competencies achieved is in place.</t>
  </si>
  <si>
    <t>The organisation have defined the appropriate responsibilities and authorities and evidence is available to show that these are applied across the business and kept up to date.</t>
  </si>
  <si>
    <t>The organisation has asset management plan(s) but they are not aligned with the asset management strategy and objectives and do not take into consideration the full asset life cycle (including asset creation, acquisition, enhancement, utilisation, maintenance decommissioning and disposal).</t>
  </si>
  <si>
    <t>How does the organization ensure that persons under its direct control undertaking asset management related activities have an appropriate level of competence in terms of education, training or experience?</t>
  </si>
  <si>
    <t>The organization has not recognised the need to assess the competence of person(s) undertaking asset management related activities.</t>
  </si>
  <si>
    <t>Competency of staff undertaking asset management related activities is not managed or assessed in a structured way, other than formal requirements for legal compliance and safety management.</t>
  </si>
  <si>
    <t>The organization is in the process of putting in place a means for assessing the competence of person(s) involved in asset management activities including contractors.  There are gaps and inconsistencies.</t>
  </si>
  <si>
    <t>Competency requirements are identified and assessed for all persons carrying out asset management related activities - internal and contracted.  Requirements are reviewed and staff reassessed at appropriate intervals aligned to asset management requirements.</t>
  </si>
  <si>
    <t>The organisation's process(es) surpass the standard required to comply with requirements set out in a recognised standard.  
The assessor is advised to note in the Evidence section why this is the case and the evidence seen.</t>
  </si>
  <si>
    <t xml:space="preserve">A critical success factor for the effective development and implementation of an asset management system is the competence of persons undertaking these activities.  organisations should have effective means in place for ensuring the competence of employees to carry out their designated asset management function(s).  Where an organisation has contracted service providers undertaking elements of its asset management system then the organisation shall assure itself that the outsourced service provider also has suitable arrangements in place to manage the competencies of its employees.  The organisation should ensure that the individual and corporate competencies it requires are in place and actively monitor, develop and maintain an appropriate balance of these competencies.  </t>
  </si>
  <si>
    <t>Managers, supervisors, persons responsible for developing training programmes.  Staff responsible for procurement and service agreements.  HR staff and those responsible for recruitment.</t>
  </si>
  <si>
    <t>Evidence of a competency assessment framework that aligns with established frameworks such as the asset management Competencies Requirements Framework (Version 2.0); National Occupational Standards for Management and Leadership; UK Standard for Professional Engineering Competence, Engineering Council, 2005.</t>
  </si>
  <si>
    <t>CY-2</t>
  </si>
  <si>
    <t>CY-1</t>
  </si>
  <si>
    <t>($000)</t>
  </si>
  <si>
    <t>Leverage (%)</t>
  </si>
  <si>
    <t>Corporate tax rate (%)</t>
  </si>
  <si>
    <t>RAB</t>
  </si>
  <si>
    <t>Total depreciation</t>
  </si>
  <si>
    <t>CY</t>
  </si>
  <si>
    <t>CY-4</t>
  </si>
  <si>
    <t>CY-3</t>
  </si>
  <si>
    <t>Self-insurance allowance</t>
  </si>
  <si>
    <t>Operating expenditure</t>
  </si>
  <si>
    <t>Transpower</t>
  </si>
  <si>
    <t>Drop down boxes and Categories</t>
  </si>
  <si>
    <t>Asset management strategy</t>
  </si>
  <si>
    <t>What has the organisation done to ensure that its asset management strategy is consistent with other appropriate organisational policies and strategies, and the needs of stakeholders?</t>
  </si>
  <si>
    <t>The organisation has not considered the need to ensure that its asset management strategy is appropriately aligned with the organisation's other organisational policies and strategies or with stakeholder requirements.
                      OR
The organisation does not have an asset management strategy.</t>
  </si>
  <si>
    <t>The need to align the asset management strategy with other organisational policies and strategies as well as stakeholder requirements is understood and work has started to identify the linkages or to incorporate them in the drafting of asset management strategy.</t>
  </si>
  <si>
    <t>Some of the linkages between the long-term asset management strategy and other organisational policies, strategies and stakeholder requirements are defined but the work is fairly well advanced but still incomplete.</t>
  </si>
  <si>
    <t>All linkages are in place and evidence is available to demonstrate that, where appropriate, the organisation's asset management strategy is consistent with its other organisational policies and strategies.  The organisation has also identified and considered the requirements of relevant stakeholders.</t>
  </si>
  <si>
    <t>Top management.  The organisation's strategic planning team.  The management team that has overall responsibility for asset management.</t>
  </si>
  <si>
    <t>The organisation's asset management strategy document and other related organisational policies and strategies.  Other than the organisation's strategic plan, these could include those relating to health and safety, environmental, etc.  Results of stakeholder consultation.</t>
  </si>
  <si>
    <t>In what way does the organisation's asset management strategy take account of the lifecycle of the assets, asset types and asset systems over which the organisation has stewardship?</t>
  </si>
  <si>
    <t>The organisation has not considered the need to ensure that its asset management strategy is produced with due regard to the lifecycle of the assets, asset types or asset systems that it manages.
                      OR
The organisation does not have an asset management strategy.</t>
  </si>
  <si>
    <t>The need is understood, and the organisation is drafting its asset management strategy to address the lifecycle of its assets, asset types and asset systems.</t>
  </si>
  <si>
    <t>The long-term asset management strategy takes account of the lifecycle of some, but not all, of its assets, asset types and asset systems.</t>
  </si>
  <si>
    <t>The asset management strategy takes account of the lifecycle of all of its assets, asset types and asset systems.</t>
  </si>
  <si>
    <t>Top management.  People in the organisation with expert knowledge of the assets, asset types, asset systems and their associated life-cycles.  The management team that has overall responsibility for asset management. Those responsible for developing and adopting methods and processes used in asset management</t>
  </si>
  <si>
    <t>The organisation's documented asset management strategy and supporting working documents.</t>
  </si>
  <si>
    <t>How has the organisation communicated its plan(s) to all relevant parties to a level of detail appropriate to the receiver's role in their delivery?</t>
  </si>
  <si>
    <t>The organisation does not have plan(s) or their distribution is limited to the authors.</t>
  </si>
  <si>
    <t>The plan(s) are communicated to some of those responsible for delivery of the plan(s).
                      OR 
Communicated to those responsible for delivery is either irregular or ad-hoc.</t>
  </si>
  <si>
    <t>The plan(s) are communicated to most of those responsible for delivery but there are weaknesses in identifying relevant parties resulting in incomplete or inappropriate communication.  The organisation recognises improvement is needed as is working towards resolution.</t>
  </si>
  <si>
    <t>The plan(s) are communicated to all relevant employees, stakeholders and contracted service providers to a level of detail appropriate to their participation or business interests in the delivery of the plan(s) and there is confirmation that they are being used effectively.</t>
  </si>
  <si>
    <t>Plans will be ineffective unless they are communicated to all those, including contracted suppliers and those who undertake enabling function(s).  The plan(s) need to be communicated in a way that is relevant to those who need to use them.</t>
  </si>
  <si>
    <t>The management team with overall responsibility for the asset management system.  Delivery functions and suppliers.</t>
  </si>
  <si>
    <t>Distribution lists for plan(s).  Documents derived from plan(s) which detail the receivers role in plan delivery.  Evidence of communication.</t>
  </si>
  <si>
    <t>Contingency planning</t>
  </si>
  <si>
    <t>What plan(s) and procedure(s) does the organisation have for identifying and responding to incidents and emergency situations and ensuring continuity of critical asset management activities?</t>
  </si>
  <si>
    <t>The organisation has not considered the need to establish plan(s) and procedure(s) to identify and respond to incidents and emergency situations.</t>
  </si>
  <si>
    <t>The organisation has some ad-hoc arrangements to deal with incidents and emergency situations, but these have been developed on a reactive basis in response to specific events that have occurred in the past.</t>
  </si>
  <si>
    <t>Most credible incidents and emergency situations are identified.  Either appropriate plan(s) and procedure(s) are incomplete for critical activities or they are inadequate.  Training/ external alignment may be incomplete.</t>
  </si>
  <si>
    <t>Appropriate emergency plan(s) and procedure(s) are in place to respond to credible incidents and manage continuity of critical asset management activities consistent with policies and asset management objectives.  Training and external agency alignment is in place.</t>
  </si>
  <si>
    <t>Widely used AM practice standards require that an organisation has plan(s) to identify and respond to emergency situations.  Emergency plan(s) should outline the actions to be taken to respond to specified emergency situations and ensure continuity of critical asset management activities including the communication to, and involvement of, external agencies.  This question assesses if, and how well, these plan(s) triggered, implemented and resolved in the event of an incident.  The plan(s) should be appropriate to the level of risk as determined by the organisation's risk assessment methodology.  It is also a requirement that relevant personnel are competent and trained.</t>
  </si>
  <si>
    <t>The manager with responsibility for developing emergency plan(s).  The organisation's risk assessment team.  People with designated duties within the plan(s) and procedure(s) for dealing with incidents and emergency situations.</t>
  </si>
  <si>
    <t>The organisation's plan(s) and procedure(s) for dealing with emergencies.  The organisation's risk assessments and risk registers.</t>
  </si>
  <si>
    <t>Outsourcing of asset management activities</t>
  </si>
  <si>
    <t>Where the organisation has outsourced some of its asset management activities, how has it ensured that appropriate controls are in place to ensure the compliant delivery of its organisational strategic plan, and its asset management policy and strategy?</t>
  </si>
  <si>
    <t xml:space="preserve">The organisation has not considered the need to put controls in place.
</t>
  </si>
  <si>
    <t>The organisation controls its outsourced activities on an ad-hoc basis, with little regard for ensuring for the compliant delivery of the organisational strategic plan and/or its asset management policy and strategy.</t>
  </si>
  <si>
    <t>Controls systematically considered but currently only provide for the compliant delivery of some, but not all, aspects of the organisational strategic plan and/or its asset management policy and strategy.  Gaps exist.</t>
  </si>
  <si>
    <t>Evidence exists to demonstrate that outsourced activities are appropriately controlled to provide for the compliant delivery of the organisational strategic plan, asset management policy and strategy, and that these controls are integrated into the asset management system</t>
  </si>
  <si>
    <t>Top management.  The management team that has overall responsibility for asset management.  The manager(s) responsible for the monitoring and management of the outsourced activities.  People involved with the procurement of outsourced activities.  The people within the organisations that are performing the outsourced activities.  The people impacted by the outsourced activity.</t>
  </si>
  <si>
    <t>The organisation's arrangements that detail the compliance required of the outsourced activities.  For example, this this could form part of a contract or service level agreement between the organisation and the suppliers of its outsourced activities.  Evidence that the organisation has demonstrated to itself that it has assurance of compliance of outsourced activities.</t>
  </si>
  <si>
    <t>Communication, participation and consultation</t>
  </si>
  <si>
    <t>How does the organisation ensure that pertinent asset management information is effectively communicated to and from employees and other stakeholders, including contracted service providers?</t>
  </si>
  <si>
    <t>The organisation has not recognised the need to formally communicate any asset management information.</t>
  </si>
  <si>
    <t>There is evidence that the pertinent asset management information to be shared along with those to share it with is being determined.</t>
  </si>
  <si>
    <t>The organisation has determined pertinent information and relevant parties.  Some effective two way communication is in place but as yet not all relevant parties are clear on their roles and responsibilities with respect to asset management information.</t>
  </si>
  <si>
    <t>Two way communication is in place between all relevant parties, ensuring that information is effectively communicated to match the requirements of asset management strategy, plan(s) and process(es).  Pertinent asset information requirements are regularly reviewed.</t>
  </si>
  <si>
    <t>Widely used AM practice standards require that pertinent asset management information is effectively communicated to and from employees and other stakeholders including contracted service providers.  Pertinent information refers to information required in order to effectively and efficiently comply with and deliver asset management strategy, plan(s) and objectives.  This will include for example the communication of the asset management policy, asset performance information, and planning information as appropriate to contractors.</t>
  </si>
  <si>
    <t>Top management and senior management representative(s), employee's representative(s), employee's trade union representative(s); contracted service provider management and employee representative(s); representative(s) from the organisation's Health, Safety and Environmental team.  Key stakeholder representative(s).</t>
  </si>
  <si>
    <t>Asset management policy statement prominently displayed on notice boards, intranet and internet; use of organisation's website for displaying asset performance data; evidence of formal briefings to employees, stakeholders and contracted service providers; evidence of inclusion of asset management issues in team meetings and contracted service provider contract meetings; newsletters, etc.</t>
  </si>
  <si>
    <t>Asset Management System documentation</t>
  </si>
  <si>
    <t>What documentation has the organisation established to describe the main elements of its asset management system and interactions between them?</t>
  </si>
  <si>
    <t>The organisation has not established documentation that describes the main elements of the asset management system.</t>
  </si>
  <si>
    <t>The organisation is aware of the need to put documentation in place and is in the process of determining how to document the main elements of its asset management system.</t>
  </si>
  <si>
    <t>The organisation in the process of documenting its asset management system and has documentation in place that describes some, but not all, of the main elements of its asset management system and their interaction.</t>
  </si>
  <si>
    <t>The organisation has established documentation that comprehensively describes all the main elements of its asset management system and the interactions between them.  The documentation is kept up to date.</t>
  </si>
  <si>
    <t>The management team that has overall responsibility for asset management.  Managers engaged in asset management activities.</t>
  </si>
  <si>
    <t>The documented information describing the main elements of the asset management system (process(es)) and their interaction.</t>
  </si>
  <si>
    <t>How does the organisation maintain its asset management information system(s) and ensure that the data held within it (them) is of the requisite quality and accuracy and is consistent?</t>
  </si>
  <si>
    <t>There are no formal controls in place or controls are extremely limited in scope and/or effectiveness.</t>
  </si>
  <si>
    <t>The organisation is aware of the need for effective controls and is in the process of developing an appropriate control process(es).</t>
  </si>
  <si>
    <t>The organisation has developed a controls that will ensure the data held is of the requisite quality and accuracy and is consistent and is in the process of implementing them.</t>
  </si>
  <si>
    <t>The organisation has effective controls in place that ensure the data held is of the requisite quality and accuracy and is consistent.  The controls are regularly reviewed and improved where necessary.</t>
  </si>
  <si>
    <t>The management team that has overall responsibility for asset management.  Users of  the organisational information systems.</t>
  </si>
  <si>
    <t>The asset management information system, together with the policies, procedure(s), improvement initiatives and audits regarding information controls.</t>
  </si>
  <si>
    <t>Risk management process(es)</t>
  </si>
  <si>
    <t>How has the organisation documented process(es) and/or procedure(s) for the identification and assessment of asset and asset management related risks throughout the asset life cycle?</t>
  </si>
  <si>
    <t>The organisation has not considered the need to document process(es) and/or procedure(s) for the identification and assessment of asset and asset management related risks throughout the asset life cycle.</t>
  </si>
  <si>
    <t>The organisation is aware of the need to document the management of asset related risk across the asset lifecycle.  The organisation has plan(s) to formally document all relevant process(es) and procedure(s) or has already commenced this activity.</t>
  </si>
  <si>
    <t>The organisation is in the process of documenting the identification and assessment of asset related risk across the asset lifecycle but it is incomplete or there are inconsistencies between approaches and a lack of integration.</t>
  </si>
  <si>
    <t>Identification and assessment of asset related risk across the asset lifecycle is fully documented.  The organisation can demonstrate that appropriate documented mechanisms are integrated across life cycle phases and are being consistently applied.</t>
  </si>
  <si>
    <t>The top management team in conjunction with the organisation's senior risk management representatives.  There may also be input from the organisation's Safety, Health and Environment team.  Staff who carry out risk identification and assessment.</t>
  </si>
  <si>
    <t>The organisation's risk management framework and/or evidence of specific process(es) and/ or procedure(s) that deal with risk control mechanisms.  Evidence that the process(es) and/or procedure(s) are implemented across the business and maintained.  Evidence of agendas and minutes from risk management meetings.  Evidence of feedback in to process(es) and/or procedure(s) as a result of incident investigation(s).  Risk registers and assessments.</t>
  </si>
  <si>
    <t>Life Cycle Activities</t>
  </si>
  <si>
    <t>How does the organisation establish implement and maintain process(es) for the implementation of its asset management plan(s) and control of activities across the creation, acquisition or enhancement of assets.  This includes design, modification, procurement, construction and commissioning activities?</t>
  </si>
  <si>
    <t>The organisation does not have process(es) in place to manage and control the implementation of asset management plan(s) during activities related to asset creation including design, modification, procurement, construction and commissioning.</t>
  </si>
  <si>
    <t>The organisation is aware of the need to have process(es) and procedure(s) in place to manage and control the implementation of asset management plan(s) during activities related to asset creation including design, modification, procurement, construction and commissioning but currently do not have these in place (note: procedure(s) may exist but they are inconsistent/incomplete).</t>
  </si>
  <si>
    <t>The organisation is in the process of putting in place process(es) and procedure(s) to manage and control the implementation of asset management plan(s) during activities related to asset creation including design, modification, procurement, construction and commissioning.  Gaps and inconsistencies are being addressed.</t>
  </si>
  <si>
    <t>Effective process(es) and procedure(s) are in place to manage and control the implementation of asset management plan(s) during activities related to asset creation including design, modification, procurement, construction and commissioning.</t>
  </si>
  <si>
    <t>Asset managers, design staff, construction staff and project managers from other impacted areas of the business, e.g. Procurement</t>
  </si>
  <si>
    <t>Documented process(es) and procedure(s) which are relevant to demonstrating the effective management and control of life cycle activities during asset creation, acquisition, enhancement including design, modification, procurement, construction and commissioning.</t>
  </si>
  <si>
    <t>Performance and condition monitoring</t>
  </si>
  <si>
    <t>How does the organisation measure the performance and condition of its assets?</t>
  </si>
  <si>
    <t>The organisation has not considered how to monitor the performance and condition of its assets.</t>
  </si>
  <si>
    <t>The organisation recognises the need for monitoring asset performance but has not developed a coherent approach.  Measures are incomplete, predominantly reactive and lagging.  There is no linkage to asset management objectives.</t>
  </si>
  <si>
    <t>The organisation is developing coherent asset performance monitoring linked to asset management objectives.  Reactive and proactive measures are in place.  Use is being made of leading indicators and analysis.  Gaps and inconsistencies remain.</t>
  </si>
  <si>
    <t>Consistent asset performance monitoring linked to asset management objectives is in place and universally used including reactive and proactive measures.  Data quality management and review process are appropriate.  Evidence of leading indicators and analysis.</t>
  </si>
  <si>
    <t>Widely used AM standards require that organisations establish implement and maintain procedure(s) to monitor and measure the performance and/or condition of assets and asset systems.  They further set out requirements in some detail for reactive and proactive monitoring, and leading/lagging performance indicators together with the monitoring or results to provide input to corrective actions and continual improvement.  There is an expectation that performance and condition monitoring will provide input to improving asset management strategy, objectives and plan(s).</t>
  </si>
  <si>
    <t>A broad cross-section of the people involved in the organisation's asset-related activities from data input to decision-makers, i.e. an end-to end assessment.  This should include contactors and other relevant third parties as appropriate.</t>
  </si>
  <si>
    <t>Functional policy and/or strategy documents for performance or condition monitoring and measurement.  The organisation's performance monitoring frameworks, balanced scorecards etc.  Evidence of the reviews of any appropriate performance indicators and the action lists resulting from these reviews.  Reports and trend analysis using performance and condition information.  Evidence of the use of performance and condition information shaping improvements and supporting asset management strategy, objectives and plan(s).</t>
  </si>
  <si>
    <t>Corrective &amp; Preventative action</t>
  </si>
  <si>
    <t>How does the organisation instigate appropriate corrective and/or preventive actions to eliminate or prevent the causes of identified poor performance and non conformance?</t>
  </si>
  <si>
    <t>The organisation does not recognise the need to have systematic approaches to instigating corrective or preventive actions.</t>
  </si>
  <si>
    <t>The organisation recognises the need to have systematic approaches to instigating corrective or preventive actions.  There is ad-hoc implementation for corrective actions to address failures of assets but not the asset management system.</t>
  </si>
  <si>
    <t>The need is recognized for systematic instigation of preventive and corrective actions to address root causes of non compliance or incidents identified by investigations, compliance evaluation or audit.  It is only partially or inconsistently in place.</t>
  </si>
  <si>
    <t>Mechanisms are consistently in place and effective for the systematic instigation of preventive and corrective actions to address root causes of non compliance or incidents identified by investigations, compliance evaluation or audit.</t>
  </si>
  <si>
    <t>Having investigated asset related failures, incidents and non-conformances, and taken action to mitigate their consequences, an organisation is  required to implement preventative and corrective actions to address root causes.  Incident and failure investigations are only useful if appropriate actions are taken as a result to assess changes to a businesses risk profile and ensure that appropriate arrangements are in place should a recurrence of the incident happen.  Widely used AM standards also require that necessary changes arising from preventive or corrective action are made to the asset management system.</t>
  </si>
  <si>
    <t>The management team responsible for its asset management procedure(s).  The team with overall responsibility for the management of the assets.  Audit and incident investigation teams.  Staff responsible for planning and managing corrective and preventive actions.</t>
  </si>
  <si>
    <t>Analysis records, meeting notes and minutes, modification records.  Asset management plan(s), investigation reports, audit reports, improvement programmes and projects.  Recorded changes to asset management procedure(s) and process(es).  Condition and performance reviews.  Maintenance reviews</t>
  </si>
  <si>
    <t>Continual Improvement</t>
  </si>
  <si>
    <t>How does the organisation achieve continual improvement in the optimal combination of costs, asset related risks and the performance and condition of assets and asset systems across the whole life cycle?</t>
  </si>
  <si>
    <t>The organisation does not consider continual improvement of these factors to be a requirement, or has not considered the issue.</t>
  </si>
  <si>
    <t>A Continual Improvement ethos is recognised as beneficial, however it has just been started, and or covers partially the asset drivers.</t>
  </si>
  <si>
    <t>Continuous improvement process(es) are set out and include consideration of cost risk, performance and condition for assets managed across the whole life cycle but it is not yet being systematically applied.</t>
  </si>
  <si>
    <t>There is evidence to show that continuous improvement process(es) which include consideration of cost risk, performance and condition for assets managed across the whole life cycle are being systematically applied.</t>
  </si>
  <si>
    <t>The top management of the organisation.  The manager/team responsible for managing the organisation's asset management system, including its continual improvement.  Managers responsible for policy development and implementation.</t>
  </si>
  <si>
    <t>Records showing systematic exploration of improvement.  Evidence of new techniques being explored and implemented.  Changes in procedure(s) and process(es) reflecting improved use of optimisation tools/techniques and available information.  Evidence of working parties and research.</t>
  </si>
  <si>
    <t>How does the organisation seek and acquire knowledge about new asset management related technology and practices, and evaluate their potential benefit to the organisation?</t>
  </si>
  <si>
    <t>The organisation makes no attempt to seek knowledge about new asset management related technology or practices.</t>
  </si>
  <si>
    <t>The organisation is inward looking, however it recognises that asset management is not sector specific and other sectors have developed good practice and new ideas that could apply.  Ad-hoc approach.</t>
  </si>
  <si>
    <t>The organisation has initiated asset management communication within sector to share and, or identify 'new' to sector asset management practices and seeks to evaluate them.</t>
  </si>
  <si>
    <t>The organisation actively engages internally and externally with other asset management practitioners, professional bodies and relevant conferences.  Actively investigates and evaluates new practices and evolves its asset management activities using appropriate developments.</t>
  </si>
  <si>
    <t>The top management of the organisation.  The manager/team responsible for managing the organisation's asset management system, including its continual improvement.  People who monitor the various items that require monitoring for 'change'.  People that implement changes to the organisation's policy, strategy, etc.  People within an organisation with responsibility for investigating, evaluating, recommending and implementing new tools and techniques, etc.</t>
  </si>
  <si>
    <t>Research and development projects and records, benchmarking and participation knowledge exchange professional forums.  Evidence of correspondence relating to knowledge acquisition.  Examples of change implementation and evaluation of new tools, and techniques linked to asset management strategy and objectives.</t>
  </si>
  <si>
    <t>Insurance</t>
  </si>
  <si>
    <t>Widely used AM practice standards require an organisation to document, authorise and communicate its asset management policy (eg, as required in PAS 55 para 4.2 i).  A key pre-requisite of any robust policy is that the organisation's top management must be seen to endorse and fully support it.  Also vital to the effective implementation of the policy, is to tell the appropriate people of its content and their obligations under it.  Where an organisation outsources some of its asset-related activities, then these people and their organisations must equally be made aware of the policy's content.  Also, there may be other stakeholders, such as regulatory authorities and shareholders who should be made aware of it.</t>
  </si>
  <si>
    <t>In setting an organisation's asset management strategy, it is important that it is consistent with any other policies and strategies that the organisation has and has taken into account the requirements of relevant stakeholders.  This question examines to what extent the asset management strategy is consistent with other organisational policies and strategies (eg, as required by PAS 55 para 4.3.1 b) and has taken account of stakeholder requirements as required by PAS 55 para 4.3.1 c).  Generally, this will take into account the same polices, strategies and stakeholder requirements as covered in drafting the asset management policy but at a greater level of detail.</t>
  </si>
  <si>
    <t>Good asset stewardship is the hallmark of an organisation compliant with widely used AM standards.  A key component of this is the need to take account of the lifecycle of the assets, asset types and asset systems.  (For example, this requirement is recognised in 4.3.1 d) of PAS 55).   This question explores what an organisation has done to take lifecycle into account in its asset management strategy.</t>
  </si>
  <si>
    <t>In order to ensure that the organisation's assets and asset systems deliver the requirements of the asset management policy, strategy and objectives responsibilities need to be allocated to appropriate people who have the necessary authority to fulfil their responsibilities.  (This question, relates to the organisation's assets eg, para b),  s 4.4.1 of PAS 55, making it therefore distinct from the requirement contained in para a), s 4.4.1 of PAS 55).</t>
  </si>
  <si>
    <t>Widely used AM practice standards require an organisation to communicate the importance of meeting its asset management requirements such that personnel fully understand, take ownership of, and are fully engaged in the delivery of the asset management requirements (eg, PAS 55 s 4.4.1 g).</t>
  </si>
  <si>
    <t>Where an organisation chooses to outsource some of its asset management activities, the organisation must ensure that these outsourced process(es) are under appropriate control to ensure that all the requirements of widely used AM standards (eg, PAS 55) are in place, and the asset management policy, strategy objectives and plan(s) are delivered.  This includes ensuring capabilities and resources across a time span aligned to life cycle management.  The organisation must put arrangements in place to control the outsourced activities, whether it be to external providers or to other in-house departments.  This question explores what the organisation does in this regard.</t>
  </si>
  <si>
    <t>Widely used AM standards require that organisations to undertake a systematic identification of the asset management awareness and competencies required at each level and function within the organisation.  Once identified the training required to provide the necessary competencies should be planned for delivery in a timely and systematic way.  Any training provided must be recorded and maintained in a suitable format.  Where an organisation has contracted service providers in place then it should have a means to demonstrate that this requirement is being met for their employees.  (eg, PAS 55 refers to frameworks suitable for identifying competency requirements).</t>
  </si>
  <si>
    <t>Widely used AM practice standards require an organisation maintain up to date documentation that ensures that its asset management systems (ie, the systems the organisation has in place to meet the standards) can be understood, communicated and operated.   (eg, s 4.5 of PAS 55 requires the maintenance of up to date documentation of the asset management system requirements specified throughout s 4 of PAS 55).</t>
  </si>
  <si>
    <t>The response to the questions is progressive.  A higher scale cannot be awarded without achieving the requirements of the lower scale.
This question explores how the organisation ensures that information management meets widely used AM practice requirements (eg, s 4.4.6 (a), (c) and (d) of PAS 55).</t>
  </si>
  <si>
    <t>Risk management is an important foundation for proactive asset management.  Its overall purpose is to understand the cause, effect and likelihood of adverse events occurring, to optimally manage such risks to an acceptable level, and to provide an audit trail for the management of risks.  Widely used standards require the organisation to have process(es) and/or procedure(s) in place that set out how the organisation identifies and assesses asset and asset management related risks.  The risks have to be considered across the four phases of the asset lifecycle (eg, para 4.3.3 of PAS 55).</t>
  </si>
  <si>
    <t>In order for an organisation to comply with its legal, regulatory, statutory and other asset management requirements, the organisation first needs to ensure that it knows what they are (eg, PAS 55 specifies this in s 4.4.8).  It is necessary to have systematic and auditable mechanisms in place to identify new and changing requirements.  Widely used AM standards also require that requirements are incorporated into the asset management system (e.g. procedure(s) and process(es))</t>
  </si>
  <si>
    <t>Life cycle activities are about the implementation of asset management plan(s) i.e. they are the "doing" phase.  They need to be done effectively and well in order for asset management to have any practical meaning.  As a consequence, widely used standards (eg, PAS 55 s 4.5.1) require organisations to have in place appropriate process(es) and procedure(s) for the implementation of asset management plan(s) and control of lifecycle activities.   This question explores those aspects relevant to asset creation.</t>
  </si>
  <si>
    <t>Having documented process(es) which ensure the asset management plan(s) are implemented in accordance with any specified conditions, in a manner consistent with the asset management policy, strategy and objectives and in such a way that cost, risk and asset system performance are appropriately controlled is critical.  They are an essential part of turning intention into action (eg, as required by PAS 55 s 4.5.1).</t>
  </si>
  <si>
    <t>This question seeks to explore what the organisation has done to comply with the standard practice AM audit requirements (eg, the associated requirements of PAS 55 s 4.6.4 and its linkages to s 4.7).</t>
  </si>
  <si>
    <t>Widely used AM standards have requirements to establish, implement and maintain process(es)/procedure(s) for identifying, assessing, prioritising and implementing actions to achieve continual improvement.  Specifically there is a requirement to demonstrate continual improvement in optimisation of cost risk and performance/condition of assets across the life cycle.  This question explores an organisation's capabilities in this area—looking for systematic improvement mechanisms rather that reviews and audit (which are separately examined).</t>
  </si>
  <si>
    <t>One important aspect of continual improvement is where an organisation looks beyond its existing boundaries and knowledge base to look at what 'new things are on the market'.  These new things can include equipment, process(es), tools, etc.  An organisation which does this (eg, by the PAS 55 s 4.6 standards) will be able to demonstrate that it continually seeks to expand its knowledge of all things affecting its asset management approach and capabilities.  The organisation will be able to demonstrate that it identifies any such opportunities to improve, evaluates them for suitability to its own organisation and implements them as appropriate.  This question explores an organisation's approach to this activity.</t>
  </si>
  <si>
    <t>Opex</t>
  </si>
  <si>
    <t>[Select one]</t>
  </si>
  <si>
    <t>dd_opexsalescapex</t>
  </si>
  <si>
    <t>Network divestiture expenses</t>
  </si>
  <si>
    <t>B</t>
  </si>
  <si>
    <t>HVDC</t>
  </si>
  <si>
    <t>HVAC</t>
  </si>
  <si>
    <t>Distributors</t>
  </si>
  <si>
    <t>Generators</t>
  </si>
  <si>
    <t>TOTAL</t>
  </si>
  <si>
    <t>HVAC Substations</t>
  </si>
  <si>
    <t>HVDC Lines</t>
  </si>
  <si>
    <t>Corporate</t>
  </si>
  <si>
    <t>Grid - maintenance projects</t>
  </si>
  <si>
    <t>Grid - routine maintenance</t>
  </si>
  <si>
    <t>Actual</t>
  </si>
  <si>
    <t>Variance</t>
  </si>
  <si>
    <t>Grid R&amp;R</t>
  </si>
  <si>
    <t>AC Stations</t>
  </si>
  <si>
    <t>Protection and Metering</t>
  </si>
  <si>
    <t>HVDC Stations</t>
  </si>
  <si>
    <t>Transmission Lines</t>
  </si>
  <si>
    <t>Grid E&amp;D</t>
  </si>
  <si>
    <t>IST</t>
  </si>
  <si>
    <t>Transmission Systems</t>
  </si>
  <si>
    <t>Asset Management Systems</t>
  </si>
  <si>
    <t>Telecommunications &amp; Network</t>
  </si>
  <si>
    <t>Corporate Systems</t>
  </si>
  <si>
    <t>IST Shared Services</t>
  </si>
  <si>
    <t>Security Services</t>
  </si>
  <si>
    <t>Total IST</t>
  </si>
  <si>
    <t>Business Support</t>
  </si>
  <si>
    <t>Office buildings and facilities</t>
  </si>
  <si>
    <t>Minor Fixed Assets</t>
  </si>
  <si>
    <t>Properties</t>
  </si>
  <si>
    <t>Maximum peak demand (MW)</t>
  </si>
  <si>
    <t>[insert GXP]</t>
  </si>
  <si>
    <t>System Operator</t>
  </si>
  <si>
    <t>Pseudo Assets</t>
  </si>
  <si>
    <t>Unallocated RAB</t>
  </si>
  <si>
    <t>Opening RAB value</t>
  </si>
  <si>
    <t xml:space="preserve">Unallocated closing RAB value </t>
  </si>
  <si>
    <t>Unallocated opening RAB value</t>
  </si>
  <si>
    <t>Easements</t>
  </si>
  <si>
    <t>Intangibles</t>
  </si>
  <si>
    <t>Found assets</t>
  </si>
  <si>
    <t>Closing RAB value</t>
  </si>
  <si>
    <t>TL Tower</t>
  </si>
  <si>
    <t>TL Conductor</t>
  </si>
  <si>
    <t>TL Foundation</t>
  </si>
  <si>
    <t>TL Insulators</t>
  </si>
  <si>
    <t>TL Pole</t>
  </si>
  <si>
    <t>TL Access</t>
  </si>
  <si>
    <t>Investigations</t>
  </si>
  <si>
    <t>Ancillary Services</t>
  </si>
  <si>
    <t xml:space="preserve">HVDC </t>
  </si>
  <si>
    <t>[name]</t>
  </si>
  <si>
    <t xml:space="preserve">Transmission Systems </t>
  </si>
  <si>
    <t xml:space="preserve">Grid Operations </t>
  </si>
  <si>
    <t>Spares and inventory</t>
  </si>
  <si>
    <t>BS Other</t>
  </si>
  <si>
    <t>No. of transformers</t>
  </si>
  <si>
    <t>No. of breakers</t>
  </si>
  <si>
    <t>Kilometres of cable</t>
  </si>
  <si>
    <t>No. of meters</t>
  </si>
  <si>
    <t>No. of banks</t>
  </si>
  <si>
    <t>No. of chargers</t>
  </si>
  <si>
    <t>No. of RTUs</t>
  </si>
  <si>
    <t>No. of HMI's</t>
  </si>
  <si>
    <t>Category</t>
  </si>
  <si>
    <t>Asset Category</t>
  </si>
  <si>
    <t>Asset Additions</t>
  </si>
  <si>
    <t>Post-tax ROI</t>
  </si>
  <si>
    <t>Vanilla ROI</t>
  </si>
  <si>
    <t xml:space="preserve">Grid E&amp;D </t>
  </si>
  <si>
    <t>Project Name</t>
  </si>
  <si>
    <t>Asset disposals</t>
  </si>
  <si>
    <t>Major Capex Allowance</t>
  </si>
  <si>
    <t>Lost assets</t>
  </si>
  <si>
    <t>Third party insurance allowance</t>
  </si>
  <si>
    <t xml:space="preserve">Power Transformers HVDC Converter </t>
  </si>
  <si>
    <t xml:space="preserve">Thyristor Valves and Control HVDC  </t>
  </si>
  <si>
    <t>Direct Connects</t>
  </si>
  <si>
    <t>Other regulated transmission revenue</t>
  </si>
  <si>
    <t>Total operating expenditure</t>
  </si>
  <si>
    <t>Number of loss of supply events greater than 0.05 system minutes</t>
  </si>
  <si>
    <t>Number of loss of supply events greater than 1 system minute</t>
  </si>
  <si>
    <t>Unplanned HVAC circuit unavailability (%)</t>
  </si>
  <si>
    <t>*Insert additional rows as needed</t>
  </si>
  <si>
    <t>Total grid - maintenance projects</t>
  </si>
  <si>
    <t>Total grid - routine maintenance</t>
  </si>
  <si>
    <t>Total Corporate</t>
  </si>
  <si>
    <t>Unplanned HVDC bi-pole unavailability (%)*</t>
  </si>
  <si>
    <t>*No target currently specified</t>
  </si>
  <si>
    <t>CY+1</t>
  </si>
  <si>
    <t>CY+2</t>
  </si>
  <si>
    <t>CY+3</t>
  </si>
  <si>
    <t>CY+4</t>
  </si>
  <si>
    <t>CY+5</t>
  </si>
  <si>
    <t>CY+6</t>
  </si>
  <si>
    <t>CY+7</t>
  </si>
  <si>
    <t>CY+8</t>
  </si>
  <si>
    <t>CY+9</t>
  </si>
  <si>
    <t>CY+10</t>
  </si>
  <si>
    <t/>
  </si>
  <si>
    <t>IST - business support</t>
  </si>
  <si>
    <t>IST - grid</t>
  </si>
  <si>
    <t>Total IST - grid</t>
  </si>
  <si>
    <t>Total IST - business support</t>
  </si>
  <si>
    <t>Grid - refurbishment and replacement</t>
  </si>
  <si>
    <t>Grid - enhancement and development</t>
  </si>
  <si>
    <t xml:space="preserve">IST </t>
  </si>
  <si>
    <t>HVAC operating expenditure</t>
  </si>
  <si>
    <t>HVDC operating expenditure</t>
  </si>
  <si>
    <t>Total business support</t>
  </si>
  <si>
    <t>Revenue</t>
  </si>
  <si>
    <t>Notional cash flows for the year</t>
  </si>
  <si>
    <t>Opening fixed assets</t>
  </si>
  <si>
    <t>Closing fixed assets</t>
  </si>
  <si>
    <t>Adjusted closing fixed assets</t>
  </si>
  <si>
    <t>Operating surplus/(deficit)</t>
  </si>
  <si>
    <t>Regulatory profit/(loss) before tax</t>
  </si>
  <si>
    <t>Capital Expenditure</t>
  </si>
  <si>
    <t xml:space="preserve">Adjustment resulting from asset allocation </t>
  </si>
  <si>
    <t>SO1.</t>
  </si>
  <si>
    <t>Energy Volume (GWh)</t>
  </si>
  <si>
    <t xml:space="preserve">HVDC flows north </t>
  </si>
  <si>
    <t xml:space="preserve">HVDC flows south </t>
  </si>
  <si>
    <t>SO1(i): Return on Investment</t>
  </si>
  <si>
    <t>SO1(ii): Regulatory Profit</t>
  </si>
  <si>
    <t>[insert project]</t>
  </si>
  <si>
    <t xml:space="preserve">CY-1 </t>
  </si>
  <si>
    <t xml:space="preserve">CY-2 </t>
  </si>
  <si>
    <t xml:space="preserve">CY-3 </t>
  </si>
  <si>
    <t>SA Metering</t>
  </si>
  <si>
    <t>ACS Other Station Equipment</t>
  </si>
  <si>
    <t>SA Batteries &amp; DC Systems</t>
  </si>
  <si>
    <t>ACS Indoor Switchgear</t>
  </si>
  <si>
    <t>Cable Fibre Optic Submarine</t>
  </si>
  <si>
    <t>SA BZ Protection</t>
  </si>
  <si>
    <t>SA Line Protection</t>
  </si>
  <si>
    <t>SA Transformer Protection</t>
  </si>
  <si>
    <t>SA Feeder Protection</t>
  </si>
  <si>
    <t>ACS Buildings &amp; Grounds</t>
  </si>
  <si>
    <t>ACS Disconnectors &amp; E/S</t>
  </si>
  <si>
    <t>ACS Instrument Transformers</t>
  </si>
  <si>
    <t>ACS Outdoor Circuit Breakers</t>
  </si>
  <si>
    <t>ACS Outdoor to Indoor Conv</t>
  </si>
  <si>
    <t>ACS Power Cables</t>
  </si>
  <si>
    <t>ACS Power Transformers</t>
  </si>
  <si>
    <t>TL Grillage</t>
  </si>
  <si>
    <t>TL Paint</t>
  </si>
  <si>
    <t>Severe</t>
  </si>
  <si>
    <t>Very Severe</t>
  </si>
  <si>
    <t>Moderate</t>
  </si>
  <si>
    <t>Low</t>
  </si>
  <si>
    <t>AC System Losses</t>
  </si>
  <si>
    <t>HVDC  Losses</t>
  </si>
  <si>
    <t>Generators (Injection)</t>
  </si>
  <si>
    <t>GXP-EDBs (offtake)</t>
  </si>
  <si>
    <t>GXP-direct connects (Offtake)</t>
  </si>
  <si>
    <t>Total impact of interruptions (measured in system minutes)</t>
  </si>
  <si>
    <t>Value of found assets</t>
  </si>
  <si>
    <t>Disposed assets</t>
  </si>
  <si>
    <t>Value of disposed assets</t>
  </si>
  <si>
    <t>Value of lost assets</t>
  </si>
  <si>
    <t>Adjustment to opening RAB resulting from change in cost allocation</t>
  </si>
  <si>
    <t>Comprising:</t>
  </si>
  <si>
    <t>Total Revenue (CY)</t>
  </si>
  <si>
    <t>HVAC - EV adjustment</t>
  </si>
  <si>
    <t>HVDC - EV adjustment</t>
  </si>
  <si>
    <t>HVAC - Interconnection (excl. EV)</t>
  </si>
  <si>
    <t>HVAC - Connection (excl.EV)</t>
  </si>
  <si>
    <t>HVDC (excl. EV)</t>
  </si>
  <si>
    <t>Asset</t>
  </si>
  <si>
    <t>Type*</t>
  </si>
  <si>
    <t>Planned Unavailability %</t>
  </si>
  <si>
    <t>Unplanned Unavailability %</t>
  </si>
  <si>
    <t>Number Planned Interruptions</t>
  </si>
  <si>
    <t>Planned Unserved Energy MWh</t>
  </si>
  <si>
    <t>Number Unplanned Interruptions</t>
  </si>
  <si>
    <t>Unplanned Unserved Energy MWh</t>
  </si>
  <si>
    <t>Number of Outages &lt;1 Min</t>
  </si>
  <si>
    <t>Number of Interruptions &lt;1 min</t>
  </si>
  <si>
    <t>Incidents Affecting Performance</t>
  </si>
  <si>
    <t>Steps Being Taken To Improve Performance</t>
  </si>
  <si>
    <t>Index Measures* for Asset Category</t>
  </si>
  <si>
    <t>CCT</t>
  </si>
  <si>
    <t>None apply</t>
  </si>
  <si>
    <t>ASY-SBK1</t>
  </si>
  <si>
    <t>N /N</t>
  </si>
  <si>
    <t>Grid Injection point (generator location if embedded)</t>
  </si>
  <si>
    <t>Actual Date</t>
  </si>
  <si>
    <t>Variance           (months)</t>
  </si>
  <si>
    <t>Lost Assets</t>
  </si>
  <si>
    <t>Opening RAB value (CY)</t>
  </si>
  <si>
    <t>Closing RAB value (CY)</t>
  </si>
  <si>
    <t>RAB value (CY)</t>
  </si>
  <si>
    <t>Unallocated RAB value (CY)</t>
  </si>
  <si>
    <t>RAB Asset Sales - Related Party (CY)</t>
  </si>
  <si>
    <t>RAB Asset Sales - Regulated Supplier (CY)</t>
  </si>
  <si>
    <t>RAB Asset Sales - Other (CY)</t>
  </si>
  <si>
    <t>RAB Asset Disposals (CY)</t>
  </si>
  <si>
    <t>Unallocated RAB Asset Sales - Related party (CY)</t>
  </si>
  <si>
    <t>Unallocated RAB Asset Sales - Regulated Supplier (CY)</t>
  </si>
  <si>
    <t>Unallocated RAB Asset Sales - Other (CY)</t>
  </si>
  <si>
    <t>Unallocated RAB Asset Disposals (CY)</t>
  </si>
  <si>
    <t>Depreciation on opening RAB value (CY)</t>
  </si>
  <si>
    <t>Depreciation on unallocated opening RAB value (CY)</t>
  </si>
  <si>
    <t>Transmission revenues</t>
  </si>
  <si>
    <t>Insurance and other</t>
  </si>
  <si>
    <t>Base capex</t>
  </si>
  <si>
    <t>Major capex</t>
  </si>
  <si>
    <t>Assets acquired</t>
  </si>
  <si>
    <t>Assets disposed</t>
  </si>
  <si>
    <t>Investments</t>
  </si>
  <si>
    <t>Other assets (IP, etc)</t>
  </si>
  <si>
    <t>Debt issue</t>
  </si>
  <si>
    <t>Loan</t>
  </si>
  <si>
    <t xml:space="preserve">% </t>
  </si>
  <si>
    <t>Forecast*</t>
  </si>
  <si>
    <t>Total base capex commissioned</t>
  </si>
  <si>
    <t>HVAC base capex commissioned</t>
  </si>
  <si>
    <t>HVDC base capex commissioned</t>
  </si>
  <si>
    <t xml:space="preserve">Grid Output Measure - Quality </t>
  </si>
  <si>
    <t xml:space="preserve">Actual performance </t>
  </si>
  <si>
    <t>CY Target</t>
  </si>
  <si>
    <t xml:space="preserve">CY Target Achieved </t>
  </si>
  <si>
    <t xml:space="preserve">Forecast Performance </t>
  </si>
  <si>
    <t>(Yes/No)</t>
  </si>
  <si>
    <t>Cause of interruption</t>
  </si>
  <si>
    <t xml:space="preserve">Annual Performance (System Minutes) </t>
  </si>
  <si>
    <t>Significant Events (System Minutes)</t>
  </si>
  <si>
    <t>Transpower Unplanned</t>
  </si>
  <si>
    <t>Environment</t>
  </si>
  <si>
    <t>Equipment</t>
  </si>
  <si>
    <t>Human  error</t>
  </si>
  <si>
    <t>Miscellaneous</t>
  </si>
  <si>
    <t>Not Known</t>
  </si>
  <si>
    <t>Underlying Events (System Minutes)</t>
  </si>
  <si>
    <t>Measures Exceeded (plan/Unplan)</t>
  </si>
  <si>
    <r>
      <t xml:space="preserve">2/ </t>
    </r>
    <r>
      <rPr>
        <i/>
        <sz val="11"/>
        <rFont val="Calibri"/>
        <family val="2"/>
        <scheme val="minor"/>
      </rPr>
      <t>The index measures row must be added for each different Asset Category and Sub Category</t>
    </r>
  </si>
  <si>
    <t>SCHEDULE SO1: SYSTEM OPERATOR</t>
  </si>
  <si>
    <t>Opex category 2 (provide description)</t>
  </si>
  <si>
    <t>Opex category 1 (provide description)*</t>
  </si>
  <si>
    <t>Other opex</t>
  </si>
  <si>
    <t>Opex category 3 (provide description)</t>
  </si>
  <si>
    <t>Opex category 4 (provide description)</t>
  </si>
  <si>
    <t>Opex category 5 (provide description)</t>
  </si>
  <si>
    <t>Tax payable</t>
  </si>
  <si>
    <t>Assets purchased or commissioned</t>
  </si>
  <si>
    <t>Grid refurbishment and replacement</t>
  </si>
  <si>
    <t>Total grid refurbishment and replacement</t>
  </si>
  <si>
    <t xml:space="preserve">ACS Buildings &amp; Grounds-Seismic </t>
  </si>
  <si>
    <t>ACS Capacitors and Reactors</t>
  </si>
  <si>
    <t>ACS Structures &amp; Buswork</t>
  </si>
  <si>
    <t>ACS Dynamic Reactive</t>
  </si>
  <si>
    <t>SA Substation Mgmt Systems</t>
  </si>
  <si>
    <t>Network Services</t>
  </si>
  <si>
    <t xml:space="preserve">Telecommunications </t>
  </si>
  <si>
    <t>IT SCADA/RTS</t>
  </si>
  <si>
    <t>IT Time Series</t>
  </si>
  <si>
    <t>IT Transmission Systems Plan</t>
  </si>
  <si>
    <t>IT Meter Data Management</t>
  </si>
  <si>
    <t>IT Asset Management</t>
  </si>
  <si>
    <t>IT Spatial &amp; Drawings</t>
  </si>
  <si>
    <t>IT Outage Management</t>
  </si>
  <si>
    <t xml:space="preserve">IT Communication Services </t>
  </si>
  <si>
    <t>IT Shared Comms Infrastructure</t>
  </si>
  <si>
    <t>IT Subst Comms Infrastructure</t>
  </si>
  <si>
    <t>IT Stakeholder Management</t>
  </si>
  <si>
    <t>IT Corp Info &amp; Doc Mgmt</t>
  </si>
  <si>
    <t>IT Safety</t>
  </si>
  <si>
    <t>IT Risk/Audit Management</t>
  </si>
  <si>
    <t>IT Finance</t>
  </si>
  <si>
    <t>IT Human Resources</t>
  </si>
  <si>
    <t>IT Portfolio Planning</t>
  </si>
  <si>
    <t>IT Enabling Infrastructure</t>
  </si>
  <si>
    <t>IT Service Management</t>
  </si>
  <si>
    <t>IT Workforce Mobility</t>
  </si>
  <si>
    <t>IT Data Centre</t>
  </si>
  <si>
    <t>IT Security Infrastructure</t>
  </si>
  <si>
    <t>BS Office buildings and facilities</t>
  </si>
  <si>
    <t>BS Vehicles</t>
  </si>
  <si>
    <t>BS Office Equipment</t>
  </si>
  <si>
    <t>BS Mobile Substation</t>
  </si>
  <si>
    <t>BS Strategic Properties</t>
  </si>
  <si>
    <t>Grid Operating Services Costs (GOS)</t>
  </si>
  <si>
    <t>Reseach and Development (R&amp;D)</t>
  </si>
  <si>
    <t>Firm Capacity</t>
  </si>
  <si>
    <t>Forecast Injection (MVA)</t>
  </si>
  <si>
    <t xml:space="preserve">Comments on Capacity </t>
  </si>
  <si>
    <t>Grid Demand and Injection</t>
  </si>
  <si>
    <t>Asset Management Maturity Assessment Tool (AMMAT)</t>
  </si>
  <si>
    <t>Introduction</t>
  </si>
  <si>
    <t>Definitions</t>
  </si>
  <si>
    <t>Guidance for completing the AMMAT</t>
  </si>
  <si>
    <t>This tool is designed to provide an indication of asset management maturity in the following capability areas:
• Asset strategy and delivery;
• Documentation, controls, and review;
• Systems, integration and information management;
• Communication and participation;
• Structure, capability and authority; and
• Competency and training.</t>
  </si>
  <si>
    <r>
      <rPr>
        <b/>
        <sz val="10"/>
        <rFont val="Calibri"/>
        <family val="2"/>
      </rPr>
      <t>Asset Management</t>
    </r>
    <r>
      <rPr>
        <sz val="10"/>
        <rFont val="Calibri"/>
        <family val="2"/>
      </rPr>
      <t xml:space="preserve">
Systematic and coordinated activities and practices through which an organisation optimally and sustainably manages its assets and asset systems, their associated performance, risks, expenditures over their lifecycles for the purpose of achieving its organisational strategic plan.
</t>
    </r>
    <r>
      <rPr>
        <b/>
        <sz val="10"/>
        <rFont val="Calibri"/>
        <family val="2"/>
      </rPr>
      <t>Organisational strategic plan</t>
    </r>
    <r>
      <rPr>
        <sz val="10"/>
        <rFont val="Calibri"/>
        <family val="2"/>
      </rPr>
      <t xml:space="preserve">
Overall long-term plan for the organisation that is derived from, and embodies, its vision, mission, values, business policies, stakeholder requirements, objectives and the management of its risks.
 – Note.  Some organisations call this Corporate Plan, Corporate Strategic Plan or Business Plan.
</t>
    </r>
    <r>
      <rPr>
        <b/>
        <sz val="10"/>
        <rFont val="Calibri"/>
        <family val="2"/>
      </rPr>
      <t>Asset Management Policy</t>
    </r>
    <r>
      <rPr>
        <sz val="10"/>
        <rFont val="Calibri"/>
        <family val="2"/>
      </rPr>
      <t xml:space="preserve">
Principles and mandated requirements derived from and consistent with the organisational strategic plan, providing a framework for the development and implementation of the asset management strategy and the setting of the asset management objectives.
</t>
    </r>
    <r>
      <rPr>
        <b/>
        <sz val="10"/>
        <rFont val="Calibri"/>
        <family val="2"/>
      </rPr>
      <t>Asset Management Strategy</t>
    </r>
    <r>
      <rPr>
        <sz val="10"/>
        <rFont val="Calibri"/>
        <family val="2"/>
      </rPr>
      <t xml:space="preserve">
Long-term optimised approach to management of the assets, derived from, and consistent with, the organisational strategic plan and the asset management policy.
 - Note 1.  The asset management strategy converts the objectives of the organisational strategic plan and the asset management policy into a high-level, long-term action plan for the assets and/or the asset management system.
 - Note 2.  The high-level long-term action plans for the assets and the asset management objectives are normally the outputs of the asset management strategy.  These elements together form the basis for developing more specific and detailed asset management plans
</t>
    </r>
    <r>
      <rPr>
        <b/>
        <sz val="10"/>
        <rFont val="Calibri"/>
        <family val="2"/>
      </rPr>
      <t>Asset Management Information</t>
    </r>
    <r>
      <rPr>
        <sz val="10"/>
        <rFont val="Calibri"/>
        <family val="2"/>
      </rPr>
      <t xml:space="preserve">
Meaningful data relating to assets and asset management.
 - Note.  Examples of asset management information include asset registers, drawings, contracts, licenses, legal, regulatory and statutory documents, policies, standards, guidance notes, technical instructions, procedures, operating criteria, asset performance and condition data, or all asset management records.
</t>
    </r>
    <r>
      <rPr>
        <b/>
        <sz val="10"/>
        <rFont val="Calibri"/>
        <family val="2"/>
      </rPr>
      <t>Asset Management Information system</t>
    </r>
    <r>
      <rPr>
        <sz val="10"/>
        <rFont val="Calibri"/>
        <family val="2"/>
      </rPr>
      <t xml:space="preserve">
System for the storage, processing and transmission of asset management information.
</t>
    </r>
  </si>
  <si>
    <r>
      <rPr>
        <b/>
        <sz val="10"/>
        <rFont val="Calibri"/>
        <family val="2"/>
      </rPr>
      <t>Appoint a co-ordinator</t>
    </r>
    <r>
      <rPr>
        <sz val="10"/>
        <rFont val="Calibri"/>
        <family val="2"/>
      </rPr>
      <t xml:space="preserve">
Appointing a coordinator who will be responsible for all matters concerning the assessment, including:
 - Organising the people within the organisation, who will be acting as respondents to the questions;
 - Arranging for all information to be captured within the AMMAT; 
 - Reporting to the organisation on the results of the assessment; and
 - Determine the scope of the asset management system that it wishes to assess.
</t>
    </r>
    <r>
      <rPr>
        <b/>
        <sz val="10"/>
        <rFont val="Calibri"/>
        <family val="2"/>
      </rPr>
      <t>Plan the assessment process</t>
    </r>
    <r>
      <rPr>
        <sz val="10"/>
        <rFont val="Calibri"/>
        <family val="2"/>
      </rPr>
      <t xml:space="preserve">
</t>
    </r>
    <r>
      <rPr>
        <sz val="10"/>
        <rFont val="Calibri"/>
        <family val="2"/>
      </rPr>
      <t>Consider the form the assessment process will take.</t>
    </r>
    <r>
      <rPr>
        <sz val="10"/>
        <rFont val="Calibri"/>
        <family val="2"/>
      </rPr>
      <t xml:space="preserve">
 - In this context, the principal formats are generally taken to be interviews, facilitated groups/panels or a combination of the two;
Arrange for appropriate outsourced service providers and stakeholders, to act as respondents during the assessment exercise;
Provide appropriate pre-assessment communication (and training where appropriate) to ensure that, as a minimum, the proposed respondents are aware of the AMMAT process and the part within it that they are being asked to play.
Identify which questions are to be asked of which respondents.
</t>
    </r>
    <r>
      <rPr>
        <b/>
        <sz val="10"/>
        <rFont val="Calibri"/>
        <family val="2"/>
      </rPr>
      <t>Cells to be completed</t>
    </r>
    <r>
      <rPr>
        <sz val="10"/>
        <rFont val="Calibri"/>
        <family val="2"/>
      </rPr>
      <t xml:space="preserve">
The only cells which should be populated when completing the 'AMMAT' worksheet are as follows:
 - 'User guidance': This column can be used to provide guidance on a specific question to a user of the AMMAT.
 - 'Evidence - Summary': This column should be used to enter the information/evidence used to support the assessed rating.
 - 'Score': The appropriate maturity rating should be entered here.  Values 0 - 4.
</t>
    </r>
  </si>
  <si>
    <r>
      <t>The AMMAT comprises questions and guidance from the PAS 55 Assessment Methodology (PAM) which is published by the Institute of Asset Management</t>
    </r>
    <r>
      <rPr>
        <vertAlign val="superscript"/>
        <sz val="10"/>
        <rFont val="Calibri"/>
        <family val="2"/>
      </rPr>
      <t>1</t>
    </r>
    <r>
      <rPr>
        <sz val="10"/>
        <rFont val="Calibri"/>
        <family val="2"/>
      </rPr>
      <t>.</t>
    </r>
  </si>
  <si>
    <t>Key</t>
  </si>
  <si>
    <t>Cells to be completed.</t>
  </si>
  <si>
    <t>Assessment information</t>
  </si>
  <si>
    <t>Business</t>
  </si>
  <si>
    <t>Assessment Date</t>
  </si>
  <si>
    <t>Assessment Year</t>
  </si>
  <si>
    <t>Assessor</t>
  </si>
  <si>
    <t>E. Xample</t>
  </si>
  <si>
    <t>Version History</t>
  </si>
  <si>
    <t>Version</t>
  </si>
  <si>
    <t>Date</t>
  </si>
  <si>
    <t>Comment</t>
  </si>
  <si>
    <t>Pre-draft tool for review by Commerce Commission.</t>
  </si>
  <si>
    <t>Draft tool for review by Commission.</t>
  </si>
  <si>
    <t>08/06/11</t>
  </si>
  <si>
    <t>Revised draft with updated question set.</t>
  </si>
  <si>
    <t>1.0</t>
  </si>
  <si>
    <t>29/07/11</t>
  </si>
  <si>
    <t>Draft final version</t>
  </si>
  <si>
    <t>27/09/11</t>
  </si>
  <si>
    <t>Final version</t>
  </si>
  <si>
    <t>Terms and conditions</t>
  </si>
  <si>
    <t>Copyright</t>
  </si>
  <si>
    <t>The IAM PAS 55:2008 Assessment Methodology and associated guidelines, maturity scale and tool are copyright of the Institute of Asset Management.</t>
  </si>
  <si>
    <t>Disclaimer</t>
  </si>
  <si>
    <t>The IAM accepts no responsibility for any problems, costs or damages resulting from the use of the IAM PAS 55:2008 Assessment Methodology and associated guidelines, maturity scale and tool however caused.</t>
  </si>
  <si>
    <t>Footnotes</t>
  </si>
  <si>
    <t>1.</t>
  </si>
  <si>
    <t>www.theiam.org</t>
  </si>
  <si>
    <t>Disclosure Template Guidelines for Information Entry</t>
  </si>
  <si>
    <t>Data Entry Cells and Calculated Cells</t>
  </si>
  <si>
    <t>0 kV (HVDC earth electrode)</t>
  </si>
  <si>
    <t>Additional rows must be inserted in the body of the tables and must not be inserted directly above the first row or below the last row of a table. This is to ensure that entries made in the new row are included in the totals.</t>
  </si>
  <si>
    <t xml:space="preserve">Structure, authority and responsibilities </t>
  </si>
  <si>
    <t xml:space="preserve">Information management </t>
  </si>
  <si>
    <t>Overall average score</t>
  </si>
  <si>
    <t>Focus</t>
  </si>
  <si>
    <t>Assessment Area</t>
  </si>
  <si>
    <t>Questions</t>
  </si>
  <si>
    <t>Process</t>
  </si>
  <si>
    <t>Asset strategy and delivery</t>
  </si>
  <si>
    <t>10, 11, 26, 33, 69, 91 and 109</t>
  </si>
  <si>
    <t>Documentation, controls and review</t>
  </si>
  <si>
    <t>Systems, integration and information management</t>
  </si>
  <si>
    <t>31, 62, 63 and 64</t>
  </si>
  <si>
    <t>Communication and participation</t>
  </si>
  <si>
    <t>People</t>
  </si>
  <si>
    <t>Structure, capability and authority</t>
  </si>
  <si>
    <t>Competency and training</t>
  </si>
  <si>
    <t xml:space="preserve"> Assessment Area Average</t>
  </si>
  <si>
    <t>Project Description</t>
  </si>
  <si>
    <t>Type of Income</t>
  </si>
  <si>
    <t>Value of the Regulatory Asset Base (RAB Roll Forward)</t>
  </si>
  <si>
    <t>Result of cost allocation ratio (opening values)</t>
  </si>
  <si>
    <t>*Prior year disclosure of CY forecast nominal value</t>
  </si>
  <si>
    <t>Major Capital Expenditure (Major Capex)</t>
  </si>
  <si>
    <t>Initial Project Approvals</t>
  </si>
  <si>
    <t>Project name</t>
  </si>
  <si>
    <t>*Insert additional tables as required for projects</t>
  </si>
  <si>
    <t>Max. Recoverable costs</t>
  </si>
  <si>
    <t>Recovery Scheme</t>
  </si>
  <si>
    <t>Approved MCP Outputs</t>
  </si>
  <si>
    <t>Approval Expiry Date</t>
  </si>
  <si>
    <t>Completion date Assumption</t>
  </si>
  <si>
    <t>Forecast Expenditure</t>
  </si>
  <si>
    <t>Actual Expenditure</t>
  </si>
  <si>
    <t>Value of Commissioned Assets</t>
  </si>
  <si>
    <t>Estimated Start Date</t>
  </si>
  <si>
    <t>Estimated Commissioning Date</t>
  </si>
  <si>
    <t>Purpose/Benefits of Project</t>
  </si>
  <si>
    <t>Amendments to Approved Projects</t>
  </si>
  <si>
    <t>Completion Date Assumption</t>
  </si>
  <si>
    <t xml:space="preserve">Approved Date </t>
  </si>
  <si>
    <t>Regulatory profit/(loss) after tax</t>
  </si>
  <si>
    <t>Other gains /(losses) (provide details)</t>
  </si>
  <si>
    <t>ASY-WPR1</t>
  </si>
  <si>
    <t>COL-CLH-APS-OTI1</t>
  </si>
  <si>
    <t>I</t>
  </si>
  <si>
    <t>Y /Y</t>
  </si>
  <si>
    <t>Planned Outage(s) / Forced Outage(s)</t>
  </si>
  <si>
    <t>Number of Interruptions</t>
  </si>
  <si>
    <t xml:space="preserve">CY Target </t>
  </si>
  <si>
    <t xml:space="preserve">5 year average </t>
  </si>
  <si>
    <t>Unserved energy % X100</t>
  </si>
  <si>
    <t>[insert Connection point  name ]</t>
  </si>
  <si>
    <t>Duration in minutes</t>
  </si>
  <si>
    <t>Effective asset management requires appropriate information to be available.  Widely used AM standards therefore require the organisation to identify the asset management information it requires in order to support its asset management system.  Some of the information required may be held by suppliers.
The maintenance and development of asset management information systems is a poorly understood specialist activity that is akin to IT management but different from IT management.  This group of questions provides some indications as to whether the capability is available and applied.  Note: To be effective, an asset information management system requires the mobilisation of technology, people and process(es) that create, secure, make available and destroy the information required to support the asset management system.</t>
  </si>
  <si>
    <r>
      <t xml:space="preserve">45, 59, </t>
    </r>
    <r>
      <rPr>
        <sz val="11"/>
        <rFont val="Calibri"/>
        <family val="2"/>
      </rPr>
      <t>82, 88, 95, 105 and 113</t>
    </r>
  </si>
  <si>
    <r>
      <rPr>
        <sz val="11"/>
        <rFont val="Calibri"/>
        <family val="2"/>
      </rPr>
      <t>3, 27, 42 and 53</t>
    </r>
  </si>
  <si>
    <r>
      <t xml:space="preserve">29, </t>
    </r>
    <r>
      <rPr>
        <sz val="11"/>
        <rFont val="Calibri"/>
        <family val="2"/>
      </rPr>
      <t>37, 99 and 115</t>
    </r>
  </si>
  <si>
    <r>
      <t xml:space="preserve">40, 48, 49, </t>
    </r>
    <r>
      <rPr>
        <sz val="11"/>
        <rFont val="Calibri"/>
        <family val="2"/>
      </rPr>
      <t>50 and 79</t>
    </r>
  </si>
  <si>
    <t>AMMAT Results Summary</t>
  </si>
  <si>
    <t>(GWh)</t>
  </si>
  <si>
    <t>(MW)</t>
  </si>
  <si>
    <t>GXPs Total</t>
  </si>
  <si>
    <t>Grid Exit Point (GXP) Connection Capacity and Demand (Actual and Forecast)</t>
  </si>
  <si>
    <t xml:space="preserve">Point of Service Performance - Demand </t>
  </si>
  <si>
    <t>Point of Service Performance - Injection</t>
  </si>
  <si>
    <t>Transpower Planned</t>
  </si>
  <si>
    <t>Quality of Supply: Grid Outputs and Performance Measures</t>
  </si>
  <si>
    <t>Sub Category</t>
  </si>
  <si>
    <t>TRANSPOWER INFORMATION DISCLOSURE</t>
  </si>
  <si>
    <t>($M)</t>
  </si>
  <si>
    <t>Total Income</t>
  </si>
  <si>
    <t>Estimated cost ($M)</t>
  </si>
  <si>
    <t>Actual Cost     ($M)</t>
  </si>
  <si>
    <t>Variance v P90      ($M)</t>
  </si>
  <si>
    <t>Material Change in Date? (y/n)</t>
  </si>
  <si>
    <t>Material Change in Value? (y/n)</t>
  </si>
  <si>
    <t>Project Outputs</t>
  </si>
  <si>
    <t>SO1(iii): Revenue</t>
  </si>
  <si>
    <t>SO1(iv): Operating Expenditure</t>
  </si>
  <si>
    <t>SO1(v): Capital Expenditure: Commissioned capex</t>
  </si>
  <si>
    <t>SO1(vi): Fixed Assets: RAB equivalent values</t>
  </si>
  <si>
    <t>Total revenue</t>
  </si>
  <si>
    <t>Cost of debt (%)</t>
  </si>
  <si>
    <t>Revenue forecast</t>
  </si>
  <si>
    <t>Operating expenditure forecast</t>
  </si>
  <si>
    <t>Capital expenditure forecast</t>
  </si>
  <si>
    <t>Historical forecast revenue</t>
  </si>
  <si>
    <t>Actual revenue</t>
  </si>
  <si>
    <t>Variance ($)</t>
  </si>
  <si>
    <t>Variance (%)</t>
  </si>
  <si>
    <t>`</t>
  </si>
  <si>
    <t>Historical forecast capital expenditure</t>
  </si>
  <si>
    <t>Actual capital expenditure</t>
  </si>
  <si>
    <t>System operator service provider agreement revenue - operating</t>
  </si>
  <si>
    <t>System operator service provider agreement revenue - capital</t>
  </si>
  <si>
    <t>Grid - replacement and refurbishment</t>
  </si>
  <si>
    <t>CY Actual</t>
  </si>
  <si>
    <t>CY-1 Actual</t>
  </si>
  <si>
    <t>CY-2 Actual</t>
  </si>
  <si>
    <t>0-2 years</t>
  </si>
  <si>
    <t>2-7 years</t>
  </si>
  <si>
    <t>7-12 years</t>
  </si>
  <si>
    <t xml:space="preserve">12  + years </t>
  </si>
  <si>
    <t>Direct Connect</t>
  </si>
  <si>
    <t>Distributor</t>
  </si>
  <si>
    <t>Generator</t>
  </si>
  <si>
    <t>Grand Total</t>
  </si>
  <si>
    <t>Grid</t>
  </si>
  <si>
    <t>Maintenance Projects - Transmission</t>
  </si>
  <si>
    <t>MP Other</t>
  </si>
  <si>
    <t>Maintenance Projects - AC Stations</t>
  </si>
  <si>
    <t>Maintenance Projects - HVDC Stations</t>
  </si>
  <si>
    <t>Maintenance Projects - Other</t>
  </si>
  <si>
    <t>Routine Maintenance</t>
  </si>
  <si>
    <t>RM Stations</t>
  </si>
  <si>
    <t>RM Transmission Lines</t>
  </si>
  <si>
    <t xml:space="preserve">RM HVDC </t>
  </si>
  <si>
    <t>RM Operating</t>
  </si>
  <si>
    <t xml:space="preserve">RM Training </t>
  </si>
  <si>
    <t xml:space="preserve">RM Contractor Transition </t>
  </si>
  <si>
    <t>IT Transmission System Plan</t>
  </si>
  <si>
    <t xml:space="preserve">IT Telecommunications  Services </t>
  </si>
  <si>
    <t>IT Network Services</t>
  </si>
  <si>
    <t>IT Corporate services</t>
  </si>
  <si>
    <t>IT ICT Shared Services</t>
  </si>
  <si>
    <t>IT Security Services</t>
  </si>
  <si>
    <t>Total Income/(Loss)</t>
  </si>
  <si>
    <t>Sum of HVAC - Interconnection (excl. EV) ($M)</t>
  </si>
  <si>
    <t>Sum of HVAC - Connection (excl.EV) ($M)</t>
  </si>
  <si>
    <t>Sum of HVDC (excl. EV) ($M)</t>
  </si>
  <si>
    <t>HVDC - EV adjustment ($M)</t>
  </si>
  <si>
    <t>TOTAL ($M)</t>
  </si>
  <si>
    <t>CS Departmental Grid</t>
  </si>
  <si>
    <t>CS Departmental Corporate</t>
  </si>
  <si>
    <t>IST  Grid</t>
  </si>
  <si>
    <t>IST  Business Support</t>
  </si>
  <si>
    <t xml:space="preserve">Due now </t>
  </si>
  <si>
    <t>Converter Station/Cable Stations/Electrode Stations</t>
  </si>
  <si>
    <t xml:space="preserve">HVDC Reactors </t>
  </si>
  <si>
    <t>HVDC Voltage Transformers (CVTs and VTs) and Voltage Dividers</t>
  </si>
  <si>
    <t>Voltage</t>
  </si>
  <si>
    <t>Asset Class 1</t>
  </si>
  <si>
    <t>Asset Class 2</t>
  </si>
  <si>
    <t>Power Transformers</t>
  </si>
  <si>
    <t>Interconnector</t>
  </si>
  <si>
    <t>Single Phase</t>
  </si>
  <si>
    <t>Three Phase</t>
  </si>
  <si>
    <t>Supply</t>
  </si>
  <si>
    <t>66 &amp; 50</t>
  </si>
  <si>
    <t>Various</t>
  </si>
  <si>
    <t>Other (33 &amp; below, Earthing, Local Service)</t>
  </si>
  <si>
    <t>Switchyards</t>
  </si>
  <si>
    <t>No. of switchyards</t>
  </si>
  <si>
    <t>Outdoor  Circuit Breakers</t>
  </si>
  <si>
    <t>Bulk Oil</t>
  </si>
  <si>
    <t>SF6</t>
  </si>
  <si>
    <t>33 &amp; below</t>
  </si>
  <si>
    <t>Vacuum</t>
  </si>
  <si>
    <t>Indoor Switchgear</t>
  </si>
  <si>
    <t>Other (Airblast/Airbreak)</t>
  </si>
  <si>
    <t>Reactive Power</t>
  </si>
  <si>
    <t>&lt;66</t>
  </si>
  <si>
    <t>Capacitors</t>
  </si>
  <si>
    <t>&lt; 66</t>
  </si>
  <si>
    <t>Synchronous Condensers</t>
  </si>
  <si>
    <t>Instrument Transformers ( Standalone)</t>
  </si>
  <si>
    <t>CT</t>
  </si>
  <si>
    <t>VT</t>
  </si>
  <si>
    <t>CVT</t>
  </si>
  <si>
    <t>Paper Insulated (oil filled)</t>
  </si>
  <si>
    <t>Metres of cable (circuit length)</t>
  </si>
  <si>
    <t>XLPE</t>
  </si>
  <si>
    <t>Revenue Metering</t>
  </si>
  <si>
    <t>220/110/66/33</t>
  </si>
  <si>
    <t>220/110/66</t>
  </si>
  <si>
    <t>33/22/11</t>
  </si>
  <si>
    <t>Batteries &amp; DC Systems</t>
  </si>
  <si>
    <t>Battery Banks</t>
  </si>
  <si>
    <t>Battery Chargers</t>
  </si>
  <si>
    <t>RTU</t>
  </si>
  <si>
    <t>GPS Clocks</t>
  </si>
  <si>
    <t>Tower</t>
  </si>
  <si>
    <t>Unpainted</t>
  </si>
  <si>
    <t>Painted</t>
  </si>
  <si>
    <t>110/66</t>
  </si>
  <si>
    <t>Concrete foundation</t>
  </si>
  <si>
    <t>Buried Steel Grillage</t>
  </si>
  <si>
    <t>Concrete Encased Grillage</t>
  </si>
  <si>
    <t>Conductor</t>
  </si>
  <si>
    <t xml:space="preserve">Copper </t>
  </si>
  <si>
    <t>AAAC</t>
  </si>
  <si>
    <t>ACSR</t>
  </si>
  <si>
    <t>Earthwire</t>
  </si>
  <si>
    <t>Pole</t>
  </si>
  <si>
    <t>Single Pole (steel)</t>
  </si>
  <si>
    <t>Single Pole (wood/concrete)</t>
  </si>
  <si>
    <t>Insulators</t>
  </si>
  <si>
    <t>Composite</t>
  </si>
  <si>
    <t>Glass and Porcelain</t>
  </si>
  <si>
    <t xml:space="preserve">HVDC Standalone Current Transformers and Current  Transducers </t>
  </si>
  <si>
    <t>Pi-Pole (wood/concrete/steel)</t>
  </si>
  <si>
    <t>Circuit Kilometres</t>
  </si>
  <si>
    <t xml:space="preserve">sample data </t>
  </si>
  <si>
    <t xml:space="preserve">Table of Contents </t>
  </si>
  <si>
    <t>Data entered into this workbook may be entered only into the data entry cells. Data entry cells are the bordered, unshaded areas (white cells) in each template.  Data should not be entered into the workbook outside a data entry cell.</t>
  </si>
  <si>
    <t>In some cases, where the information for disclosure is able to be ascertained from disclosures elsewhere in the workbook, such information is disclosed in a calculated cell. The formulas in a calculated cell should not be overwritten.</t>
  </si>
  <si>
    <t>Commissioning Date(s)</t>
  </si>
  <si>
    <t>11-15 years</t>
  </si>
  <si>
    <t>16-20 years</t>
  </si>
  <si>
    <t>50 + years</t>
  </si>
  <si>
    <t xml:space="preserve">Asset Age </t>
  </si>
  <si>
    <t>Asset Health/Remaining Expected Life</t>
  </si>
  <si>
    <t>Asset Divestments</t>
  </si>
  <si>
    <t>1-5   years</t>
  </si>
  <si>
    <t>6-10   years</t>
  </si>
  <si>
    <t>Total Number of Assets          CY</t>
  </si>
  <si>
    <t>P50</t>
  </si>
  <si>
    <t>CY-4 + previous</t>
  </si>
  <si>
    <t>Commissiong Dates</t>
  </si>
  <si>
    <t>Expected (P50)     ($M)</t>
  </si>
  <si>
    <t>MCA (P90)             ($M)</t>
  </si>
  <si>
    <t>Adjusted MCA ($M)</t>
  </si>
  <si>
    <t>Variance to approved outputs? (y/n)</t>
  </si>
  <si>
    <t>Material Variance? (y/n)</t>
  </si>
  <si>
    <t>[insert project output]</t>
  </si>
  <si>
    <t>No. of transformer banks</t>
  </si>
  <si>
    <t>Benign</t>
  </si>
  <si>
    <t>Extreme</t>
  </si>
  <si>
    <t>Flat</t>
  </si>
  <si>
    <t>Hilly</t>
  </si>
  <si>
    <t>Mountainous</t>
  </si>
  <si>
    <t>Rolling</t>
  </si>
  <si>
    <t>Steep</t>
  </si>
  <si>
    <t>Urban</t>
  </si>
  <si>
    <t>21-30 years</t>
  </si>
  <si>
    <t>31-40 years</t>
  </si>
  <si>
    <t>41-50 years</t>
  </si>
  <si>
    <t>Quality of Supply: Interconnection Assets</t>
  </si>
  <si>
    <t>Customer Code</t>
  </si>
  <si>
    <t>Customer Name</t>
  </si>
  <si>
    <t>Location Code</t>
  </si>
  <si>
    <t>Location Name</t>
  </si>
  <si>
    <t xml:space="preserve"> Current Year +1 (CY+1)  Charges </t>
  </si>
  <si>
    <t>Interconnection Charge</t>
  </si>
  <si>
    <t xml:space="preserve">The customer charges shown must include all charges irrespective of the form of the contract </t>
  </si>
  <si>
    <t>Interconnecting Transformer Banks ( 66 kV and above)</t>
  </si>
  <si>
    <t xml:space="preserve">Dynamic Reactive power Synchronous Condensers </t>
  </si>
  <si>
    <t>Supply Transformer Banks ( 66 kV and above)</t>
  </si>
  <si>
    <t>Capacitor Banks  (HVAC System)</t>
  </si>
  <si>
    <t>AC filter Banks (HVDC)</t>
  </si>
  <si>
    <t>HVAC Substation/Switching Station</t>
  </si>
  <si>
    <t>Dynamic Reactive power Static (SVCs and STATCOMs)</t>
  </si>
  <si>
    <t>220kV (HVAC)</t>
  </si>
  <si>
    <t>350kV (HVDC)</t>
  </si>
  <si>
    <t>Series and Shunt reactors</t>
  </si>
  <si>
    <t>HVDC Electrode stations</t>
  </si>
  <si>
    <t xml:space="preserve">HVDC Cable transition stations </t>
  </si>
  <si>
    <t xml:space="preserve">HVAC Cable transition stations </t>
  </si>
  <si>
    <t>110kV (HVAC)</t>
  </si>
  <si>
    <t xml:space="preserve">66kV (HVAC) </t>
  </si>
  <si>
    <t>System length by operating voltage (kV)</t>
  </si>
  <si>
    <t>Circuit length of overhead electric lines by operating voltage (kV)</t>
  </si>
  <si>
    <t xml:space="preserve">  </t>
  </si>
  <si>
    <t>Transmission System Statistics</t>
  </si>
  <si>
    <t>Line Protection Scheme</t>
  </si>
  <si>
    <t>Transformer Protection Scheme</t>
  </si>
  <si>
    <t>Feeder Protection Scheme</t>
  </si>
  <si>
    <t>Bus Protection Scheme</t>
  </si>
  <si>
    <t>Bus Coupler Protection Scheme</t>
  </si>
  <si>
    <t>Arc Flash Detection Scheme</t>
  </si>
  <si>
    <t>SPecial Protection Scheme</t>
  </si>
  <si>
    <t>No. of protection schemes</t>
  </si>
  <si>
    <t xml:space="preserve">HV Outdoor Circuit Breakers HVDC  </t>
  </si>
  <si>
    <t>Asset health  accuracy</t>
  </si>
  <si>
    <t>Note1</t>
  </si>
  <si>
    <t>The question numbers  refer to te review clauses in pas 55 assesement methodology</t>
  </si>
  <si>
    <t>Question No. (See note 1)</t>
  </si>
  <si>
    <t xml:space="preserve">HVDC Substations and Submarine cables </t>
  </si>
  <si>
    <t>HVAC Lines and Transmission cables</t>
  </si>
  <si>
    <t>Current Year Charges  (CY)</t>
  </si>
  <si>
    <t xml:space="preserve">Disposal Value </t>
  </si>
  <si>
    <t xml:space="preserve">Asset </t>
  </si>
  <si>
    <t>Description of Assets Divested</t>
  </si>
  <si>
    <t xml:space="preserve">Party Asset Divested to  </t>
  </si>
  <si>
    <t>Technical services advisory revenue</t>
  </si>
  <si>
    <t>F1</t>
  </si>
  <si>
    <t>F2</t>
  </si>
  <si>
    <t>F3</t>
  </si>
  <si>
    <t>F4</t>
  </si>
  <si>
    <t>F5</t>
  </si>
  <si>
    <t>F6</t>
  </si>
  <si>
    <t>G1</t>
  </si>
  <si>
    <t>G2</t>
  </si>
  <si>
    <t>G3</t>
  </si>
  <si>
    <t>G4</t>
  </si>
  <si>
    <t>G5</t>
  </si>
  <si>
    <t>G6</t>
  </si>
  <si>
    <t>G7</t>
  </si>
  <si>
    <t>G8</t>
  </si>
  <si>
    <t>Financial Information</t>
  </si>
  <si>
    <t>Grid Management Information</t>
  </si>
  <si>
    <t>F1(i): Value of Regulatory Asset Base (RAB Roll Forward)</t>
  </si>
  <si>
    <t>F1(ii): Unallocated Regulatory Asset Base</t>
  </si>
  <si>
    <t>SCHEDULE F4: COMPARISON OF FORECASTS FOR OPEX AND BASE CAPEX COMMISSIONING</t>
  </si>
  <si>
    <t>F4(i): Opex</t>
  </si>
  <si>
    <t>F4(ii): Base Capex Commissioned</t>
  </si>
  <si>
    <t xml:space="preserve"> ref</t>
  </si>
  <si>
    <t>SCHEDULE F6: REGULATED REVENUE</t>
  </si>
  <si>
    <t xml:space="preserve">F6(iii): Customer Charges  </t>
  </si>
  <si>
    <t xml:space="preserve">F6(i): Regulated Electricity Transmission Revenue </t>
  </si>
  <si>
    <t>F6(ii): Regulated Revenue</t>
  </si>
  <si>
    <t>F6(iv): Other Regulated Income (excl Asset Disposals)</t>
  </si>
  <si>
    <t>F6(v):  Asset Disposals</t>
  </si>
  <si>
    <t>F6(vi):  Asset Divestments</t>
  </si>
  <si>
    <t>SCHEDULE F2: OPERATING EXPENDITURE (OPEX): ACTUAL</t>
  </si>
  <si>
    <t>F2(i): Operating Expenditure (Actual Totals)</t>
  </si>
  <si>
    <t>F2(ii): Operating Expenditure (Actual Details)</t>
  </si>
  <si>
    <t>F2(iii): Network Divestiture Expenditure</t>
  </si>
  <si>
    <t>F2(iv): Other Disclosures</t>
  </si>
  <si>
    <t>SCHEDULE F3: BASE CAPITAL EXPENDITURE (BASE CAPEX): ACTUAL COMMISSIONED</t>
  </si>
  <si>
    <t>F3(i): Base Capex (Actual Commissioned Totals)</t>
  </si>
  <si>
    <t>F3(ii): Base Capex (Actual Commissioned by Asset Type)</t>
  </si>
  <si>
    <t>SCHEDULE F5: MAJOR CAPITAL EXPENDITURE (MAJOR CAPEX)</t>
  </si>
  <si>
    <t>F5(i): Major Capex Projects (Summary): Approved But Not Yet Commissioned</t>
  </si>
  <si>
    <t>F5(ii): Major Capex Projects (Detail): Approved But Not Yet Commissioned*</t>
  </si>
  <si>
    <t>F5(iii): Future Major Capex Projects Under Consideration: Not Yet Approved</t>
  </si>
  <si>
    <t xml:space="preserve">F5(iv): Commissioned Major Capex Projects </t>
  </si>
  <si>
    <t>G1(i): Circuit Information</t>
  </si>
  <si>
    <t>CY-1 (km)</t>
  </si>
  <si>
    <t>CY (km)</t>
  </si>
  <si>
    <t>CY-1 (Quantity)</t>
  </si>
  <si>
    <t>CY (Quantity)</t>
  </si>
  <si>
    <t>SCHEDULE G2: GRID DEMAND AND INJECTION</t>
  </si>
  <si>
    <t>G2(i): Demand and Injection</t>
  </si>
  <si>
    <t xml:space="preserve">SCHEDULE G3: GRID EXIT POINT (GXP) CONNECTION CAPACITY AND DEMAND (ACTUAL AND FORECAST) </t>
  </si>
  <si>
    <t>G3(i): Current Connection Capacity vs Actual and Forecast Demand</t>
  </si>
  <si>
    <t>G3(ii): Current Connection Capacity vs Actual and Forecast Injection</t>
  </si>
  <si>
    <t>SCHEDULE G4: QUALITY OF SUPPLY: GRID OUTPUTS AND PERFORMANCE MEASURES</t>
  </si>
  <si>
    <t>G4(i): Grid Output Historical and Forecast Measures and Targets</t>
  </si>
  <si>
    <t>SCHEDULE G5: QUALITY OF SUPPLY: INTERCONNECTION ASSETS</t>
  </si>
  <si>
    <t>G5(i): Interconnection Asset Report</t>
  </si>
  <si>
    <t>SCHEDULE G6: ASSET HEALTH AND AGE</t>
  </si>
  <si>
    <t>G6(i): Asset Health</t>
  </si>
  <si>
    <t>SCHEDULE G7: ASSET MANAGEMENT MATURITY ASSESSMENT TOOL (AMMAT)</t>
  </si>
  <si>
    <t>SCHEDULE G8: AMMAT RESULTS SUMMARY</t>
  </si>
  <si>
    <t>Total forecast revenue</t>
  </si>
  <si>
    <t>Actual vs. forecast</t>
  </si>
  <si>
    <t>Opex category 1 (provide description)</t>
  </si>
  <si>
    <t>Total forecast operating expenditure</t>
  </si>
  <si>
    <t>Capital expenditure</t>
  </si>
  <si>
    <t>Total forecast capital expenditure</t>
  </si>
  <si>
    <t>Actual vs. forecast capital expenditure</t>
  </si>
  <si>
    <t>Actual vs. forecast operating expenditure</t>
  </si>
  <si>
    <t>Historical forecast operating expenditure</t>
  </si>
  <si>
    <t>Actual operating expenditure</t>
  </si>
  <si>
    <t>66/50kV (HVAC) (Includes leased assets)</t>
  </si>
  <si>
    <t>Route  length of overhead electric lines by operating voltage (kV)</t>
  </si>
  <si>
    <t>HVDC Convertor stations</t>
  </si>
  <si>
    <t>Outdoor Circuit Breakers ( 66 kV and above)</t>
  </si>
  <si>
    <t>Indoor Circuit Breakers ( 66 kV and above)</t>
  </si>
  <si>
    <t>Outdoor Circuit Breakers (33,22,11kV)</t>
  </si>
  <si>
    <t>Indoor Circuit Breakers (33,22,11kV)</t>
  </si>
  <si>
    <t>66/50kV (HVAC) (includes leased assets)</t>
  </si>
  <si>
    <t>Total length of HVDC submarine cable by operating voltage (kV)</t>
  </si>
  <si>
    <t>Circuit length of HVAC underground transmission cable by operating voltage (kV)</t>
  </si>
  <si>
    <t>No of Tranaformer banks</t>
  </si>
  <si>
    <t>No. of  quadrivalves (valve stacks)</t>
  </si>
  <si>
    <t xml:space="preserve">No. of standalone  reactors </t>
  </si>
  <si>
    <t>HVDC Disconnectors</t>
  </si>
  <si>
    <t>No. of disconnectors</t>
  </si>
  <si>
    <t xml:space="preserve">HVDC Earthswitches </t>
  </si>
  <si>
    <t>No. of earthswitches</t>
  </si>
  <si>
    <t xml:space="preserve">Cables HVDC  submarine cables and terminations </t>
  </si>
  <si>
    <t xml:space="preserve">No. of 3 phase sets </t>
  </si>
  <si>
    <t>There are situations where there are connections to only 2 phases but for the purpose of recording these  will be counted as a three phase set</t>
  </si>
  <si>
    <t>33,22,11</t>
  </si>
  <si>
    <t xml:space="preserve">Reactors </t>
  </si>
  <si>
    <t xml:space="preserve">No. 3 phase sets of standalone  reactors </t>
  </si>
  <si>
    <t>STATCOMs</t>
  </si>
  <si>
    <t>Static Var Compensators ( SVC)</t>
  </si>
  <si>
    <t xml:space="preserve">No. of 3 phase sets standalone transformers </t>
  </si>
  <si>
    <t>Disconnectors  (standalone)</t>
  </si>
  <si>
    <t xml:space="preserve"> Earth Switches (standalone)</t>
  </si>
  <si>
    <t>Power Cables greater than 1 km</t>
  </si>
  <si>
    <t>Power Cables 1 km or less</t>
  </si>
  <si>
    <t xml:space="preserve">No of circuits </t>
  </si>
  <si>
    <t xml:space="preserve">Paper Insulated </t>
  </si>
  <si>
    <t>Secondary Systems</t>
  </si>
  <si>
    <t>Bus Zone Protection Scheme (Incl CB fail)</t>
  </si>
  <si>
    <t>125 VDC</t>
  </si>
  <si>
    <t>24 and 48 VDC</t>
  </si>
  <si>
    <t>SubstationTelemetry Systems</t>
  </si>
  <si>
    <t>SMS Platform</t>
  </si>
  <si>
    <t>No of Structures</t>
  </si>
  <si>
    <t>Double Cct Lattice Steel Tower or Monopole</t>
  </si>
  <si>
    <t>Single Cct Lattice Steel Tower or Monopole</t>
  </si>
  <si>
    <t>350 kV HVDC</t>
  </si>
  <si>
    <t>Single/Double Cct Steel Tower or monopole</t>
  </si>
  <si>
    <t>HVDC Electrode Line</t>
  </si>
  <si>
    <t xml:space="preserve">Tower Foundation </t>
  </si>
  <si>
    <t>OPGW ( includes areaial communications cables)</t>
  </si>
  <si>
    <t>No. of insulator  circuits sets</t>
  </si>
  <si>
    <t xml:space="preserve">HVDC Capacitors Banks / Filter Banks </t>
  </si>
  <si>
    <t xml:space="preserve">No.of  3 phase sets of standalone  reactors </t>
  </si>
  <si>
    <t xml:space="preserve">No. of   3 phase sets  </t>
  </si>
  <si>
    <t>No. of HVDC  capacitors banks and filter banks</t>
  </si>
  <si>
    <t xml:space="preserve">Capacitor Banks / Filter  Banks </t>
  </si>
  <si>
    <t xml:space="preserve">No of Synchronous Condensers including all associated  equipment </t>
  </si>
  <si>
    <t>Notes on Units of measure</t>
  </si>
  <si>
    <t>Primary voltage 220 kV</t>
  </si>
  <si>
    <t>Primary voltage 110 kV</t>
  </si>
  <si>
    <t xml:space="preserve">For the Indoor switch gear the 3 phase sets   includes  the disconnectors , earthswitches, and  integral instrument transformers </t>
  </si>
  <si>
    <t>Excludes the Capacitor Banks and Filter banks which are part of the HVDC installations</t>
  </si>
  <si>
    <t xml:space="preserve">No of Capacitor Banks and  Filter  Banks </t>
  </si>
  <si>
    <t>This includes all asoociated equipment such as  cooling, excitaion systems etc</t>
  </si>
  <si>
    <t xml:space="preserve">No. of SVCs </t>
  </si>
  <si>
    <t xml:space="preserve">No. of Statcoms </t>
  </si>
  <si>
    <t xml:space="preserve"> Assumptions and Comments </t>
  </si>
  <si>
    <t>Theses are standalone power reactors that are not part of capacitor or filter banks, Statcoms or SVCs</t>
  </si>
  <si>
    <t>This includes  all associated equipment such as transformers reactors, capacitors , cooling systems, controls etc</t>
  </si>
  <si>
    <t>No. of GPS clocks</t>
  </si>
  <si>
    <t>Human Machine Interface (HMI)</t>
  </si>
  <si>
    <t>AC and DC Stations</t>
  </si>
  <si>
    <t>Double Cct Steel Tower or Monopole</t>
  </si>
  <si>
    <t>Minimum Oil</t>
  </si>
  <si>
    <t>Minimium Oil</t>
  </si>
  <si>
    <t>Grid enhancment and development</t>
  </si>
  <si>
    <t xml:space="preserve">Total grid enhancement and development </t>
  </si>
  <si>
    <t>Albury (example)</t>
  </si>
  <si>
    <t>Arthurs Pass (example)</t>
  </si>
  <si>
    <t>Arapuni (example)</t>
  </si>
  <si>
    <t>Aratiatia (example)</t>
  </si>
  <si>
    <t>Bream Bay (example)</t>
  </si>
  <si>
    <t xml:space="preserve">Hepburn  (example)  </t>
  </si>
  <si>
    <t>Kensington (example)</t>
  </si>
  <si>
    <t>Northland Region peak (example)</t>
  </si>
  <si>
    <t>Northland Region demand at Island peak  (example)</t>
  </si>
  <si>
    <t>[insert GIP]</t>
  </si>
  <si>
    <t>Albany (Rosedale1) (example)</t>
  </si>
  <si>
    <t xml:space="preserve">examples </t>
  </si>
  <si>
    <t>G4(ii): Grid Connection Point Performance Measures</t>
  </si>
  <si>
    <t>Point of Service</t>
  </si>
  <si>
    <t xml:space="preserve">G4(iii): Unplanned Interruption Causes </t>
  </si>
  <si>
    <t>Total Unplanned</t>
  </si>
  <si>
    <t>Total Transpower Planned and Unplanned</t>
  </si>
  <si>
    <t>Buildings and grounds</t>
  </si>
  <si>
    <t>IT market systems</t>
  </si>
  <si>
    <t>IT market changes</t>
  </si>
  <si>
    <t xml:space="preserve"> Other</t>
  </si>
  <si>
    <t xml:space="preserve">Corrosion Zones </t>
  </si>
  <si>
    <t>Terrain</t>
  </si>
  <si>
    <t xml:space="preserve">G6(ii): Transmission Line Terrain factor and Corrosion Zones </t>
  </si>
  <si>
    <t>Route length ( kM)</t>
  </si>
  <si>
    <t>Forecast from Expenditure Proposal for Reset Period</t>
  </si>
  <si>
    <t>Asset Replacement/Refurbishment/Development/Enhancement of Existing Assets</t>
  </si>
  <si>
    <t>*Insert additional rows and update calculation of totals as needed</t>
  </si>
  <si>
    <t xml:space="preserve">The instructions for completing the Asset Management Maturity Assessment Tool (G7. AMMAT) are contained in a separate sheet that follows </t>
  </si>
  <si>
    <t>The AMMAT Results(G8) sheet self populates from the assessment tool (G7)</t>
  </si>
  <si>
    <t xml:space="preserve">GXP Name / Region Name </t>
  </si>
  <si>
    <t>1/ Insert additional rows for more assets</t>
  </si>
  <si>
    <t>Term</t>
  </si>
  <si>
    <t>forecast expenditure</t>
  </si>
  <si>
    <t>The phased expenditure included in the MCP submission</t>
  </si>
  <si>
    <t>Environment - lightning, storms, earthquakes, high wind, snow, ice, tree contact, bird contact or fouling, etc.</t>
  </si>
  <si>
    <t>Equipment related – caused by inadequate design, installation, or maintenance, or by ageing or wear and tear.</t>
  </si>
  <si>
    <t>Human Element– initiated by an action by Transpower staff or service providers (although inadequate design or other factors may be an underlying cause).</t>
  </si>
  <si>
    <t>Not known. (Mainly transient line faults with no positive cause or evidence found.)</t>
  </si>
  <si>
    <t>Miscellaneous – unplanned causes not covered by the above and including non-Transpower human interference.</t>
  </si>
  <si>
    <t>system minutes</t>
  </si>
  <si>
    <t>A system minute is defined as the energy in megawatt-minutes not supplied from the system to consumers divided by the system maximum demand in megawatts for the year in question.</t>
  </si>
  <si>
    <t>Asset Disposal</t>
  </si>
  <si>
    <t xml:space="preserve">Divestment of Transpower assets to connected parties </t>
  </si>
  <si>
    <t>Overwriting of sample data</t>
  </si>
  <si>
    <t>Inserting Additional Rows</t>
  </si>
  <si>
    <t>Explanantion of Special terms used in Templates</t>
  </si>
  <si>
    <t xml:space="preserve">Significant Events </t>
  </si>
  <si>
    <t xml:space="preserve">Underlying Events </t>
  </si>
  <si>
    <t>Significant events are those events resulting in more than 1.0 system minute of non-supply.</t>
  </si>
  <si>
    <t xml:space="preserve">Expenditure associated with the divestment of transpower assets to connected parties </t>
  </si>
  <si>
    <t xml:space="preserve">Underlying events are those resulting in supply interruptions totalling 1.0 system minute or less. </t>
  </si>
  <si>
    <t>The majority of terms are either self explanantory or are defined in other determinations.  However, there are a small number of terms that have specific meanings and the explanantion of them is  shown below</t>
  </si>
  <si>
    <t xml:space="preserve">Explananation of Term </t>
  </si>
  <si>
    <t>Template</t>
  </si>
  <si>
    <t xml:space="preserve">Transpower </t>
  </si>
  <si>
    <t xml:space="preserve">In templates G3, G4, and G5  there is sample data in Italics. This sample data has been included to illustrate the data that is expected to be populated. The sample data should be overwritten with the actual data  </t>
  </si>
  <si>
    <t>Network Divestiture expenditure</t>
  </si>
  <si>
    <t>Branch name from node to node  e.g. ASY-SBK</t>
  </si>
  <si>
    <t xml:space="preserve">high level branch type e.g. interconnection transformer branches or interconnecting circuit branches </t>
  </si>
  <si>
    <t>sub category of the high level branch type (Asset Category) e.g.  220/110 kV interconnecting transformers and associated equipment</t>
  </si>
  <si>
    <t xml:space="preserve">New asset that is providing a service that did not previously exist. For example a new transmission line, new substation etc. </t>
  </si>
  <si>
    <t xml:space="preserve">Revision History </t>
  </si>
  <si>
    <t xml:space="preserve"> Revision </t>
  </si>
  <si>
    <t xml:space="preserve">Description of Revision / Changes </t>
  </si>
  <si>
    <t xml:space="preserve">Date </t>
  </si>
  <si>
    <t>28/02/2014</t>
  </si>
  <si>
    <t xml:space="preserve">Determination issued </t>
  </si>
  <si>
    <t>This is  has the same meaning as the Transpower IMs but excludes the assets that are divested to connected parties, as these are recorded under "Asset Divestments"</t>
  </si>
  <si>
    <t>Outages planned for maintenance, replacement or refurbishment, as well as for new construction.</t>
  </si>
  <si>
    <t>Index Measures for Asset Category</t>
  </si>
  <si>
    <t xml:space="preserve">The performance target for each  category </t>
  </si>
  <si>
    <t>work on an asset that is providing an existing service. For example reconductoring, replacement of existing transformers , tower painting , outdoor to indoor conversions</t>
  </si>
  <si>
    <t>SCHEDULE G1: TRANSMISSION SYSTEM STATISTICS</t>
  </si>
  <si>
    <t>Asset Replacement/Refurbishment /Development/Enhancement of Existing Assets</t>
  </si>
  <si>
    <t>Forecast expenditure and/or quantities  that were either recorded in the  Regulatory Control Period Expenditure Proposal or supporting documents,  or  were used asa  basis for producing  the data in the reset proposal.</t>
  </si>
  <si>
    <t>TRANSPOWER INFORMATION DISCLOSURE SCHEDULES</t>
  </si>
  <si>
    <r>
      <t>CPI</t>
    </r>
    <r>
      <rPr>
        <vertAlign val="subscript"/>
        <sz val="10"/>
        <color rgb="FFFF0000"/>
        <rFont val="Calibri"/>
        <family val="2"/>
      </rPr>
      <t>4</t>
    </r>
  </si>
  <si>
    <r>
      <t>CPI</t>
    </r>
    <r>
      <rPr>
        <vertAlign val="subscript"/>
        <sz val="10"/>
        <color rgb="FFFF0000"/>
        <rFont val="Calibri"/>
        <family val="2"/>
      </rPr>
      <t>4</t>
    </r>
    <r>
      <rPr>
        <vertAlign val="superscript"/>
        <sz val="10"/>
        <color rgb="FFFF0000"/>
        <rFont val="Calibri"/>
        <family val="2"/>
      </rPr>
      <t>-4</t>
    </r>
  </si>
  <si>
    <t>Revaluation rate (%)</t>
  </si>
  <si>
    <t>Total opening RAB value</t>
  </si>
  <si>
    <t>Opening value of fully depreciated, disposed and lost assets</t>
  </si>
  <si>
    <t>Total revaluations</t>
  </si>
  <si>
    <r>
      <t>F1(</t>
    </r>
    <r>
      <rPr>
        <b/>
        <strike/>
        <sz val="14"/>
        <color rgb="FFFF0000"/>
        <rFont val="Calibri"/>
        <family val="2"/>
        <scheme val="minor"/>
      </rPr>
      <t>iii</t>
    </r>
    <r>
      <rPr>
        <b/>
        <sz val="14"/>
        <color rgb="FFFF0000"/>
        <rFont val="Calibri"/>
        <family val="2"/>
        <scheme val="minor"/>
      </rPr>
      <t>iv</t>
    </r>
    <r>
      <rPr>
        <b/>
        <sz val="14"/>
        <rFont val="Calibri"/>
        <family val="2"/>
        <scheme val="minor"/>
      </rPr>
      <t>): Disclosure by Asset Category</t>
    </r>
  </si>
  <si>
    <r>
      <t>F1(</t>
    </r>
    <r>
      <rPr>
        <b/>
        <strike/>
        <sz val="14"/>
        <color rgb="FFFF0000"/>
        <rFont val="Calibri"/>
        <family val="2"/>
        <scheme val="minor"/>
      </rPr>
      <t>iv</t>
    </r>
    <r>
      <rPr>
        <b/>
        <sz val="14"/>
        <color rgb="FFFF0000"/>
        <rFont val="Calibri"/>
        <family val="2"/>
        <scheme val="minor"/>
      </rPr>
      <t>v</t>
    </r>
    <r>
      <rPr>
        <b/>
        <sz val="14"/>
        <rFont val="Calibri"/>
        <family val="2"/>
        <scheme val="minor"/>
      </rPr>
      <t>): Found Assets</t>
    </r>
  </si>
  <si>
    <r>
      <t>F1(</t>
    </r>
    <r>
      <rPr>
        <b/>
        <strike/>
        <sz val="14"/>
        <color rgb="FFFF0000"/>
        <rFont val="Calibri"/>
        <family val="2"/>
        <scheme val="minor"/>
      </rPr>
      <t>v</t>
    </r>
    <r>
      <rPr>
        <b/>
        <sz val="14"/>
        <color rgb="FFFF0000"/>
        <rFont val="Calibri"/>
        <family val="2"/>
        <scheme val="minor"/>
      </rPr>
      <t>vi</t>
    </r>
    <r>
      <rPr>
        <b/>
        <sz val="14"/>
        <rFont val="Calibri"/>
        <family val="2"/>
        <scheme val="minor"/>
      </rPr>
      <t>): Asset Disposals</t>
    </r>
  </si>
  <si>
    <r>
      <t>F1(</t>
    </r>
    <r>
      <rPr>
        <b/>
        <strike/>
        <sz val="14"/>
        <color rgb="FFFF0000"/>
        <rFont val="Calibri"/>
        <family val="2"/>
        <scheme val="minor"/>
      </rPr>
      <t>vi</t>
    </r>
    <r>
      <rPr>
        <b/>
        <sz val="14"/>
        <color rgb="FFFF0000"/>
        <rFont val="Calibri"/>
        <family val="2"/>
        <scheme val="minor"/>
      </rPr>
      <t>vii</t>
    </r>
    <r>
      <rPr>
        <b/>
        <sz val="14"/>
        <rFont val="Calibri"/>
        <family val="2"/>
        <scheme val="minor"/>
      </rPr>
      <t>): Lost Assets</t>
    </r>
  </si>
  <si>
    <r>
      <t>F1(</t>
    </r>
    <r>
      <rPr>
        <b/>
        <strike/>
        <sz val="14"/>
        <color rgb="FFFF0000"/>
        <rFont val="Calibri"/>
        <family val="2"/>
        <scheme val="minor"/>
      </rPr>
      <t>vii</t>
    </r>
    <r>
      <rPr>
        <b/>
        <sz val="14"/>
        <color rgb="FFFF0000"/>
        <rFont val="Calibri"/>
        <family val="2"/>
        <scheme val="minor"/>
      </rPr>
      <t>viii</t>
    </r>
    <r>
      <rPr>
        <b/>
        <sz val="14"/>
        <rFont val="Calibri"/>
        <family val="2"/>
        <scheme val="minor"/>
      </rPr>
      <t>): Depreciation</t>
    </r>
  </si>
  <si>
    <t>Regulated revenue is received in Pricing Years, ending on 31 March each year. For example, the pricing year corresponding to the 30 June 2024 disclosure year is the pricing year ended 31 March 2024. All revenue numbers here are stated in pricing years, except where indicated.</t>
  </si>
  <si>
    <t>HVAC - NEA and PDA income</t>
  </si>
  <si>
    <t>Connection charge</t>
  </si>
  <si>
    <t>Benefits-based charge</t>
  </si>
  <si>
    <t>Residual charge</t>
  </si>
  <si>
    <t>Transitional cap (charge)</t>
  </si>
  <si>
    <t>EV Adjustment</t>
  </si>
  <si>
    <t>Total regulated electricity transmission revenue</t>
  </si>
  <si>
    <t>Connection charge ($M)</t>
  </si>
  <si>
    <t>Benefits-based charge ($M)</t>
  </si>
  <si>
    <t>Residual charge ($M)</t>
  </si>
  <si>
    <t>Transitional cap (charge) ($M)</t>
  </si>
  <si>
    <t>Other regulated transmission revenue ($M)</t>
  </si>
  <si>
    <r>
      <t xml:space="preserve">Sum of </t>
    </r>
    <r>
      <rPr>
        <b/>
        <sz val="11"/>
        <rFont val="Calibri"/>
        <family val="2"/>
        <scheme val="minor"/>
      </rPr>
      <t>Total Revenue  ($M)</t>
    </r>
  </si>
  <si>
    <r>
      <t>HVAC</t>
    </r>
    <r>
      <rPr>
        <b/>
        <sz val="11"/>
        <rFont val="Calibri"/>
        <family val="2"/>
        <scheme val="minor"/>
      </rPr>
      <t xml:space="preserve"> EV adjustment ($M)</t>
    </r>
  </si>
  <si>
    <r>
      <t xml:space="preserve">Connection Charge </t>
    </r>
    <r>
      <rPr>
        <b/>
        <sz val="11"/>
        <color rgb="FFFF0000"/>
        <rFont val="Calibri"/>
        <family val="2"/>
        <scheme val="minor"/>
      </rPr>
      <t>($M)</t>
    </r>
  </si>
  <si>
    <r>
      <t xml:space="preserve">Total Charges </t>
    </r>
    <r>
      <rPr>
        <b/>
        <sz val="11"/>
        <color rgb="FFFF0000"/>
        <rFont val="Calibri"/>
        <family val="2"/>
        <scheme val="minor"/>
      </rPr>
      <t>($M)</t>
    </r>
  </si>
  <si>
    <t>F1(iii): Calculation of Revaluation Rate and Revaluation of Assets</t>
  </si>
  <si>
    <t>RAB
($000)</t>
  </si>
  <si>
    <t>Unallocated RAB
($000)</t>
  </si>
  <si>
    <t>7(i): Operating Cost Allocations</t>
  </si>
  <si>
    <t xml:space="preserve">Directly attributable </t>
  </si>
  <si>
    <t xml:space="preserve">Not directly attributable </t>
  </si>
  <si>
    <t>Total attributable to regulated service</t>
  </si>
  <si>
    <t>7a(i): Regulated Service Asset Allocations</t>
  </si>
  <si>
    <t>Total closing RAB value</t>
  </si>
  <si>
    <t>Asset category</t>
  </si>
  <si>
    <t>Original allocator or line items</t>
  </si>
  <si>
    <t>New allocator or line items</t>
  </si>
  <si>
    <t>Rationale for change</t>
  </si>
  <si>
    <t>Investment contract - total capacity</t>
  </si>
  <si>
    <t>Investment contract - ACA capacity</t>
  </si>
  <si>
    <t>Percentage of anticipatory capacity</t>
  </si>
  <si>
    <r>
      <rPr>
        <sz val="11"/>
        <color rgb="FFFF0000"/>
        <rFont val="Calibri"/>
        <family val="2"/>
        <scheme val="minor"/>
      </rPr>
      <t>Total</t>
    </r>
    <r>
      <rPr>
        <sz val="11"/>
        <rFont val="Calibri"/>
        <family val="2"/>
        <scheme val="minor"/>
      </rPr>
      <t xml:space="preserve"> Value of commissioned  assets (including acquired assets and costs incurred after an asset is first commissioned)</t>
    </r>
  </si>
  <si>
    <t>Grid - enhancement and development - ACA capacity</t>
  </si>
  <si>
    <t>ACA portion of Investment Contract Charges ($M)</t>
  </si>
  <si>
    <r>
      <t>G</t>
    </r>
    <r>
      <rPr>
        <b/>
        <sz val="11"/>
        <color rgb="FFFF0000"/>
        <rFont val="Calibri"/>
        <family val="2"/>
        <scheme val="minor"/>
      </rPr>
      <t>I</t>
    </r>
    <r>
      <rPr>
        <b/>
        <sz val="11"/>
        <rFont val="Calibri"/>
        <family val="2"/>
        <scheme val="minor"/>
      </rPr>
      <t>Ps Total</t>
    </r>
  </si>
  <si>
    <t>GIPs Total</t>
  </si>
  <si>
    <t>F7</t>
  </si>
  <si>
    <t>F7a</t>
  </si>
  <si>
    <t>Opening RAB value adjusted for Anticipatory Connection Assets (ACA)</t>
  </si>
  <si>
    <t>Grid - enhancement and development - other</t>
  </si>
  <si>
    <t>Northland (example)</t>
  </si>
  <si>
    <t>F1(xi): Anticipatory Connection Assets (ACA)</t>
  </si>
  <si>
    <t>F1(x): Value of Commissioned Anticipatory Connection Assets (ACA)</t>
  </si>
  <si>
    <t>G3(iii): Anticipatory Connection Asset capacity</t>
  </si>
  <si>
    <t>Unit</t>
  </si>
  <si>
    <t>(%)</t>
  </si>
  <si>
    <t>2</t>
  </si>
  <si>
    <t>HVDC Charge</t>
  </si>
  <si>
    <t xml:space="preserve">Assets commissioned  </t>
  </si>
  <si>
    <t>Investment contract cost allocated to ACA</t>
  </si>
  <si>
    <t>Investment contract costs</t>
  </si>
  <si>
    <t>ACA portion of Benefits-based charge ($M)</t>
  </si>
  <si>
    <t>ACA portion of Connection charge ($M)</t>
  </si>
  <si>
    <r>
      <t xml:space="preserve">Investment Contract Charges </t>
    </r>
    <r>
      <rPr>
        <b/>
        <sz val="11"/>
        <color rgb="FFFF0000"/>
        <rFont val="Calibri"/>
        <family val="2"/>
        <scheme val="minor"/>
      </rPr>
      <t>($M)</t>
    </r>
  </si>
  <si>
    <t>SCHEDULE 7: Cost allocation</t>
  </si>
  <si>
    <t>Section</t>
  </si>
  <si>
    <t>Row</t>
  </si>
  <si>
    <t>Category1</t>
  </si>
  <si>
    <t>Category2</t>
  </si>
  <si>
    <t>Grid - Maintenance projects</t>
  </si>
  <si>
    <t>Directly attributable</t>
  </si>
  <si>
    <t>Not directly attributable</t>
  </si>
  <si>
    <t xml:space="preserve">Grid - routine maintenance </t>
  </si>
  <si>
    <t xml:space="preserve">Operating costs not directly attributable </t>
  </si>
  <si>
    <t>SCHEDULE 7a: Asset allocation</t>
  </si>
  <si>
    <t xml:space="preserve">Regulated service asset value directly attributed  </t>
  </si>
  <si>
    <t xml:space="preserve">Regulated service asset value not directly attributed  </t>
  </si>
  <si>
    <t>7a(ii): Changes in Asset Allocations*†</t>
  </si>
  <si>
    <t>Original allocation|
CY-1|
($000)</t>
  </si>
  <si>
    <t>Original allocation|
Current Year (CY)|
($000)</t>
  </si>
  <si>
    <t>New allocation|
CY-1|
($000)</t>
  </si>
  <si>
    <t>New allocation|
Current Year (CY)|
($000)</t>
  </si>
  <si>
    <t>Difference|
CY-1|
($000)</t>
  </si>
  <si>
    <t>Difference|
Current Year (CY)|
($000)</t>
  </si>
  <si>
    <r>
      <t>F1(</t>
    </r>
    <r>
      <rPr>
        <b/>
        <strike/>
        <sz val="14"/>
        <color rgb="FFFF0000"/>
        <rFont val="Calibri"/>
        <family val="2"/>
        <scheme val="minor"/>
      </rPr>
      <t>viii</t>
    </r>
    <r>
      <rPr>
        <b/>
        <sz val="14"/>
        <color rgb="FFFF0000"/>
        <rFont val="Calibri"/>
        <family val="2"/>
        <scheme val="minor"/>
      </rPr>
      <t>ix</t>
    </r>
    <r>
      <rPr>
        <b/>
        <sz val="14"/>
        <rFont val="Calibri"/>
        <family val="2"/>
        <scheme val="minor"/>
      </rPr>
      <t>): Value of Commissioned Assets</t>
    </r>
  </si>
  <si>
    <r>
      <t>Total</t>
    </r>
    <r>
      <rPr>
        <sz val="11"/>
        <color theme="1"/>
        <rFont val="Calibri"/>
        <family val="2"/>
        <scheme val="minor"/>
      </rPr>
      <t xml:space="preserve"> Assets commissioned </t>
    </r>
    <r>
      <rPr>
        <sz val="11"/>
        <color rgb="FFFF0000"/>
        <rFont val="Calibri"/>
        <family val="2"/>
        <scheme val="minor"/>
      </rPr>
      <t xml:space="preserve"> </t>
    </r>
  </si>
  <si>
    <t>Commissioned ACA</t>
  </si>
  <si>
    <t>Percentage of cost allocated to ACA</t>
  </si>
  <si>
    <r>
      <rPr>
        <b/>
        <strike/>
        <sz val="11"/>
        <color rgb="FFFF0000"/>
        <rFont val="Calibri"/>
        <family val="2"/>
        <scheme val="minor"/>
      </rPr>
      <t xml:space="preserve">Sum of </t>
    </r>
    <r>
      <rPr>
        <b/>
        <sz val="11"/>
        <color theme="1"/>
        <rFont val="Calibri"/>
        <family val="2"/>
        <scheme val="minor"/>
      </rPr>
      <t>Offtake quantities (MWH)</t>
    </r>
  </si>
  <si>
    <r>
      <rPr>
        <b/>
        <strike/>
        <sz val="11"/>
        <color rgb="FFFF0000"/>
        <rFont val="Calibri"/>
        <family val="2"/>
        <scheme val="minor"/>
      </rPr>
      <t xml:space="preserve">Sum of </t>
    </r>
    <r>
      <rPr>
        <b/>
        <sz val="11"/>
        <color theme="1"/>
        <rFont val="Calibri"/>
        <family val="2"/>
        <scheme val="minor"/>
      </rPr>
      <t>Injection quantities (MWH)</t>
    </r>
  </si>
  <si>
    <t xml:space="preserve">Operating costs directly attributable </t>
  </si>
  <si>
    <t>Cost Allocation</t>
  </si>
  <si>
    <t>Asset Allocation</t>
  </si>
  <si>
    <t>Investment contracts</t>
  </si>
  <si>
    <r>
      <t xml:space="preserve">Investment Contract Charge </t>
    </r>
    <r>
      <rPr>
        <b/>
        <sz val="11"/>
        <color rgb="FFFF0000"/>
        <rFont val="Calibri"/>
        <family val="2"/>
        <scheme val="minor"/>
      </rPr>
      <t>($M)</t>
    </r>
  </si>
  <si>
    <t>ACA portion of Investment Contract Charge ($M)</t>
  </si>
  <si>
    <t>Actual Demand 
(MW)</t>
  </si>
  <si>
    <r>
      <t xml:space="preserve">Forecast Demand </t>
    </r>
    <r>
      <rPr>
        <b/>
        <sz val="12"/>
        <color rgb="FFFF0000"/>
        <rFont val="Calibri"/>
        <family val="2"/>
        <scheme val="minor"/>
      </rPr>
      <t>(MW)</t>
    </r>
  </si>
  <si>
    <t>† include additional rows if needed</t>
  </si>
  <si>
    <t>Change in asset value allocation 1</t>
  </si>
  <si>
    <t>Change in asset value allocation 2</t>
  </si>
  <si>
    <t>Change in asset value allocation 3</t>
  </si>
  <si>
    <t>Transmission lines services|Value allocated ($000)</t>
  </si>
  <si>
    <t>Arm's length deduction|Value allocated ($000)</t>
  </si>
  <si>
    <t>Other services (includes unregulated services, system operator and  investment contracts)|Value allocated ($000)</t>
  </si>
  <si>
    <t>Total|Value allocated ($000)</t>
  </si>
  <si>
    <t>ABAA allocation increase|Value allocated ($000)</t>
  </si>
  <si>
    <t xml:space="preserve">SCHEDULE F1: VALUE OF THE REGULATORY ASSET BASE (RAB ROLL FORWARD) </t>
  </si>
  <si>
    <t>Required from disclosure year 2026</t>
  </si>
  <si>
    <t>Forecast Anticipatory capacity (MVA)</t>
  </si>
  <si>
    <t>Total Capacity (MVA)</t>
  </si>
  <si>
    <t>Opening Anticipatory capacity (MVA)</t>
  </si>
  <si>
    <t>Closing Anticipatory capacity (MVA)</t>
  </si>
  <si>
    <t>Operating Expenditure (Opex): Actual</t>
  </si>
  <si>
    <t>Base Capital Expenditure (Base Capex): Actual Commissioned</t>
  </si>
  <si>
    <t>Comparison of Forecasts for Opex and base Capex Commissioning</t>
  </si>
  <si>
    <t>Regulated Revenue</t>
  </si>
  <si>
    <t>Asset Health and Age</t>
  </si>
  <si>
    <t>Cell colouring</t>
  </si>
  <si>
    <t xml:space="preserve">The templates for schedules F3, F6,G3, and SO1 may require additional rows to be inserted in tables marked 'include additional rows if needed' or similar. </t>
  </si>
  <si>
    <t xml:space="preserve">These templates have been prepared for use by Transpower when making disclosures under the Transpower Information Disclosure Determination 2014. </t>
  </si>
  <si>
    <t>1. White: Data entry</t>
  </si>
  <si>
    <t xml:space="preserve">2. Light blue: Formula </t>
  </si>
  <si>
    <t>3. Dark : Blank/ empty columns</t>
  </si>
  <si>
    <t>CPI for the quarter that coincides with the end of the disclosure year</t>
  </si>
  <si>
    <t>CPI for the quarter that coincides with the end of the preceding disclosure year</t>
  </si>
  <si>
    <r>
      <t>CPI</t>
    </r>
    <r>
      <rPr>
        <vertAlign val="subscript"/>
        <sz val="11"/>
        <color rgb="FFFF0000"/>
        <rFont val="Calibri"/>
        <family val="2"/>
      </rPr>
      <t>4</t>
    </r>
  </si>
  <si>
    <r>
      <t>CPI</t>
    </r>
    <r>
      <rPr>
        <vertAlign val="subscript"/>
        <sz val="11"/>
        <color rgb="FFFF0000"/>
        <rFont val="Calibri"/>
        <family val="2"/>
      </rPr>
      <t>4</t>
    </r>
    <r>
      <rPr>
        <vertAlign val="superscript"/>
        <sz val="11"/>
        <color rgb="FFFF0000"/>
        <rFont val="Calibri"/>
        <family val="2"/>
      </rPr>
      <t>-4</t>
    </r>
  </si>
  <si>
    <t>Disclosure of line items required from disclosure year 2026 onward are specified in column U.</t>
  </si>
  <si>
    <t>CPI table (Stats NZ, Infoshare Website) - "CPI All Groups for New Zealand (Qrtly-Mar/Jun/Sep/Dec)"</t>
  </si>
  <si>
    <t>Disclosure of line items required from disclosure year 2026 onward are specified in column O.</t>
  </si>
  <si>
    <t>Anticipatory Connection Assets (ACA)</t>
  </si>
  <si>
    <t>* a change in asset allocation must be completed for each allocator or component change that has occurred in the disclosure year.</t>
  </si>
  <si>
    <t>Disclosure of line items required from disclosure year 2026 onward are specified in row 41.</t>
  </si>
  <si>
    <t>Required from disclosure year 2026 onward</t>
  </si>
  <si>
    <t>Total opening RAB value adjusted for fully depreciated, disposed and lost assets</t>
  </si>
  <si>
    <t>Value of commissioned ACA</t>
  </si>
  <si>
    <t>Note: The templates for new schedules 7 and 7a are in a new layout to improve data entry and processing. These schedules follow the same colour formatting as other schedules, with white cells requiring data entry.</t>
  </si>
  <si>
    <t>Prepared 2 July 2024</t>
  </si>
  <si>
    <t>Transpower Information Disclosure Schedules F1-7a, G1-8, SO1</t>
  </si>
  <si>
    <t>02/07/2024</t>
  </si>
  <si>
    <t>Proposed Amendment Determination (amendments related to IM Review 2023 and Transmission Pricing Methodology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</si>
</sst>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1">
    <numFmt numFmtId="164" formatCode="_(* #,##0_);_(* \(#,##0\);_(* &quot;-&quot;_);_(@_)"/>
    <numFmt numFmtId="165" formatCode="_(* #,##0.00_);_(* \(#,##0.00\);_(* &quot;-&quot;??_);_(@_)"/>
    <numFmt numFmtId="166" formatCode="&quot;$&quot;#,##0_);[Red]\(&quot;$&quot;#,##0\)"/>
    <numFmt numFmtId="167" formatCode="_(&quot;$&quot;* #,##0_);_(&quot;$&quot;* \(#,##0\);_(&quot;$&quot;* &quot;-&quot;_);_(@_)"/>
    <numFmt numFmtId="168" formatCode="_(&quot;$&quot;* #,##0.00_);_(&quot;$&quot;* \(#,##0.00\);_(&quot;$&quot;* &quot;-&quot;??_);_(@_)"/>
    <numFmt numFmtId="169" formatCode="_(* #,##0_);_(* \(#,##0\);_(* &quot;–&quot;??_);_(* @_)"/>
    <numFmt numFmtId="170" formatCode="d\ mmmm\ yyyy"/>
    <numFmt numFmtId="171" formatCode="#,##0.00;\(#,##0.00\);\-"/>
    <numFmt numFmtId="172" formatCode="0%;\-0%;\-"/>
    <numFmt numFmtId="173" formatCode="d\ mmm\ yy"/>
    <numFmt numFmtId="174" formatCode="_([$-1409]d\ mmmm\ yyyy;_(@"/>
    <numFmt numFmtId="175" formatCode="_(* @_)"/>
    <numFmt numFmtId="176" formatCode="_(* #,##0.00%_);_(* \(#,##0.00%\);_(* &quot;–&quot;???_);_(* @_)"/>
    <numFmt numFmtId="177" formatCode="_(* #,##0.0%_);_(* \(#,##0.0%\);_(* &quot;–&quot;???_);_(* @_)"/>
    <numFmt numFmtId="178" formatCode="#,##0;\(#,##0\);\-"/>
    <numFmt numFmtId="179" formatCode="_-* #,##0_-;\-* #,##0_-;_-* &quot;-&quot;??_-;_-@_-"/>
    <numFmt numFmtId="180" formatCode="0.0"/>
    <numFmt numFmtId="181" formatCode="_(* #,##0_);_(* \(#,##0\);_(* &quot;-&quot;??_);_(@_)"/>
    <numFmt numFmtId="182" formatCode="#,##0\ ;\(#,##0\);\-"/>
    <numFmt numFmtId="183" formatCode="#,##0%\ ;\(#,##0%\);\-"/>
    <numFmt numFmtId="184" formatCode="_(* #,##0.0_);_(* \(#,##0.0\);_(* &quot;-&quot;??_);_(@_)"/>
    <numFmt numFmtId="185" formatCode="d/mm/yy;@"/>
    <numFmt numFmtId="186" formatCode="#,##0.0"/>
    <numFmt numFmtId="187" formatCode="0.00,,"/>
    <numFmt numFmtId="188" formatCode="_(* #,##0.0,_);_(* \(#,##0.0,\);_(* &quot;-&quot;??_);_(@_)"/>
    <numFmt numFmtId="189" formatCode="_(* #,##0.0,,_);_(* \(#,##0.0,,\);_(* &quot;-&quot;??_);_(@_)"/>
    <numFmt numFmtId="190" formatCode="[$-C09]d\ mmmm\ yyyy;@"/>
    <numFmt numFmtId="191" formatCode="\(#,##0\);\(#,##0\);\-"/>
    <numFmt numFmtId="192" formatCode="_(* #,##0.0_);_(* \(#,##0.0\);_(* &quot;–&quot;???_);_(* @_)"/>
    <numFmt numFmtId="193" formatCode="_(* #,##0.00_);_(* \(#,##0.00\);_(* &quot;–&quot;???_);_(* @_)"/>
    <numFmt numFmtId="194" formatCode="_(* #,##0%_);_(* \(#,##0%\);_(* &quot;–&quot;???_);_(* @_)"/>
    <numFmt numFmtId="195" formatCode="_([$-1409]hh:mm_-;_(@"/>
    <numFmt numFmtId="196" formatCode="_([$-1409]d\ mmm\ yyyy_-;_(@"/>
    <numFmt numFmtId="197" formatCode="[$-1409]d\ mmm\ yy;@"/>
    <numFmt numFmtId="198" formatCode="_(@_)"/>
    <numFmt numFmtId="199" formatCode="_([$-1409]h:mm\ AM/PM;@"/>
    <numFmt numFmtId="200" formatCode="_(* 0000_);_(* \(0000\);_(* &quot;–&quot;??_);_(@_)"/>
    <numFmt numFmtId="201" formatCode="_(* #,##0.0000_);_(* \(#,##0.0000\);_(* &quot;–&quot;??_);_(* @_)"/>
    <numFmt numFmtId="202" formatCode="_(* [$-1409]d\ mmm\ yyyy\ h\ AM/PM_);_(* @"/>
    <numFmt numFmtId="203" formatCode="0.0%"/>
    <numFmt numFmtId="204" formatCode="[$kr-406]\ #,##0.00"/>
    <numFmt numFmtId="205" formatCode="_(* #,##0.000_);_(* \(#,##0.000\);_(* &quot;–&quot;??_);_(* @_)"/>
    <numFmt numFmtId="206" formatCode="_(* #,##0_);_(* \(#,##0\);_(* &quot;–&quot;??_);\(@_)"/>
    <numFmt numFmtId="207" formatCode="_(* #,##0.0%_);_(* \(#,##0.0%\);_(* &quot;–&quot;??_);_(* @_)"/>
    <numFmt numFmtId="208" formatCode="_-[$€-2]* #,##0.00_-;\-[$€-2]* #,##0.00_-;_-[$€-2]* &quot;-&quot;??_-"/>
    <numFmt numFmtId="209" formatCode="#,##0_);[Red]\(#,##0\);&quot;-&quot;_);[Blue]&quot;Error-&quot;@"/>
    <numFmt numFmtId="210" formatCode="#,##0.0_);[Red]\(#,##0.0\);&quot;-&quot;_);[Blue]&quot;Error-&quot;@"/>
    <numFmt numFmtId="211" formatCode="#,##0.00_);[Red]\(#,##0.00\);&quot;-&quot;_);[Blue]&quot;Error-&quot;@"/>
    <numFmt numFmtId="212" formatCode="&quot;$&quot;* #,##0_);[Red]&quot;$&quot;* \(#,##0\);&quot;$&quot;* &quot;-&quot;_);[Blue]&quot;Error-&quot;@"/>
    <numFmt numFmtId="213" formatCode="&quot;$&quot;* #,##0.0_);[Red]&quot;$&quot;* \(#,##0.0\);&quot;$&quot;* &quot;-&quot;_);[Blue]&quot;Error-&quot;@"/>
    <numFmt numFmtId="214" formatCode="&quot;$&quot;* #,##0.00_);[Red]&quot;$&quot;* \(#,##0.00\);&quot;$&quot;* &quot;-&quot;_);[Blue]&quot;Error-&quot;@"/>
    <numFmt numFmtId="215" formatCode="dd\ mmm\ yyyy_)"/>
    <numFmt numFmtId="216" formatCode="dd/mm/yy_)"/>
    <numFmt numFmtId="217" formatCode="0%_);[Red]\-0%_);0%_);[Blue]&quot;Error-&quot;@"/>
    <numFmt numFmtId="218" formatCode="0.0%_);[Red]\-0.0%_);0.0%_);[Blue]&quot;Error-&quot;@"/>
    <numFmt numFmtId="219" formatCode="0.00%_);[Red]\-0.00%_);0.00%_);[Blue]&quot;Error-&quot;@"/>
    <numFmt numFmtId="220" formatCode="&quot;Error&quot;;&quot;Error&quot;;&quot;OK&quot;"/>
    <numFmt numFmtId="221" formatCode="_(* #,##0_);_(* \(#,##0\);_(* &quot;&quot;\ \-\ &quot;&quot;_);_(@_)"/>
    <numFmt numFmtId="222" formatCode="[$-1409]d\ mmmm\ yyyy"/>
    <numFmt numFmtId="223" formatCode="[$-1409]d\ mmm\ yy"/>
    <numFmt numFmtId="224" formatCode="_(\ #,##0.00%_);\ _(\–#,##0.00%_);_(\ &quot;–&quot;??_);_(\ @_)"/>
  </numFmts>
  <fonts count="259">
    <font>
      <sz val="10"/>
      <color theme="1"/>
      <name val="Calibri"/>
      <family val="4"/>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8"/>
      <name val="Arial"/>
      <family val="2"/>
    </font>
    <font>
      <sz val="10"/>
      <name val="Arial"/>
      <family val="2"/>
    </font>
    <font>
      <sz val="12"/>
      <name val="Arial"/>
      <family val="2"/>
    </font>
    <font>
      <sz val="10"/>
      <name val="Calibri"/>
      <family val="2"/>
    </font>
    <font>
      <i/>
      <sz val="8"/>
      <color indexed="8"/>
      <name val="Arial"/>
      <family val="2"/>
    </font>
    <font>
      <sz val="10"/>
      <color indexed="8"/>
      <name val="Calibri"/>
      <family val="4"/>
    </font>
    <font>
      <sz val="10"/>
      <color indexed="8"/>
      <name val="Calibri"/>
      <family val="2"/>
    </font>
    <font>
      <sz val="10"/>
      <color indexed="8"/>
      <name val="Calibri"/>
      <family val="1"/>
    </font>
    <font>
      <sz val="10"/>
      <name val="Calibri"/>
      <family val="2"/>
    </font>
    <font>
      <i/>
      <sz val="10"/>
      <name val="Calibri"/>
      <family val="2"/>
    </font>
    <font>
      <sz val="10"/>
      <color indexed="8"/>
      <name val="Calibri"/>
      <family val="2"/>
    </font>
    <font>
      <b/>
      <sz val="10"/>
      <color indexed="8"/>
      <name val="Calibri"/>
      <family val="1"/>
    </font>
    <font>
      <i/>
      <sz val="10"/>
      <color indexed="8"/>
      <name val="Calibri"/>
      <family val="2"/>
    </font>
    <font>
      <b/>
      <sz val="12"/>
      <color indexed="8"/>
      <name val="Calibri"/>
      <family val="2"/>
    </font>
    <font>
      <b/>
      <sz val="10"/>
      <color indexed="8"/>
      <name val="Calibri"/>
      <family val="2"/>
    </font>
    <font>
      <b/>
      <sz val="18"/>
      <color indexed="8"/>
      <name val="Calibri"/>
      <family val="1"/>
    </font>
    <font>
      <b/>
      <sz val="16"/>
      <color indexed="8"/>
      <name val="Calibri"/>
      <family val="1"/>
    </font>
    <font>
      <sz val="10"/>
      <color indexed="30"/>
      <name val="Calibri"/>
      <family val="2"/>
    </font>
    <font>
      <sz val="8"/>
      <color indexed="8"/>
      <name val="Calibri"/>
      <family val="2"/>
    </font>
    <font>
      <b/>
      <sz val="14"/>
      <name val="Calibri"/>
      <family val="2"/>
    </font>
    <font>
      <b/>
      <sz val="12"/>
      <name val="Calibri"/>
      <family val="2"/>
    </font>
    <font>
      <sz val="10"/>
      <color indexed="8"/>
      <name val="Arial"/>
      <family val="1"/>
    </font>
    <font>
      <sz val="10"/>
      <name val="Calibri"/>
      <family val="4"/>
    </font>
    <font>
      <sz val="10"/>
      <color theme="1"/>
      <name val="Calibri"/>
      <family val="4"/>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0"/>
      <name val="Calibri"/>
      <family val="2"/>
      <scheme val="minor"/>
    </font>
    <font>
      <b/>
      <sz val="13"/>
      <color theme="4"/>
      <name val="Calibri"/>
      <family val="2"/>
      <scheme val="minor"/>
    </font>
    <font>
      <sz val="10"/>
      <color theme="4" tint="0.39994506668294322"/>
      <name val="Calibri"/>
      <family val="2"/>
      <scheme val="minor"/>
    </font>
    <font>
      <sz val="10"/>
      <name val="Calibri"/>
      <family val="2"/>
      <scheme val="minor"/>
    </font>
    <font>
      <i/>
      <sz val="11"/>
      <color rgb="FF7F7F7F"/>
      <name val="Calibri"/>
      <family val="2"/>
      <scheme val="minor"/>
    </font>
    <font>
      <u/>
      <sz val="10"/>
      <color theme="11"/>
      <name val="Calibri"/>
      <family val="1"/>
      <scheme val="major"/>
    </font>
    <font>
      <i/>
      <sz val="8"/>
      <name val="Calibri"/>
      <family val="2"/>
      <scheme val="minor"/>
    </font>
    <font>
      <sz val="11"/>
      <color rgb="FF006100"/>
      <name val="Calibri"/>
      <family val="2"/>
      <scheme val="minor"/>
    </font>
    <font>
      <b/>
      <sz val="16"/>
      <name val="Calibri"/>
      <family val="4"/>
      <scheme val="minor"/>
    </font>
    <font>
      <i/>
      <sz val="12"/>
      <name val="Calibri"/>
      <family val="4"/>
      <scheme val="minor"/>
    </font>
    <font>
      <sz val="10"/>
      <name val="Calibri"/>
      <family val="4"/>
      <scheme val="minor"/>
    </font>
    <font>
      <b/>
      <sz val="15"/>
      <color theme="3"/>
      <name val="Calibri"/>
      <family val="2"/>
      <scheme val="minor"/>
    </font>
    <font>
      <b/>
      <sz val="12"/>
      <color theme="1"/>
      <name val="Calibri"/>
      <family val="1"/>
      <scheme val="major"/>
    </font>
    <font>
      <b/>
      <sz val="13"/>
      <color theme="3"/>
      <name val="Calibri"/>
      <family val="2"/>
      <scheme val="minor"/>
    </font>
    <font>
      <b/>
      <sz val="11"/>
      <color theme="3"/>
      <name val="Calibri"/>
      <family val="2"/>
      <scheme val="minor"/>
    </font>
    <font>
      <b/>
      <sz val="14"/>
      <name val="Calibri"/>
      <family val="2"/>
      <scheme val="minor"/>
    </font>
    <font>
      <b/>
      <sz val="12"/>
      <name val="Calibri"/>
      <family val="2"/>
      <scheme val="minor"/>
    </font>
    <font>
      <b/>
      <sz val="10"/>
      <name val="Calibri"/>
      <family val="2"/>
      <scheme val="minor"/>
    </font>
    <font>
      <u/>
      <sz val="10"/>
      <color theme="4"/>
      <name val="Calibri"/>
      <family val="1"/>
      <scheme val="maj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libri"/>
      <family val="2"/>
      <scheme val="major"/>
    </font>
    <font>
      <b/>
      <sz val="11"/>
      <color theme="1"/>
      <name val="Calibri"/>
      <family val="2"/>
      <scheme val="minor"/>
    </font>
    <font>
      <sz val="11"/>
      <color rgb="FFFF0000"/>
      <name val="Calibri"/>
      <family val="2"/>
      <scheme val="minor"/>
    </font>
    <font>
      <b/>
      <sz val="10"/>
      <color theme="1"/>
      <name val="Calibri"/>
      <family val="2"/>
      <scheme val="minor"/>
    </font>
    <font>
      <sz val="10"/>
      <color rgb="FFFF0000"/>
      <name val="Calibri"/>
      <family val="2"/>
      <scheme val="minor"/>
    </font>
    <font>
      <sz val="10"/>
      <color theme="1"/>
      <name val="Calibri"/>
      <family val="2"/>
      <scheme val="minor"/>
    </font>
    <font>
      <sz val="10"/>
      <color theme="4"/>
      <name val="Calibri"/>
      <family val="4"/>
      <scheme val="minor"/>
    </font>
    <font>
      <sz val="14"/>
      <name val="Calibri"/>
      <family val="2"/>
      <scheme val="minor"/>
    </font>
    <font>
      <sz val="12"/>
      <name val="Calibri"/>
      <family val="2"/>
      <scheme val="minor"/>
    </font>
    <font>
      <b/>
      <sz val="11"/>
      <color indexed="8"/>
      <name val="Calibri"/>
      <family val="2"/>
    </font>
    <font>
      <b/>
      <sz val="11"/>
      <name val="Calibri"/>
      <family val="2"/>
      <scheme val="minor"/>
    </font>
    <font>
      <sz val="11"/>
      <name val="Calibri"/>
      <family val="2"/>
      <scheme val="minor"/>
    </font>
    <font>
      <b/>
      <sz val="20"/>
      <name val="Calibri"/>
      <family val="2"/>
      <scheme val="minor"/>
    </font>
    <font>
      <sz val="8"/>
      <color theme="1"/>
      <name val="Calibri"/>
      <family val="2"/>
      <scheme val="minor"/>
    </font>
    <font>
      <sz val="8"/>
      <name val="Calibri"/>
      <family val="2"/>
      <scheme val="minor"/>
    </font>
    <font>
      <i/>
      <sz val="11"/>
      <name val="Calibri"/>
      <family val="2"/>
      <scheme val="minor"/>
    </font>
    <font>
      <sz val="8"/>
      <color indexed="8"/>
      <name val="Calibri"/>
      <family val="4"/>
    </font>
    <font>
      <sz val="8"/>
      <color theme="1"/>
      <name val="Calibri"/>
      <family val="4"/>
      <scheme val="minor"/>
    </font>
    <font>
      <b/>
      <sz val="16"/>
      <name val="Calibri"/>
      <family val="2"/>
      <scheme val="minor"/>
    </font>
    <font>
      <sz val="11"/>
      <color theme="6" tint="-0.499984740745262"/>
      <name val="Calibri"/>
      <family val="2"/>
      <scheme val="minor"/>
    </font>
    <font>
      <i/>
      <sz val="11"/>
      <color theme="1"/>
      <name val="Calibri"/>
      <family val="2"/>
      <scheme val="minor"/>
    </font>
    <font>
      <sz val="10"/>
      <color rgb="FF0070C0"/>
      <name val="Calibri"/>
      <family val="2"/>
      <scheme val="minor"/>
    </font>
    <font>
      <b/>
      <sz val="14"/>
      <color theme="1"/>
      <name val="Calibri"/>
      <family val="2"/>
      <scheme val="minor"/>
    </font>
    <font>
      <i/>
      <sz val="11"/>
      <name val="Calibri"/>
      <family val="2"/>
    </font>
    <font>
      <b/>
      <sz val="14"/>
      <color indexed="8"/>
      <name val="Calibri"/>
      <family val="2"/>
    </font>
    <font>
      <sz val="14"/>
      <color indexed="8"/>
      <name val="Calibri"/>
      <family val="2"/>
    </font>
    <font>
      <i/>
      <sz val="10"/>
      <name val="Calibri"/>
      <family val="4"/>
      <scheme val="minor"/>
    </font>
    <font>
      <b/>
      <sz val="13"/>
      <name val="Calibri"/>
      <family val="2"/>
      <scheme val="minor"/>
    </font>
    <font>
      <sz val="11"/>
      <name val="Calibri"/>
      <family val="2"/>
    </font>
    <font>
      <sz val="11"/>
      <color theme="1"/>
      <name val="Calibri"/>
      <family val="4"/>
      <scheme val="minor"/>
    </font>
    <font>
      <b/>
      <sz val="11"/>
      <name val="Calibri"/>
      <family val="2"/>
    </font>
    <font>
      <sz val="11"/>
      <name val="Calibri"/>
      <family val="4"/>
      <scheme val="minor"/>
    </font>
    <font>
      <sz val="11"/>
      <color theme="4"/>
      <name val="Calibri"/>
      <family val="4"/>
      <scheme val="minor"/>
    </font>
    <font>
      <sz val="11"/>
      <color theme="4"/>
      <name val="Calibri"/>
      <family val="2"/>
      <scheme val="minor"/>
    </font>
    <font>
      <b/>
      <sz val="11"/>
      <color indexed="8"/>
      <name val="Calibri"/>
      <family val="1"/>
    </font>
    <font>
      <sz val="11"/>
      <name val="Calibri"/>
      <family val="1"/>
    </font>
    <font>
      <sz val="11"/>
      <color indexed="8"/>
      <name val="Calibri"/>
      <family val="1"/>
    </font>
    <font>
      <sz val="12"/>
      <name val="Calibri"/>
      <family val="2"/>
    </font>
    <font>
      <vertAlign val="superscript"/>
      <sz val="10"/>
      <name val="Calibri"/>
      <family val="2"/>
    </font>
    <font>
      <b/>
      <sz val="10"/>
      <name val="Calibri"/>
      <family val="2"/>
    </font>
    <font>
      <u/>
      <sz val="10"/>
      <color theme="10"/>
      <name val="Arial"/>
      <family val="2"/>
    </font>
    <font>
      <u/>
      <sz val="10"/>
      <color theme="10"/>
      <name val="Calibri"/>
      <family val="2"/>
      <scheme val="minor"/>
    </font>
    <font>
      <b/>
      <i/>
      <sz val="12"/>
      <color theme="1"/>
      <name val="Calibri"/>
      <family val="2"/>
      <scheme val="major"/>
    </font>
    <font>
      <b/>
      <i/>
      <sz val="12"/>
      <name val="Calibri"/>
      <family val="2"/>
      <scheme val="minor"/>
    </font>
    <font>
      <sz val="11"/>
      <color theme="4" tint="0.39994506668294322"/>
      <name val="Calibri"/>
      <family val="2"/>
      <scheme val="minor"/>
    </font>
    <font>
      <u/>
      <sz val="11"/>
      <color theme="4"/>
      <name val="Calibri"/>
      <family val="1"/>
      <scheme val="major"/>
    </font>
    <font>
      <u/>
      <sz val="11"/>
      <color indexed="12"/>
      <name val="Calibri"/>
      <family val="1"/>
    </font>
    <font>
      <sz val="11"/>
      <color theme="1"/>
      <name val="Calibri"/>
      <family val="1"/>
      <scheme val="minor"/>
    </font>
    <font>
      <u/>
      <sz val="11"/>
      <color indexed="9"/>
      <name val="Calibri"/>
      <family val="1"/>
    </font>
    <font>
      <i/>
      <sz val="11"/>
      <color indexed="8"/>
      <name val="Calibri"/>
      <family val="1"/>
    </font>
    <font>
      <b/>
      <sz val="16"/>
      <color indexed="8"/>
      <name val="Calibri"/>
      <family val="2"/>
    </font>
    <font>
      <b/>
      <sz val="11"/>
      <color theme="1"/>
      <name val="Calibri"/>
      <family val="4"/>
      <scheme val="minor"/>
    </font>
    <font>
      <sz val="10"/>
      <color indexed="8"/>
      <name val="Arial"/>
      <family val="2"/>
    </font>
    <font>
      <i/>
      <sz val="8"/>
      <name val="Arial"/>
      <family val="2"/>
    </font>
    <font>
      <b/>
      <sz val="13"/>
      <color indexed="12"/>
      <name val="Arial"/>
      <family val="2"/>
    </font>
    <font>
      <sz val="10"/>
      <color indexed="30"/>
      <name val="Arial"/>
      <family val="2"/>
    </font>
    <font>
      <b/>
      <sz val="12"/>
      <name val="Arial"/>
      <family val="2"/>
    </font>
    <font>
      <b/>
      <sz val="10"/>
      <name val="Arial"/>
      <family val="2"/>
    </font>
    <font>
      <b/>
      <sz val="13"/>
      <name val="Arial"/>
      <family val="2"/>
    </font>
    <font>
      <sz val="10"/>
      <name val="MS Sans Serif"/>
      <family val="2"/>
    </font>
    <font>
      <b/>
      <sz val="13"/>
      <color theme="4" tint="0.39991454817346722"/>
      <name val="Calibri"/>
      <family val="2"/>
      <scheme val="minor"/>
    </font>
    <font>
      <sz val="10"/>
      <color theme="1"/>
      <name val="Calibri"/>
      <family val="1"/>
      <scheme val="major"/>
    </font>
    <font>
      <sz val="10"/>
      <color theme="8"/>
      <name val="Calibri"/>
      <family val="4"/>
      <scheme val="minor"/>
    </font>
    <font>
      <sz val="10"/>
      <color theme="1"/>
      <name val="Calibri"/>
      <family val="2"/>
    </font>
    <font>
      <b/>
      <sz val="13"/>
      <color theme="4"/>
      <name val="Calibri"/>
      <family val="4"/>
      <scheme val="minor"/>
    </font>
    <font>
      <i/>
      <sz val="8"/>
      <color theme="1"/>
      <name val="Calibri"/>
      <family val="4"/>
      <scheme val="minor"/>
    </font>
    <font>
      <b/>
      <sz val="12"/>
      <color theme="1"/>
      <name val="Calibri"/>
      <family val="2"/>
    </font>
    <font>
      <b/>
      <sz val="11"/>
      <color theme="1"/>
      <name val="Calibri"/>
      <family val="1"/>
      <scheme val="major"/>
    </font>
    <font>
      <b/>
      <sz val="10"/>
      <color theme="1"/>
      <name val="Calibri"/>
      <family val="1"/>
      <scheme val="major"/>
    </font>
    <font>
      <b/>
      <sz val="10"/>
      <color theme="1"/>
      <name val="Calibri"/>
      <family val="2"/>
    </font>
    <font>
      <u/>
      <sz val="11"/>
      <color theme="10"/>
      <name val="Calibri"/>
      <family val="2"/>
    </font>
    <font>
      <b/>
      <sz val="13"/>
      <color theme="1"/>
      <name val="Calibri"/>
      <family val="1"/>
      <scheme val="major"/>
    </font>
    <font>
      <b/>
      <sz val="10"/>
      <color theme="1"/>
      <name val="Calibri"/>
      <family val="4"/>
      <scheme val="minor"/>
    </font>
    <font>
      <sz val="8"/>
      <color theme="1"/>
      <name val="Calibri"/>
      <family val="1"/>
      <scheme val="major"/>
    </font>
    <font>
      <sz val="16"/>
      <color theme="4"/>
      <name val="Arial"/>
      <family val="2"/>
    </font>
    <font>
      <sz val="10"/>
      <color indexed="8"/>
      <name val="Arial Mäo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0"/>
      <name val="MS Sans Serif"/>
      <family val="2"/>
    </font>
    <font>
      <b/>
      <sz val="18"/>
      <color indexed="62"/>
      <name val="Cambria"/>
      <family val="2"/>
    </font>
    <font>
      <sz val="9"/>
      <color theme="1"/>
      <name val="Arial"/>
      <family val="2"/>
    </font>
    <font>
      <sz val="10"/>
      <color rgb="FFFF000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0"/>
      <color theme="1"/>
      <name val="Arial"/>
      <family val="2"/>
    </font>
    <font>
      <sz val="10"/>
      <color theme="1"/>
      <name val="Arial Mäori"/>
      <family val="2"/>
    </font>
    <font>
      <sz val="10"/>
      <color rgb="FF0070C0"/>
      <name val="Calibri"/>
      <family val="2"/>
    </font>
    <font>
      <u/>
      <sz val="10"/>
      <color theme="4"/>
      <name val="Calibri"/>
      <family val="2"/>
    </font>
    <font>
      <b/>
      <sz val="12"/>
      <color theme="1"/>
      <name val="Calibri"/>
      <family val="1"/>
    </font>
    <font>
      <sz val="14"/>
      <color theme="1"/>
      <name val="Calibri"/>
      <family val="1"/>
    </font>
    <font>
      <sz val="8"/>
      <color theme="1"/>
      <name val="Calibri"/>
      <family val="1"/>
    </font>
    <font>
      <sz val="10"/>
      <color theme="1"/>
      <name val="Calibri"/>
      <family val="1"/>
    </font>
    <font>
      <sz val="9"/>
      <color theme="1"/>
      <name val="Calibri"/>
      <family val="2"/>
      <scheme val="minor"/>
    </font>
    <font>
      <sz val="9"/>
      <color theme="0"/>
      <name val="Calibri"/>
      <family val="2"/>
      <scheme val="minor"/>
    </font>
    <font>
      <sz val="9"/>
      <color rgb="FF9C0006"/>
      <name val="Calibri"/>
      <family val="2"/>
      <scheme val="minor"/>
    </font>
    <font>
      <b/>
      <sz val="9"/>
      <color rgb="FFFA7D00"/>
      <name val="Calibri"/>
      <family val="2"/>
      <scheme val="minor"/>
    </font>
    <font>
      <b/>
      <sz val="9"/>
      <color theme="0"/>
      <name val="Calibri"/>
      <family val="2"/>
      <scheme val="minor"/>
    </font>
    <font>
      <sz val="10"/>
      <name val="Tahoma"/>
      <family val="2"/>
    </font>
    <font>
      <i/>
      <sz val="9"/>
      <color rgb="FF7F7F7F"/>
      <name val="Calibri"/>
      <family val="2"/>
      <scheme val="minor"/>
    </font>
    <font>
      <sz val="9"/>
      <color rgb="FF006100"/>
      <name val="Calibri"/>
      <family val="2"/>
      <scheme val="minor"/>
    </font>
    <font>
      <u/>
      <sz val="11"/>
      <color theme="10"/>
      <name val="Calibri"/>
      <family val="2"/>
      <scheme val="minor"/>
    </font>
    <font>
      <sz val="9"/>
      <color rgb="FF3F3F76"/>
      <name val="Calibri"/>
      <family val="2"/>
      <scheme val="minor"/>
    </font>
    <font>
      <sz val="9"/>
      <color rgb="FFFA7D00"/>
      <name val="Calibri"/>
      <family val="2"/>
      <scheme val="minor"/>
    </font>
    <font>
      <sz val="9"/>
      <color rgb="FF9C6500"/>
      <name val="Calibri"/>
      <family val="2"/>
      <scheme val="minor"/>
    </font>
    <font>
      <b/>
      <sz val="9"/>
      <color rgb="FF3F3F3F"/>
      <name val="Calibri"/>
      <family val="2"/>
      <scheme val="minor"/>
    </font>
    <font>
      <b/>
      <sz val="9"/>
      <color theme="1"/>
      <name val="Calibri"/>
      <family val="2"/>
      <scheme val="minor"/>
    </font>
    <font>
      <sz val="9"/>
      <color rgb="FFFF0000"/>
      <name val="Calibri"/>
      <family val="2"/>
      <scheme val="minor"/>
    </font>
    <font>
      <sz val="12"/>
      <color theme="1"/>
      <name val="Calibri"/>
      <family val="2"/>
      <scheme val="minor"/>
    </font>
    <font>
      <b/>
      <sz val="9"/>
      <name val="Arial"/>
      <family val="2"/>
    </font>
    <font>
      <sz val="9"/>
      <name val="Arial"/>
      <family val="2"/>
    </font>
    <font>
      <sz val="8"/>
      <color indexed="12"/>
      <name val="Arial"/>
      <family val="2"/>
    </font>
    <font>
      <b/>
      <sz val="9"/>
      <color indexed="9"/>
      <name val="Arial"/>
      <family val="2"/>
    </font>
    <font>
      <sz val="12"/>
      <color indexed="9"/>
      <name val="Arial"/>
      <family val="2"/>
    </font>
    <font>
      <sz val="11"/>
      <color indexed="8"/>
      <name val="Arial"/>
      <family val="2"/>
    </font>
    <font>
      <i/>
      <sz val="8"/>
      <color indexed="62"/>
      <name val="Arial"/>
      <family val="2"/>
    </font>
    <font>
      <sz val="8"/>
      <color indexed="20"/>
      <name val="Arial"/>
      <family val="2"/>
    </font>
    <font>
      <b/>
      <u val="singleAccounting"/>
      <sz val="9"/>
      <color indexed="9"/>
      <name val="Arial"/>
      <family val="2"/>
    </font>
    <font>
      <sz val="7"/>
      <color indexed="8"/>
      <name val="Arial"/>
      <family val="2"/>
    </font>
    <font>
      <sz val="9"/>
      <color indexed="8"/>
      <name val="Arial"/>
      <family val="2"/>
    </font>
    <font>
      <b/>
      <sz val="8"/>
      <name val="Arial"/>
      <family val="2"/>
    </font>
    <font>
      <sz val="7"/>
      <name val="Arial"/>
      <family val="2"/>
    </font>
    <font>
      <u/>
      <sz val="10"/>
      <name val="Arial"/>
      <family val="2"/>
    </font>
    <font>
      <u/>
      <sz val="10"/>
      <color theme="1"/>
      <name val="Calibri"/>
      <family val="4"/>
      <scheme val="minor"/>
    </font>
    <font>
      <i/>
      <sz val="10"/>
      <color theme="1"/>
      <name val="Calibri"/>
      <family val="2"/>
      <scheme val="minor"/>
    </font>
    <font>
      <b/>
      <i/>
      <sz val="11"/>
      <name val="Calibri"/>
      <family val="2"/>
      <scheme val="minor"/>
    </font>
    <font>
      <sz val="11"/>
      <color theme="1"/>
      <name val="Symbol"/>
      <family val="1"/>
      <charset val="2"/>
    </font>
    <font>
      <b/>
      <sz val="12"/>
      <color theme="1"/>
      <name val="Calibri"/>
      <family val="2"/>
      <scheme val="minor"/>
    </font>
    <font>
      <sz val="11"/>
      <color theme="1"/>
      <name val="Calibri"/>
      <family val="2"/>
    </font>
    <font>
      <b/>
      <i/>
      <sz val="12"/>
      <color indexed="8"/>
      <name val="Calibri"/>
      <family val="2"/>
    </font>
    <font>
      <sz val="11"/>
      <name val="Calibri"/>
      <family val="1"/>
      <scheme val="major"/>
    </font>
    <font>
      <b/>
      <sz val="14"/>
      <color rgb="FFFF0000"/>
      <name val="Calibri"/>
      <family val="2"/>
      <scheme val="minor"/>
    </font>
    <font>
      <vertAlign val="subscript"/>
      <sz val="10"/>
      <color rgb="FFFF0000"/>
      <name val="Calibri"/>
      <family val="2"/>
    </font>
    <font>
      <vertAlign val="superscript"/>
      <sz val="10"/>
      <color rgb="FFFF0000"/>
      <name val="Calibri"/>
      <family val="2"/>
    </font>
    <font>
      <b/>
      <sz val="10"/>
      <color rgb="FFFF0000"/>
      <name val="Calibri"/>
      <family val="2"/>
      <scheme val="minor"/>
    </font>
    <font>
      <i/>
      <sz val="10"/>
      <color rgb="FFFF0000"/>
      <name val="Calibri"/>
      <family val="2"/>
      <scheme val="minor"/>
    </font>
    <font>
      <b/>
      <strike/>
      <sz val="14"/>
      <color rgb="FFFF0000"/>
      <name val="Calibri"/>
      <family val="2"/>
      <scheme val="minor"/>
    </font>
    <font>
      <b/>
      <sz val="11"/>
      <color rgb="FFFF0000"/>
      <name val="Calibri"/>
      <family val="2"/>
      <scheme val="minor"/>
    </font>
    <font>
      <b/>
      <strike/>
      <sz val="11"/>
      <color rgb="FFFF0000"/>
      <name val="Calibri"/>
      <family val="2"/>
      <scheme val="minor"/>
    </font>
    <font>
      <b/>
      <sz val="14"/>
      <color rgb="FFFF0000"/>
      <name val="Calibri"/>
      <family val="2"/>
    </font>
    <font>
      <b/>
      <sz val="10"/>
      <color rgb="FFFF0000"/>
      <name val="Calibri"/>
      <family val="2"/>
    </font>
    <font>
      <b/>
      <sz val="12"/>
      <color rgb="FFFF0000"/>
      <name val="Calibri"/>
      <family val="2"/>
      <scheme val="minor"/>
    </font>
    <font>
      <i/>
      <sz val="11"/>
      <color rgb="FFFF0000"/>
      <name val="Calibri"/>
      <family val="2"/>
      <scheme val="minor"/>
    </font>
    <font>
      <sz val="11"/>
      <color theme="1"/>
      <name val="Calibri"/>
      <family val="1"/>
    </font>
    <font>
      <b/>
      <sz val="18"/>
      <name val="Calibri"/>
      <family val="2"/>
      <scheme val="minor"/>
    </font>
    <font>
      <b/>
      <sz val="12"/>
      <color theme="0"/>
      <name val="Calibri"/>
      <family val="2"/>
      <scheme val="minor"/>
    </font>
    <font>
      <sz val="8"/>
      <name val="Calibri"/>
      <family val="4"/>
      <scheme val="minor"/>
    </font>
    <font>
      <sz val="10"/>
      <color rgb="FFFF0000"/>
      <name val="Calibri"/>
      <family val="4"/>
      <scheme val="minor"/>
    </font>
    <font>
      <b/>
      <sz val="18"/>
      <color rgb="FFFF0000"/>
      <name val="Calibri"/>
      <family val="2"/>
      <scheme val="minor"/>
    </font>
    <font>
      <b/>
      <sz val="16"/>
      <color rgb="FFFF0000"/>
      <name val="Calibri"/>
      <family val="2"/>
      <scheme val="minor"/>
    </font>
    <font>
      <b/>
      <sz val="16"/>
      <color rgb="FFFF0000"/>
      <name val="Calibri"/>
      <family val="4"/>
      <scheme val="minor"/>
    </font>
    <font>
      <b/>
      <i/>
      <sz val="12"/>
      <color rgb="FFFF0000"/>
      <name val="Calibri"/>
      <family val="2"/>
      <scheme val="minor"/>
    </font>
    <font>
      <sz val="10"/>
      <color theme="0"/>
      <name val="Calibri"/>
      <family val="2"/>
      <scheme val="minor"/>
    </font>
    <font>
      <vertAlign val="subscript"/>
      <sz val="11"/>
      <color rgb="FFFF0000"/>
      <name val="Calibri"/>
      <family val="2"/>
    </font>
    <font>
      <vertAlign val="superscript"/>
      <sz val="11"/>
      <color rgb="FFFF0000"/>
      <name val="Calibri"/>
      <family val="2"/>
    </font>
  </fonts>
  <fills count="78">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theme="2"/>
        <bgColor indexed="64"/>
      </patternFill>
    </fill>
    <fill>
      <patternFill patternType="solid">
        <fgColor rgb="FFFFFF99"/>
        <bgColor indexed="64"/>
      </patternFill>
    </fill>
    <fill>
      <patternFill patternType="solid">
        <fgColor theme="0"/>
        <bgColor indexed="64"/>
      </patternFill>
    </fill>
    <fill>
      <patternFill patternType="solid">
        <fgColor rgb="FFCCFFCC"/>
        <bgColor indexed="64"/>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6"/>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indexed="42"/>
        <bgColor indexed="64"/>
      </patternFill>
    </fill>
    <fill>
      <patternFill patternType="solid">
        <fgColor indexed="43"/>
        <bgColor indexed="64"/>
      </patternFill>
    </fill>
    <fill>
      <patternFill patternType="solid">
        <fgColor theme="3"/>
        <bgColor indexed="64"/>
      </patternFill>
    </fill>
    <fill>
      <patternFill patternType="solid">
        <fgColor indexed="44"/>
      </patternFill>
    </fill>
    <fill>
      <patternFill patternType="solid">
        <fgColor indexed="45"/>
      </patternFill>
    </fill>
    <fill>
      <patternFill patternType="solid">
        <fgColor indexed="29"/>
      </patternFill>
    </fill>
    <fill>
      <patternFill patternType="solid">
        <fgColor indexed="26"/>
      </patternFill>
    </fill>
    <fill>
      <patternFill patternType="solid">
        <fgColor indexed="46"/>
      </patternFill>
    </fill>
    <fill>
      <patternFill patternType="solid">
        <fgColor indexed="47"/>
      </patternFill>
    </fill>
    <fill>
      <patternFill patternType="solid">
        <fgColor indexed="27"/>
      </patternFill>
    </fill>
    <fill>
      <patternFill patternType="solid">
        <fgColor indexed="43"/>
      </patternFill>
    </fill>
    <fill>
      <patternFill patternType="solid">
        <fgColor indexed="51"/>
      </patternFill>
    </fill>
    <fill>
      <patternFill patternType="solid">
        <fgColor indexed="53"/>
      </patternFill>
    </fill>
    <fill>
      <patternFill patternType="solid">
        <fgColor indexed="49"/>
      </patternFill>
    </fill>
    <fill>
      <patternFill patternType="solid">
        <fgColor indexed="56"/>
      </patternFill>
    </fill>
    <fill>
      <patternFill patternType="solid">
        <fgColor indexed="10"/>
      </patternFill>
    </fill>
    <fill>
      <patternFill patternType="solid">
        <fgColor indexed="54"/>
      </patternFill>
    </fill>
    <fill>
      <patternFill patternType="solid">
        <fgColor indexed="27"/>
        <bgColor indexed="64"/>
      </patternFill>
    </fill>
    <fill>
      <patternFill patternType="solid">
        <fgColor indexed="9"/>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mediumGray">
        <fgColor indexed="22"/>
      </patternFill>
    </fill>
    <fill>
      <patternFill patternType="solid">
        <fgColor indexed="48"/>
        <bgColor indexed="64"/>
      </patternFill>
    </fill>
    <fill>
      <patternFill patternType="solid">
        <fgColor indexed="47"/>
        <bgColor indexed="64"/>
      </patternFill>
    </fill>
    <fill>
      <patternFill patternType="solid">
        <fgColor indexed="33"/>
        <bgColor indexed="64"/>
      </patternFill>
    </fill>
    <fill>
      <patternFill patternType="solid">
        <fgColor indexed="23"/>
        <bgColor indexed="64"/>
      </patternFill>
    </fill>
    <fill>
      <patternFill patternType="solid">
        <fgColor indexed="40"/>
        <bgColor indexed="64"/>
      </patternFill>
    </fill>
    <fill>
      <patternFill patternType="solid">
        <fgColor rgb="FF92D400"/>
        <bgColor indexed="64"/>
      </patternFill>
    </fill>
    <fill>
      <patternFill patternType="solid">
        <fgColor rgb="FFD9ECFF"/>
        <bgColor indexed="64"/>
      </patternFill>
    </fill>
    <fill>
      <patternFill patternType="solid">
        <fgColor rgb="FFFFFF99"/>
        <bgColor rgb="FF000000"/>
      </patternFill>
    </fill>
    <fill>
      <patternFill patternType="solid">
        <fgColor theme="7" tint="0.79998168889431442"/>
        <bgColor indexed="64"/>
      </patternFill>
    </fill>
    <fill>
      <patternFill patternType="solid">
        <fgColor theme="0" tint="-0.14996795556505021"/>
        <bgColor indexed="64"/>
      </patternFill>
    </fill>
    <fill>
      <patternFill patternType="solid">
        <fgColor theme="5" tint="0.79998168889431442"/>
        <bgColor indexed="64"/>
      </patternFill>
    </fill>
    <fill>
      <patternFill patternType="solid">
        <fgColor theme="1" tint="0.499984740745262"/>
        <bgColor indexed="64"/>
      </patternFill>
    </fill>
  </fills>
  <borders count="111">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8"/>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ck">
        <color theme="0"/>
      </left>
      <right/>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thick">
        <color theme="0"/>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medium">
        <color indexed="64"/>
      </left>
      <right style="medium">
        <color indexed="64"/>
      </right>
      <top style="thin">
        <color indexed="64"/>
      </top>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medium">
        <color indexed="64"/>
      </top>
      <bottom style="medium">
        <color indexed="64"/>
      </bottom>
      <diagonal/>
    </border>
    <border>
      <left style="thin">
        <color indexed="64"/>
      </left>
      <right style="double">
        <color indexed="64"/>
      </right>
      <top style="thin">
        <color indexed="64"/>
      </top>
      <bottom style="thin">
        <color indexed="64"/>
      </bottom>
      <diagonal/>
    </border>
    <border>
      <left style="medium">
        <color indexed="64"/>
      </left>
      <right style="double">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indexed="64"/>
      </left>
      <right style="double">
        <color indexed="64"/>
      </right>
      <top style="thin">
        <color indexed="64"/>
      </top>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right/>
      <top/>
      <bottom style="medium">
        <color indexed="64"/>
      </bottom>
      <diagonal/>
    </border>
    <border>
      <left style="thin">
        <color theme="5"/>
      </left>
      <right style="thin">
        <color theme="5"/>
      </right>
      <top style="thin">
        <color theme="5"/>
      </top>
      <bottom style="thin">
        <color theme="5"/>
      </bottom>
      <diagonal/>
    </border>
    <border>
      <left style="medium">
        <color theme="5"/>
      </left>
      <right style="medium">
        <color theme="5"/>
      </right>
      <top style="medium">
        <color theme="5"/>
      </top>
      <bottom style="medium">
        <color theme="5"/>
      </bottom>
      <diagonal/>
    </border>
    <border>
      <left/>
      <right style="thin">
        <color theme="5"/>
      </right>
      <top/>
      <bottom style="thin">
        <color theme="5"/>
      </bottom>
      <diagonal/>
    </border>
    <border>
      <left style="thin">
        <color theme="5"/>
      </left>
      <right style="thin">
        <color theme="5"/>
      </right>
      <top style="medium">
        <color theme="5"/>
      </top>
      <bottom style="medium">
        <color theme="5"/>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hair">
        <color indexed="64"/>
      </left>
      <right style="hair">
        <color indexed="64"/>
      </right>
      <top style="hair">
        <color indexed="64"/>
      </top>
      <bottom style="hair">
        <color indexed="64"/>
      </bottom>
      <diagonal/>
    </border>
    <border>
      <left style="thick">
        <color theme="0"/>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bottom style="thin">
        <color indexed="8"/>
      </bottom>
      <diagonal/>
    </border>
    <border>
      <left/>
      <right style="thin">
        <color indexed="8"/>
      </right>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top style="thin">
        <color auto="1"/>
      </top>
      <bottom style="thin">
        <color auto="1"/>
      </bottom>
      <diagonal/>
    </border>
    <border>
      <left/>
      <right style="thin">
        <color indexed="64"/>
      </right>
      <top style="thin">
        <color indexed="64"/>
      </top>
      <bottom style="thin">
        <color indexed="8"/>
      </bottom>
      <diagonal/>
    </border>
    <border>
      <left/>
      <right style="thin">
        <color indexed="64"/>
      </right>
      <top style="thin">
        <color indexed="8"/>
      </top>
      <bottom style="thin">
        <color indexed="64"/>
      </bottom>
      <diagonal/>
    </border>
    <border>
      <left/>
      <right/>
      <top/>
      <bottom style="thin">
        <color theme="4" tint="0.39997558519241921"/>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s>
  <cellStyleXfs count="51475">
    <xf numFmtId="0" fontId="0" fillId="0" borderId="0"/>
    <xf numFmtId="165" fontId="54" fillId="0" borderId="0" applyFont="0" applyFill="0" applyBorder="0" applyAlignment="0" applyProtection="0"/>
    <xf numFmtId="169" fontId="38" fillId="0" borderId="0" applyFont="0" applyFill="0" applyBorder="0" applyAlignment="0" applyProtection="0">
      <alignment horizontal="left"/>
      <protection locked="0"/>
    </xf>
    <xf numFmtId="171" fontId="39" fillId="31" borderId="0" applyFont="0" applyBorder="0" applyProtection="0">
      <alignment horizontal="right"/>
    </xf>
    <xf numFmtId="0" fontId="59" fillId="31" borderId="0" applyBorder="0"/>
    <xf numFmtId="0" fontId="60" fillId="33" borderId="1">
      <alignment horizontal="center"/>
    </xf>
    <xf numFmtId="0" fontId="61" fillId="0" borderId="1" applyProtection="0"/>
    <xf numFmtId="0" fontId="62" fillId="31" borderId="0" applyAlignment="0"/>
    <xf numFmtId="0" fontId="54" fillId="30" borderId="0"/>
    <xf numFmtId="174" fontId="52" fillId="0" borderId="0" applyFont="0" applyFill="0" applyBorder="0" applyProtection="0">
      <protection locked="0"/>
    </xf>
    <xf numFmtId="170" fontId="60" fillId="33" borderId="1">
      <alignment horizontal="center" vertical="center"/>
    </xf>
    <xf numFmtId="0" fontId="64" fillId="0" borderId="0" applyNumberFormat="0" applyFill="0" applyBorder="0" applyAlignment="0" applyProtection="0">
      <alignment vertical="top"/>
      <protection locked="0"/>
    </xf>
    <xf numFmtId="0" fontId="65" fillId="31" borderId="0" applyNumberFormat="0" applyBorder="0">
      <alignment horizontal="left"/>
    </xf>
    <xf numFmtId="0" fontId="67" fillId="33" borderId="3" applyBorder="0"/>
    <xf numFmtId="0" fontId="68" fillId="33" borderId="0" applyNumberFormat="0" applyBorder="0">
      <alignment horizontal="right"/>
    </xf>
    <xf numFmtId="0" fontId="41" fillId="33" borderId="0" applyFont="0" applyAlignment="0"/>
    <xf numFmtId="0" fontId="69" fillId="33" borderId="0" applyBorder="0">
      <alignment vertical="top" wrapText="1"/>
    </xf>
    <xf numFmtId="0" fontId="59" fillId="33" borderId="0" applyAlignment="0">
      <alignment horizontal="center"/>
    </xf>
    <xf numFmtId="0" fontId="71" fillId="0" borderId="0" applyNumberFormat="0" applyFill="0" applyAlignment="0"/>
    <xf numFmtId="0" fontId="74" fillId="31" borderId="0" applyBorder="0"/>
    <xf numFmtId="0" fontId="75" fillId="31" borderId="0" applyBorder="0"/>
    <xf numFmtId="0" fontId="76" fillId="31" borderId="0" applyBorder="0">
      <alignment horizontal="left"/>
    </xf>
    <xf numFmtId="0" fontId="76" fillId="31" borderId="0" applyBorder="0">
      <alignment horizontal="center" vertical="center" wrapText="1"/>
    </xf>
    <xf numFmtId="0" fontId="76" fillId="31" borderId="0" applyBorder="0">
      <alignment horizontal="center" wrapText="1"/>
    </xf>
    <xf numFmtId="0" fontId="39" fillId="31" borderId="4" applyNumberFormat="0" applyFont="0" applyAlignment="0"/>
    <xf numFmtId="0" fontId="77" fillId="0" borderId="0" applyNumberFormat="0" applyFill="0" applyBorder="0" applyAlignment="0" applyProtection="0">
      <alignment vertical="top"/>
      <protection locked="0"/>
    </xf>
    <xf numFmtId="0" fontId="62" fillId="31" borderId="1" applyNumberFormat="0"/>
    <xf numFmtId="9" fontId="54" fillId="0" borderId="0" applyFont="0" applyFill="0" applyBorder="0" applyAlignment="0" applyProtection="0"/>
    <xf numFmtId="177" fontId="34" fillId="31" borderId="1">
      <alignment horizontal="right"/>
    </xf>
    <xf numFmtId="176" fontId="52" fillId="0" borderId="0" applyFont="0" applyFill="0" applyBorder="0" applyAlignment="0" applyProtection="0">
      <protection locked="0"/>
    </xf>
    <xf numFmtId="172" fontId="39" fillId="31" borderId="0" applyFont="0" applyBorder="0" applyAlignment="0" applyProtection="0"/>
    <xf numFmtId="0" fontId="59" fillId="31" borderId="0" applyNumberFormat="0" applyBorder="0" applyProtection="0">
      <alignment horizontal="right"/>
    </xf>
    <xf numFmtId="0" fontId="59" fillId="31" borderId="6">
      <alignment horizontal="right"/>
    </xf>
    <xf numFmtId="0" fontId="76" fillId="31" borderId="1" applyAlignment="0">
      <alignment horizontal="center" vertical="center" wrapText="1"/>
    </xf>
    <xf numFmtId="0" fontId="62" fillId="31" borderId="1" applyProtection="0">
      <alignment horizontal="center" vertical="center" wrapText="1"/>
    </xf>
    <xf numFmtId="0" fontId="62" fillId="31" borderId="1" applyAlignment="0">
      <alignment horizontal="center" vertical="top" wrapText="1"/>
    </xf>
    <xf numFmtId="0" fontId="62" fillId="31" borderId="1" applyAlignment="0" applyProtection="0">
      <alignment vertical="top" wrapText="1"/>
    </xf>
    <xf numFmtId="0" fontId="62" fillId="31" borderId="0" applyBorder="0">
      <alignment horizontal="left"/>
    </xf>
    <xf numFmtId="175" fontId="52" fillId="0" borderId="0" applyFont="0" applyFill="0" applyBorder="0">
      <alignment horizontal="left"/>
      <protection locked="0"/>
    </xf>
    <xf numFmtId="0" fontId="59" fillId="31" borderId="0" applyBorder="0">
      <alignment horizontal="center" wrapText="1"/>
    </xf>
    <xf numFmtId="0" fontId="32" fillId="0" borderId="0"/>
    <xf numFmtId="0" fontId="32" fillId="0" borderId="0"/>
    <xf numFmtId="0" fontId="54" fillId="0" borderId="0"/>
    <xf numFmtId="171" fontId="34" fillId="31" borderId="0" applyFont="0" applyBorder="0" applyProtection="0">
      <alignment horizontal="right"/>
    </xf>
    <xf numFmtId="0" fontId="37" fillId="33" borderId="0" applyFont="0" applyAlignment="0"/>
    <xf numFmtId="172" fontId="34" fillId="31" borderId="0" applyFont="0" applyBorder="0" applyAlignment="0" applyProtection="0"/>
    <xf numFmtId="173" fontId="34" fillId="31" borderId="0" applyFont="0" applyBorder="0" applyAlignment="0" applyProtection="0"/>
    <xf numFmtId="0" fontId="103" fillId="0" borderId="1">
      <protection locked="0"/>
    </xf>
    <xf numFmtId="0" fontId="34" fillId="31" borderId="4" applyNumberFormat="0" applyFont="0" applyAlignment="0"/>
    <xf numFmtId="0" fontId="54" fillId="0" borderId="0">
      <alignment horizontal="right"/>
    </xf>
    <xf numFmtId="0" fontId="29" fillId="0" borderId="0"/>
    <xf numFmtId="0" fontId="27" fillId="0" borderId="0"/>
    <xf numFmtId="0" fontId="27" fillId="0" borderId="0"/>
    <xf numFmtId="0" fontId="25" fillId="0" borderId="0"/>
    <xf numFmtId="0" fontId="23" fillId="0" borderId="0"/>
    <xf numFmtId="0" fontId="23" fillId="0" borderId="0"/>
    <xf numFmtId="0" fontId="23" fillId="0" borderId="0"/>
    <xf numFmtId="0" fontId="32" fillId="0" borderId="0"/>
    <xf numFmtId="0" fontId="122" fillId="0" borderId="0" applyNumberFormat="0" applyFill="0" applyBorder="0" applyAlignment="0" applyProtection="0">
      <alignment vertical="top"/>
      <protection locked="0"/>
    </xf>
    <xf numFmtId="0" fontId="54" fillId="0" borderId="0">
      <alignment horizontal="right"/>
    </xf>
    <xf numFmtId="0" fontId="32" fillId="0" borderId="0"/>
    <xf numFmtId="0" fontId="32" fillId="0" borderId="0"/>
    <xf numFmtId="0" fontId="32" fillId="0" borderId="0"/>
    <xf numFmtId="0" fontId="3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8" fontId="54" fillId="0" borderId="0" applyFont="0" applyFill="0" applyBorder="0" applyAlignment="0" applyProtection="0"/>
    <xf numFmtId="167" fontId="54" fillId="0" borderId="0" applyFont="0" applyFill="0" applyBorder="0" applyAlignment="0" applyProtection="0"/>
    <xf numFmtId="0" fontId="82" fillId="0" borderId="0" applyNumberFormat="0" applyFill="0" applyBorder="0" applyAlignment="0" applyProtection="0"/>
    <xf numFmtId="0" fontId="70" fillId="0" borderId="31" applyNumberFormat="0" applyFill="0" applyAlignment="0" applyProtection="0"/>
    <xf numFmtId="0" fontId="72" fillId="0" borderId="32" applyNumberFormat="0" applyFill="0" applyAlignment="0" applyProtection="0"/>
    <xf numFmtId="0" fontId="73" fillId="0" borderId="33" applyNumberFormat="0" applyFill="0" applyAlignment="0" applyProtection="0"/>
    <xf numFmtId="0" fontId="73" fillId="0" borderId="0" applyNumberFormat="0" applyFill="0" applyBorder="0" applyAlignment="0" applyProtection="0"/>
    <xf numFmtId="0" fontId="66" fillId="34" borderId="0" applyNumberFormat="0" applyBorder="0" applyAlignment="0" applyProtection="0"/>
    <xf numFmtId="0" fontId="56" fillId="27" borderId="0" applyNumberFormat="0" applyBorder="0" applyAlignment="0" applyProtection="0"/>
    <xf numFmtId="0" fontId="80" fillId="36" borderId="0" applyNumberFormat="0" applyBorder="0" applyAlignment="0" applyProtection="0"/>
    <xf numFmtId="0" fontId="78" fillId="35" borderId="29" applyNumberFormat="0" applyAlignment="0" applyProtection="0"/>
    <xf numFmtId="0" fontId="81" fillId="28" borderId="36" applyNumberFormat="0" applyAlignment="0" applyProtection="0"/>
    <xf numFmtId="0" fontId="57" fillId="28" borderId="29" applyNumberFormat="0" applyAlignment="0" applyProtection="0"/>
    <xf numFmtId="0" fontId="79" fillId="0" borderId="34" applyNumberFormat="0" applyFill="0" applyAlignment="0" applyProtection="0"/>
    <xf numFmtId="0" fontId="58" fillId="29" borderId="30" applyNumberFormat="0" applyAlignment="0" applyProtection="0"/>
    <xf numFmtId="0" fontId="84" fillId="0" borderId="0" applyNumberFormat="0" applyFill="0" applyBorder="0" applyAlignment="0" applyProtection="0"/>
    <xf numFmtId="0" fontId="54" fillId="37" borderId="35" applyNumberFormat="0" applyFont="0" applyAlignment="0" applyProtection="0"/>
    <xf numFmtId="0" fontId="63" fillId="0" borderId="0" applyNumberFormat="0" applyFill="0" applyBorder="0" applyAlignment="0" applyProtection="0"/>
    <xf numFmtId="0" fontId="83" fillId="0" borderId="37" applyNumberFormat="0" applyFill="0" applyAlignment="0" applyProtection="0"/>
    <xf numFmtId="0" fontId="55" fillId="21" borderId="0" applyNumberFormat="0" applyBorder="0" applyAlignment="0" applyProtection="0"/>
    <xf numFmtId="0" fontId="15" fillId="3" borderId="0" applyNumberFormat="0" applyBorder="0" applyAlignment="0" applyProtection="0"/>
    <xf numFmtId="0" fontId="15" fillId="9" borderId="0" applyNumberFormat="0" applyBorder="0" applyAlignment="0" applyProtection="0"/>
    <xf numFmtId="0" fontId="55" fillId="15" borderId="0" applyNumberFormat="0" applyBorder="0" applyAlignment="0" applyProtection="0"/>
    <xf numFmtId="0" fontId="55" fillId="22" borderId="0" applyNumberFormat="0" applyBorder="0" applyAlignment="0" applyProtection="0"/>
    <xf numFmtId="0" fontId="15" fillId="4" borderId="0" applyNumberFormat="0" applyBorder="0" applyAlignment="0" applyProtection="0"/>
    <xf numFmtId="0" fontId="15" fillId="10" borderId="0" applyNumberFormat="0" applyBorder="0" applyAlignment="0" applyProtection="0"/>
    <xf numFmtId="0" fontId="55" fillId="16" borderId="0" applyNumberFormat="0" applyBorder="0" applyAlignment="0" applyProtection="0"/>
    <xf numFmtId="0" fontId="55" fillId="23" borderId="0" applyNumberFormat="0" applyBorder="0" applyAlignment="0" applyProtection="0"/>
    <xf numFmtId="0" fontId="15" fillId="5" borderId="0" applyNumberFormat="0" applyBorder="0" applyAlignment="0" applyProtection="0"/>
    <xf numFmtId="0" fontId="15" fillId="11" borderId="0" applyNumberFormat="0" applyBorder="0" applyAlignment="0" applyProtection="0"/>
    <xf numFmtId="0" fontId="55" fillId="17" borderId="0" applyNumberFormat="0" applyBorder="0" applyAlignment="0" applyProtection="0"/>
    <xf numFmtId="0" fontId="55" fillId="24" borderId="0" applyNumberFormat="0" applyBorder="0" applyAlignment="0" applyProtection="0"/>
    <xf numFmtId="0" fontId="15" fillId="6" borderId="0" applyNumberFormat="0" applyBorder="0" applyAlignment="0" applyProtection="0"/>
    <xf numFmtId="0" fontId="15" fillId="12" borderId="0" applyNumberFormat="0" applyBorder="0" applyAlignment="0" applyProtection="0"/>
    <xf numFmtId="0" fontId="55" fillId="18" borderId="0" applyNumberFormat="0" applyBorder="0" applyAlignment="0" applyProtection="0"/>
    <xf numFmtId="0" fontId="55" fillId="25" borderId="0" applyNumberFormat="0" applyBorder="0" applyAlignment="0" applyProtection="0"/>
    <xf numFmtId="0" fontId="15" fillId="7" borderId="0" applyNumberFormat="0" applyBorder="0" applyAlignment="0" applyProtection="0"/>
    <xf numFmtId="0" fontId="15" fillId="13" borderId="0" applyNumberFormat="0" applyBorder="0" applyAlignment="0" applyProtection="0"/>
    <xf numFmtId="0" fontId="55" fillId="19" borderId="0" applyNumberFormat="0" applyBorder="0" applyAlignment="0" applyProtection="0"/>
    <xf numFmtId="0" fontId="55" fillId="26" borderId="0" applyNumberFormat="0" applyBorder="0" applyAlignment="0" applyProtection="0"/>
    <xf numFmtId="0" fontId="15" fillId="8" borderId="0" applyNumberFormat="0" applyBorder="0" applyAlignment="0" applyProtection="0"/>
    <xf numFmtId="0" fontId="15" fillId="14" borderId="0" applyNumberFormat="0" applyBorder="0" applyAlignment="0" applyProtection="0"/>
    <xf numFmtId="0" fontId="55" fillId="20" borderId="0" applyNumberFormat="0" applyBorder="0" applyAlignment="0" applyProtection="0"/>
    <xf numFmtId="190" fontId="32" fillId="0" borderId="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55" fillId="15" borderId="0" applyNumberFormat="0" applyBorder="0" applyAlignment="0" applyProtection="0"/>
    <xf numFmtId="190" fontId="55" fillId="15" borderId="0" applyNumberFormat="0" applyBorder="0" applyAlignment="0" applyProtection="0"/>
    <xf numFmtId="190" fontId="55" fillId="15" borderId="0" applyNumberFormat="0" applyBorder="0" applyAlignment="0" applyProtection="0"/>
    <xf numFmtId="190" fontId="55" fillId="15" borderId="0" applyNumberFormat="0" applyBorder="0" applyAlignment="0" applyProtection="0"/>
    <xf numFmtId="190" fontId="55" fillId="15" borderId="0" applyNumberFormat="0" applyBorder="0" applyAlignment="0" applyProtection="0"/>
    <xf numFmtId="190" fontId="55" fillId="15" borderId="0" applyNumberFormat="0" applyBorder="0" applyAlignment="0" applyProtection="0"/>
    <xf numFmtId="190" fontId="55" fillId="15" borderId="0" applyNumberFormat="0" applyBorder="0" applyAlignment="0" applyProtection="0"/>
    <xf numFmtId="190" fontId="55" fillId="16" borderId="0" applyNumberFormat="0" applyBorder="0" applyAlignment="0" applyProtection="0"/>
    <xf numFmtId="190" fontId="55" fillId="16" borderId="0" applyNumberFormat="0" applyBorder="0" applyAlignment="0" applyProtection="0"/>
    <xf numFmtId="190" fontId="55" fillId="16" borderId="0" applyNumberFormat="0" applyBorder="0" applyAlignment="0" applyProtection="0"/>
    <xf numFmtId="190" fontId="55" fillId="16" borderId="0" applyNumberFormat="0" applyBorder="0" applyAlignment="0" applyProtection="0"/>
    <xf numFmtId="190" fontId="55" fillId="16" borderId="0" applyNumberFormat="0" applyBorder="0" applyAlignment="0" applyProtection="0"/>
    <xf numFmtId="190" fontId="55" fillId="16" borderId="0" applyNumberFormat="0" applyBorder="0" applyAlignment="0" applyProtection="0"/>
    <xf numFmtId="190" fontId="55" fillId="16" borderId="0" applyNumberFormat="0" applyBorder="0" applyAlignment="0" applyProtection="0"/>
    <xf numFmtId="190" fontId="55" fillId="17" borderId="0" applyNumberFormat="0" applyBorder="0" applyAlignment="0" applyProtection="0"/>
    <xf numFmtId="190" fontId="55" fillId="17" borderId="0" applyNumberFormat="0" applyBorder="0" applyAlignment="0" applyProtection="0"/>
    <xf numFmtId="190" fontId="55" fillId="17" borderId="0" applyNumberFormat="0" applyBorder="0" applyAlignment="0" applyProtection="0"/>
    <xf numFmtId="190" fontId="55" fillId="17" borderId="0" applyNumberFormat="0" applyBorder="0" applyAlignment="0" applyProtection="0"/>
    <xf numFmtId="190" fontId="55" fillId="17" borderId="0" applyNumberFormat="0" applyBorder="0" applyAlignment="0" applyProtection="0"/>
    <xf numFmtId="190" fontId="55" fillId="17" borderId="0" applyNumberFormat="0" applyBorder="0" applyAlignment="0" applyProtection="0"/>
    <xf numFmtId="190" fontId="55" fillId="17" borderId="0" applyNumberFormat="0" applyBorder="0" applyAlignment="0" applyProtection="0"/>
    <xf numFmtId="190" fontId="55" fillId="18" borderId="0" applyNumberFormat="0" applyBorder="0" applyAlignment="0" applyProtection="0"/>
    <xf numFmtId="190" fontId="55" fillId="18" borderId="0" applyNumberFormat="0" applyBorder="0" applyAlignment="0" applyProtection="0"/>
    <xf numFmtId="190" fontId="55" fillId="18" borderId="0" applyNumberFormat="0" applyBorder="0" applyAlignment="0" applyProtection="0"/>
    <xf numFmtId="190" fontId="55" fillId="18" borderId="0" applyNumberFormat="0" applyBorder="0" applyAlignment="0" applyProtection="0"/>
    <xf numFmtId="190" fontId="55" fillId="18" borderId="0" applyNumberFormat="0" applyBorder="0" applyAlignment="0" applyProtection="0"/>
    <xf numFmtId="190" fontId="55" fillId="18" borderId="0" applyNumberFormat="0" applyBorder="0" applyAlignment="0" applyProtection="0"/>
    <xf numFmtId="190" fontId="55" fillId="18" borderId="0" applyNumberFormat="0" applyBorder="0" applyAlignment="0" applyProtection="0"/>
    <xf numFmtId="190" fontId="55" fillId="19" borderId="0" applyNumberFormat="0" applyBorder="0" applyAlignment="0" applyProtection="0"/>
    <xf numFmtId="190" fontId="55" fillId="19" borderId="0" applyNumberFormat="0" applyBorder="0" applyAlignment="0" applyProtection="0"/>
    <xf numFmtId="190" fontId="55" fillId="19" borderId="0" applyNumberFormat="0" applyBorder="0" applyAlignment="0" applyProtection="0"/>
    <xf numFmtId="190" fontId="55" fillId="19" borderId="0" applyNumberFormat="0" applyBorder="0" applyAlignment="0" applyProtection="0"/>
    <xf numFmtId="190" fontId="55" fillId="19" borderId="0" applyNumberFormat="0" applyBorder="0" applyAlignment="0" applyProtection="0"/>
    <xf numFmtId="190" fontId="55" fillId="19" borderId="0" applyNumberFormat="0" applyBorder="0" applyAlignment="0" applyProtection="0"/>
    <xf numFmtId="190" fontId="55" fillId="19" borderId="0" applyNumberFormat="0" applyBorder="0" applyAlignment="0" applyProtection="0"/>
    <xf numFmtId="190" fontId="55" fillId="20" borderId="0" applyNumberFormat="0" applyBorder="0" applyAlignment="0" applyProtection="0"/>
    <xf numFmtId="190" fontId="55" fillId="20" borderId="0" applyNumberFormat="0" applyBorder="0" applyAlignment="0" applyProtection="0"/>
    <xf numFmtId="190" fontId="55" fillId="20" borderId="0" applyNumberFormat="0" applyBorder="0" applyAlignment="0" applyProtection="0"/>
    <xf numFmtId="190" fontId="55" fillId="20" borderId="0" applyNumberFormat="0" applyBorder="0" applyAlignment="0" applyProtection="0"/>
    <xf numFmtId="190" fontId="55" fillId="20" borderId="0" applyNumberFormat="0" applyBorder="0" applyAlignment="0" applyProtection="0"/>
    <xf numFmtId="190" fontId="55" fillId="20" borderId="0" applyNumberFormat="0" applyBorder="0" applyAlignment="0" applyProtection="0"/>
    <xf numFmtId="190" fontId="55" fillId="20" borderId="0" applyNumberFormat="0" applyBorder="0" applyAlignment="0" applyProtection="0"/>
    <xf numFmtId="190" fontId="55" fillId="21" borderId="0" applyNumberFormat="0" applyBorder="0" applyAlignment="0" applyProtection="0"/>
    <xf numFmtId="190" fontId="55" fillId="21" borderId="0" applyNumberFormat="0" applyBorder="0" applyAlignment="0" applyProtection="0"/>
    <xf numFmtId="190" fontId="55" fillId="21" borderId="0" applyNumberFormat="0" applyBorder="0" applyAlignment="0" applyProtection="0"/>
    <xf numFmtId="190" fontId="55" fillId="21" borderId="0" applyNumberFormat="0" applyBorder="0" applyAlignment="0" applyProtection="0"/>
    <xf numFmtId="190" fontId="55" fillId="21" borderId="0" applyNumberFormat="0" applyBorder="0" applyAlignment="0" applyProtection="0"/>
    <xf numFmtId="190" fontId="55" fillId="21" borderId="0" applyNumberFormat="0" applyBorder="0" applyAlignment="0" applyProtection="0"/>
    <xf numFmtId="190" fontId="55" fillId="21" borderId="0" applyNumberFormat="0" applyBorder="0" applyAlignment="0" applyProtection="0"/>
    <xf numFmtId="190" fontId="55" fillId="22" borderId="0" applyNumberFormat="0" applyBorder="0" applyAlignment="0" applyProtection="0"/>
    <xf numFmtId="190" fontId="55" fillId="22" borderId="0" applyNumberFormat="0" applyBorder="0" applyAlignment="0" applyProtection="0"/>
    <xf numFmtId="190" fontId="55" fillId="22" borderId="0" applyNumberFormat="0" applyBorder="0" applyAlignment="0" applyProtection="0"/>
    <xf numFmtId="190" fontId="55" fillId="22" borderId="0" applyNumberFormat="0" applyBorder="0" applyAlignment="0" applyProtection="0"/>
    <xf numFmtId="190" fontId="55" fillId="22" borderId="0" applyNumberFormat="0" applyBorder="0" applyAlignment="0" applyProtection="0"/>
    <xf numFmtId="190" fontId="55" fillId="22" borderId="0" applyNumberFormat="0" applyBorder="0" applyAlignment="0" applyProtection="0"/>
    <xf numFmtId="190" fontId="55" fillId="22" borderId="0" applyNumberFormat="0" applyBorder="0" applyAlignment="0" applyProtection="0"/>
    <xf numFmtId="190" fontId="55" fillId="23" borderId="0" applyNumberFormat="0" applyBorder="0" applyAlignment="0" applyProtection="0"/>
    <xf numFmtId="190" fontId="55" fillId="23" borderId="0" applyNumberFormat="0" applyBorder="0" applyAlignment="0" applyProtection="0"/>
    <xf numFmtId="190" fontId="55" fillId="23" borderId="0" applyNumberFormat="0" applyBorder="0" applyAlignment="0" applyProtection="0"/>
    <xf numFmtId="190" fontId="55" fillId="23" borderId="0" applyNumberFormat="0" applyBorder="0" applyAlignment="0" applyProtection="0"/>
    <xf numFmtId="190" fontId="55" fillId="23" borderId="0" applyNumberFormat="0" applyBorder="0" applyAlignment="0" applyProtection="0"/>
    <xf numFmtId="190" fontId="55" fillId="23" borderId="0" applyNumberFormat="0" applyBorder="0" applyAlignment="0" applyProtection="0"/>
    <xf numFmtId="190" fontId="55" fillId="23" borderId="0" applyNumberFormat="0" applyBorder="0" applyAlignment="0" applyProtection="0"/>
    <xf numFmtId="190" fontId="55" fillId="24" borderId="0" applyNumberFormat="0" applyBorder="0" applyAlignment="0" applyProtection="0"/>
    <xf numFmtId="190" fontId="55" fillId="24" borderId="0" applyNumberFormat="0" applyBorder="0" applyAlignment="0" applyProtection="0"/>
    <xf numFmtId="190" fontId="55" fillId="24" borderId="0" applyNumberFormat="0" applyBorder="0" applyAlignment="0" applyProtection="0"/>
    <xf numFmtId="190" fontId="55" fillId="24" borderId="0" applyNumberFormat="0" applyBorder="0" applyAlignment="0" applyProtection="0"/>
    <xf numFmtId="190" fontId="55" fillId="24" borderId="0" applyNumberFormat="0" applyBorder="0" applyAlignment="0" applyProtection="0"/>
    <xf numFmtId="190" fontId="55" fillId="24" borderId="0" applyNumberFormat="0" applyBorder="0" applyAlignment="0" applyProtection="0"/>
    <xf numFmtId="190" fontId="55" fillId="24" borderId="0" applyNumberFormat="0" applyBorder="0" applyAlignment="0" applyProtection="0"/>
    <xf numFmtId="190" fontId="55" fillId="25" borderId="0" applyNumberFormat="0" applyBorder="0" applyAlignment="0" applyProtection="0"/>
    <xf numFmtId="190" fontId="55" fillId="25" borderId="0" applyNumberFormat="0" applyBorder="0" applyAlignment="0" applyProtection="0"/>
    <xf numFmtId="190" fontId="55" fillId="25" borderId="0" applyNumberFormat="0" applyBorder="0" applyAlignment="0" applyProtection="0"/>
    <xf numFmtId="190" fontId="55" fillId="25" borderId="0" applyNumberFormat="0" applyBorder="0" applyAlignment="0" applyProtection="0"/>
    <xf numFmtId="190" fontId="55" fillId="25" borderId="0" applyNumberFormat="0" applyBorder="0" applyAlignment="0" applyProtection="0"/>
    <xf numFmtId="190" fontId="55" fillId="25" borderId="0" applyNumberFormat="0" applyBorder="0" applyAlignment="0" applyProtection="0"/>
    <xf numFmtId="190" fontId="55" fillId="25" borderId="0" applyNumberFormat="0" applyBorder="0" applyAlignment="0" applyProtection="0"/>
    <xf numFmtId="190" fontId="55" fillId="26" borderId="0" applyNumberFormat="0" applyBorder="0" applyAlignment="0" applyProtection="0"/>
    <xf numFmtId="190" fontId="55" fillId="26" borderId="0" applyNumberFormat="0" applyBorder="0" applyAlignment="0" applyProtection="0"/>
    <xf numFmtId="190" fontId="55" fillId="26" borderId="0" applyNumberFormat="0" applyBorder="0" applyAlignment="0" applyProtection="0"/>
    <xf numFmtId="190" fontId="55" fillId="26" borderId="0" applyNumberFormat="0" applyBorder="0" applyAlignment="0" applyProtection="0"/>
    <xf numFmtId="190" fontId="55" fillId="26" borderId="0" applyNumberFormat="0" applyBorder="0" applyAlignment="0" applyProtection="0"/>
    <xf numFmtId="190" fontId="55" fillId="26" borderId="0" applyNumberFormat="0" applyBorder="0" applyAlignment="0" applyProtection="0"/>
    <xf numFmtId="190" fontId="55" fillId="26" borderId="0" applyNumberFormat="0" applyBorder="0" applyAlignment="0" applyProtection="0"/>
    <xf numFmtId="0" fontId="142" fillId="0" borderId="1">
      <alignment horizontal="center"/>
    </xf>
    <xf numFmtId="190" fontId="56" fillId="27" borderId="0" applyNumberFormat="0" applyBorder="0" applyAlignment="0" applyProtection="0"/>
    <xf numFmtId="190" fontId="56" fillId="27" borderId="0" applyNumberFormat="0" applyBorder="0" applyAlignment="0" applyProtection="0"/>
    <xf numFmtId="190" fontId="56" fillId="27" borderId="0" applyNumberFormat="0" applyBorder="0" applyAlignment="0" applyProtection="0"/>
    <xf numFmtId="190" fontId="56" fillId="27" borderId="0" applyNumberFormat="0" applyBorder="0" applyAlignment="0" applyProtection="0"/>
    <xf numFmtId="190" fontId="56" fillId="27" borderId="0" applyNumberFormat="0" applyBorder="0" applyAlignment="0" applyProtection="0"/>
    <xf numFmtId="190" fontId="56" fillId="27" borderId="0" applyNumberFormat="0" applyBorder="0" applyAlignment="0" applyProtection="0"/>
    <xf numFmtId="190" fontId="56" fillId="27" borderId="0" applyNumberFormat="0" applyBorder="0" applyAlignment="0" applyProtection="0"/>
    <xf numFmtId="204" fontId="32" fillId="45" borderId="1" applyNumberFormat="0" applyFill="0" applyAlignment="0"/>
    <xf numFmtId="190" fontId="57" fillId="28" borderId="29" applyNumberFormat="0" applyAlignment="0" applyProtection="0"/>
    <xf numFmtId="190" fontId="57" fillId="28" borderId="29" applyNumberFormat="0" applyAlignment="0" applyProtection="0"/>
    <xf numFmtId="190" fontId="57" fillId="28" borderId="29" applyNumberFormat="0" applyAlignment="0" applyProtection="0"/>
    <xf numFmtId="190" fontId="57" fillId="28" borderId="29" applyNumberFormat="0" applyAlignment="0" applyProtection="0"/>
    <xf numFmtId="190" fontId="57" fillId="28" borderId="29" applyNumberFormat="0" applyAlignment="0" applyProtection="0"/>
    <xf numFmtId="190" fontId="57" fillId="28" borderId="29" applyNumberFormat="0" applyAlignment="0" applyProtection="0"/>
    <xf numFmtId="190" fontId="57" fillId="28" borderId="29" applyNumberFormat="0" applyAlignment="0" applyProtection="0"/>
    <xf numFmtId="190" fontId="58" fillId="29" borderId="30" applyNumberFormat="0" applyAlignment="0" applyProtection="0"/>
    <xf numFmtId="190" fontId="58" fillId="29" borderId="30" applyNumberFormat="0" applyAlignment="0" applyProtection="0"/>
    <xf numFmtId="190" fontId="58" fillId="29" borderId="30" applyNumberFormat="0" applyAlignment="0" applyProtection="0"/>
    <xf numFmtId="190" fontId="58" fillId="29" borderId="30" applyNumberFormat="0" applyAlignment="0" applyProtection="0"/>
    <xf numFmtId="190" fontId="58" fillId="29" borderId="30" applyNumberFormat="0" applyAlignment="0" applyProtection="0"/>
    <xf numFmtId="190" fontId="58" fillId="29" borderId="30" applyNumberFormat="0" applyAlignment="0" applyProtection="0"/>
    <xf numFmtId="190" fontId="58" fillId="29" borderId="30" applyNumberFormat="0" applyAlignment="0" applyProtection="0"/>
    <xf numFmtId="169" fontId="32" fillId="0" borderId="1" applyFont="0" applyFill="0" applyBorder="0" applyAlignment="0" applyProtection="0">
      <alignment horizontal="left"/>
      <protection locked="0"/>
    </xf>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9" fontId="143" fillId="0" borderId="0" applyFont="0" applyFill="0" applyBorder="0" applyAlignment="0" applyProtection="0">
      <alignment horizontal="left"/>
      <protection locked="0"/>
    </xf>
    <xf numFmtId="169" fontId="143" fillId="0" borderId="0" applyFont="0" applyFill="0" applyBorder="0" applyAlignment="0" applyProtection="0">
      <alignment horizontal="left"/>
      <protection locked="0"/>
    </xf>
    <xf numFmtId="192" fontId="143" fillId="0" borderId="0" applyFont="0" applyFill="0" applyBorder="0" applyAlignment="0" applyProtection="0">
      <protection locked="0"/>
    </xf>
    <xf numFmtId="193" fontId="52" fillId="0" borderId="0" applyFont="0" applyFill="0" applyBorder="0" applyAlignment="0" applyProtection="0">
      <protection locked="0"/>
    </xf>
    <xf numFmtId="193" fontId="143" fillId="0" borderId="0" applyFont="0" applyFill="0" applyBorder="0" applyAlignment="0" applyProtection="0">
      <protection locked="0"/>
    </xf>
    <xf numFmtId="205" fontId="32" fillId="30" borderId="1" applyFont="0" applyFill="0" applyBorder="0" applyAlignment="0" applyProtection="0"/>
    <xf numFmtId="201" fontId="143"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30" fillId="0" borderId="0" applyFont="0" applyFill="0" applyBorder="0" applyAlignment="0" applyProtection="0"/>
    <xf numFmtId="165" fontId="14" fillId="0" borderId="0" applyFont="0" applyFill="0" applyBorder="0" applyAlignment="0" applyProtection="0"/>
    <xf numFmtId="165" fontId="32"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90" fontId="32" fillId="0" borderId="0" applyFont="0" applyFill="0" applyBorder="0" applyAlignment="0" applyProtection="0"/>
    <xf numFmtId="165" fontId="30"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30"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5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32" fillId="0" borderId="0" applyFont="0" applyFill="0" applyBorder="0" applyAlignment="0" applyProtection="0"/>
    <xf numFmtId="191" fontId="34" fillId="31" borderId="0" applyFont="0" applyBorder="0" applyAlignment="0" applyProtection="0"/>
    <xf numFmtId="0" fontId="54" fillId="32" borderId="73">
      <alignment horizontal="left" vertical="top" wrapText="1" indent="1"/>
      <protection locked="0"/>
    </xf>
    <xf numFmtId="0" fontId="54" fillId="32" borderId="73">
      <alignment vertical="top" wrapText="1"/>
      <protection locked="0"/>
    </xf>
    <xf numFmtId="190" fontId="54" fillId="32" borderId="73">
      <alignment horizontal="left" vertical="top" wrapText="1" indent="1"/>
      <protection locked="0"/>
    </xf>
    <xf numFmtId="0" fontId="59" fillId="31" borderId="0" applyBorder="0">
      <alignment wrapText="1"/>
    </xf>
    <xf numFmtId="168" fontId="54" fillId="0" borderId="0" applyFont="0" applyFill="0" applyBorder="0" applyAlignment="0" applyProtection="0"/>
    <xf numFmtId="0" fontId="144" fillId="32" borderId="73" applyNumberFormat="0">
      <protection locked="0"/>
    </xf>
    <xf numFmtId="0" fontId="144" fillId="32" borderId="73" applyNumberFormat="0">
      <protection locked="0"/>
    </xf>
    <xf numFmtId="0" fontId="61" fillId="0" borderId="1" applyProtection="0">
      <alignment horizontal="center"/>
    </xf>
    <xf numFmtId="0" fontId="62" fillId="31" borderId="0" applyAlignment="0"/>
    <xf numFmtId="0" fontId="32" fillId="44" borderId="0"/>
    <xf numFmtId="0" fontId="54" fillId="30" borderId="0"/>
    <xf numFmtId="190" fontId="54" fillId="30" borderId="0"/>
    <xf numFmtId="0" fontId="145" fillId="30" borderId="0"/>
    <xf numFmtId="196" fontId="61" fillId="0" borderId="1" applyFont="0" applyFill="0" applyBorder="0" applyAlignment="0" applyProtection="0"/>
    <xf numFmtId="197" fontId="52" fillId="0" borderId="0" applyFont="0" applyFill="0" applyBorder="0" applyAlignment="0" applyProtection="0">
      <alignment wrapText="1"/>
    </xf>
    <xf numFmtId="197" fontId="143" fillId="0" borderId="0" applyFont="0" applyFill="0" applyBorder="0" applyAlignment="0" applyProtection="0">
      <alignment wrapText="1"/>
    </xf>
    <xf numFmtId="174" fontId="143" fillId="0" borderId="0" applyFont="0" applyFill="0" applyBorder="0" applyProtection="0">
      <protection locked="0"/>
    </xf>
    <xf numFmtId="174" fontId="143" fillId="0" borderId="0" applyFont="0" applyFill="0" applyBorder="0" applyProtection="0">
      <protection locked="0"/>
    </xf>
    <xf numFmtId="202" fontId="143" fillId="0" borderId="0" applyFont="0" applyFill="0" applyBorder="0" applyAlignment="0" applyProtection="0">
      <protection locked="0"/>
    </xf>
    <xf numFmtId="202" fontId="143" fillId="0" borderId="0" applyFont="0" applyFill="0" applyBorder="0" applyAlignment="0" applyProtection="0">
      <protection locked="0"/>
    </xf>
    <xf numFmtId="202" fontId="143" fillId="0" borderId="0" applyFont="0" applyFill="0" applyBorder="0" applyAlignment="0" applyProtection="0">
      <protection locked="0"/>
    </xf>
    <xf numFmtId="0" fontId="146" fillId="0" borderId="73" applyFill="0">
      <alignment horizontal="center"/>
    </xf>
    <xf numFmtId="0" fontId="136" fillId="43" borderId="1" applyFill="0">
      <alignment horizontal="center"/>
    </xf>
    <xf numFmtId="0" fontId="146" fillId="0" borderId="73" applyFill="0">
      <alignment horizontal="center"/>
    </xf>
    <xf numFmtId="190" fontId="146" fillId="0" borderId="73" applyFill="0">
      <alignment horizontal="center"/>
    </xf>
    <xf numFmtId="174" fontId="146" fillId="0" borderId="73" applyFill="0">
      <alignment horizontal="center" vertical="center"/>
    </xf>
    <xf numFmtId="174" fontId="136" fillId="43" borderId="1" applyFill="0">
      <alignment horizontal="center" vertical="center"/>
    </xf>
    <xf numFmtId="174" fontId="146" fillId="0" borderId="73" applyFill="0">
      <alignment horizontal="center" vertical="center"/>
    </xf>
    <xf numFmtId="49" fontId="147" fillId="0" borderId="0" applyFill="0" applyProtection="0">
      <alignment horizontal="left" indent="1"/>
    </xf>
    <xf numFmtId="49" fontId="135" fillId="44" borderId="0" applyFill="0">
      <alignment horizontal="left" indent="1"/>
    </xf>
    <xf numFmtId="0" fontId="63" fillId="0" borderId="0" applyNumberFormat="0" applyFill="0" applyBorder="0" applyAlignment="0" applyProtection="0"/>
    <xf numFmtId="49" fontId="147" fillId="0" borderId="0" applyFill="0" applyProtection="0">
      <alignment horizontal="left" indent="1"/>
    </xf>
    <xf numFmtId="49" fontId="147" fillId="0" borderId="0" applyFill="0" applyProtection="0">
      <alignment horizontal="left" indent="1"/>
    </xf>
    <xf numFmtId="49" fontId="147" fillId="0" borderId="0" applyFill="0" applyProtection="0">
      <alignment horizontal="left" indent="1"/>
    </xf>
    <xf numFmtId="49" fontId="147" fillId="0" borderId="0" applyFill="0" applyProtection="0">
      <alignment horizontal="left" indent="1"/>
    </xf>
    <xf numFmtId="49" fontId="147" fillId="0" borderId="0" applyFill="0" applyProtection="0">
      <alignment horizontal="left" indent="1"/>
    </xf>
    <xf numFmtId="49" fontId="147" fillId="0" borderId="0" applyFill="0" applyProtection="0">
      <alignment horizontal="left" indent="1"/>
    </xf>
    <xf numFmtId="49" fontId="147" fillId="0" borderId="0" applyFill="0" applyProtection="0">
      <alignment horizontal="left" indent="1"/>
    </xf>
    <xf numFmtId="0" fontId="64" fillId="0" borderId="0" applyNumberFormat="0" applyFill="0" applyBorder="0" applyAlignment="0" applyProtection="0">
      <alignment vertical="top"/>
      <protection locked="0"/>
    </xf>
    <xf numFmtId="0" fontId="64" fillId="0" borderId="0" applyNumberFormat="0" applyFill="0" applyBorder="0" applyAlignment="0" applyProtection="0">
      <alignment vertical="top"/>
      <protection locked="0"/>
    </xf>
    <xf numFmtId="190" fontId="66" fillId="34" borderId="0" applyNumberFormat="0" applyBorder="0" applyAlignment="0" applyProtection="0"/>
    <xf numFmtId="190" fontId="66" fillId="34" borderId="0" applyNumberFormat="0" applyBorder="0" applyAlignment="0" applyProtection="0"/>
    <xf numFmtId="190" fontId="66" fillId="34" borderId="0" applyNumberFormat="0" applyBorder="0" applyAlignment="0" applyProtection="0"/>
    <xf numFmtId="190" fontId="66" fillId="34" borderId="0" applyNumberFormat="0" applyBorder="0" applyAlignment="0" applyProtection="0"/>
    <xf numFmtId="190" fontId="66" fillId="34" borderId="0" applyNumberFormat="0" applyBorder="0" applyAlignment="0" applyProtection="0"/>
    <xf numFmtId="190" fontId="66" fillId="34" borderId="0" applyNumberFormat="0" applyBorder="0" applyAlignment="0" applyProtection="0"/>
    <xf numFmtId="190" fontId="66" fillId="34" borderId="0" applyNumberFormat="0" applyBorder="0" applyAlignment="0" applyProtection="0"/>
    <xf numFmtId="0" fontId="67" fillId="33" borderId="68" applyBorder="0"/>
    <xf numFmtId="0" fontId="138" fillId="0" borderId="0" applyNumberFormat="0" applyFill="0" applyAlignment="0"/>
    <xf numFmtId="0" fontId="148" fillId="0" borderId="0" applyNumberFormat="0" applyFill="0" applyAlignment="0"/>
    <xf numFmtId="0" fontId="70" fillId="0" borderId="31" applyNumberFormat="0" applyFill="0" applyBorder="0" applyAlignment="0" applyProtection="0"/>
    <xf numFmtId="0" fontId="71" fillId="0" borderId="0" applyNumberFormat="0" applyFill="0" applyAlignment="0"/>
    <xf numFmtId="190" fontId="71" fillId="0" borderId="0" applyNumberFormat="0" applyFill="0" applyAlignment="0"/>
    <xf numFmtId="0" fontId="71" fillId="0" borderId="0" applyNumberFormat="0" applyFill="0" applyAlignment="0"/>
    <xf numFmtId="0" fontId="71" fillId="0" borderId="0" applyNumberFormat="0" applyFill="0" applyAlignment="0" applyProtection="0"/>
    <xf numFmtId="0" fontId="138" fillId="43" borderId="0" applyNumberFormat="0" applyFill="0" applyAlignment="0"/>
    <xf numFmtId="190" fontId="71" fillId="0" borderId="0" applyNumberFormat="0" applyFill="0" applyAlignment="0" applyProtection="0"/>
    <xf numFmtId="0" fontId="72" fillId="0" borderId="32" applyNumberFormat="0" applyFill="0" applyBorder="0" applyAlignment="0" applyProtection="0"/>
    <xf numFmtId="0" fontId="149" fillId="0" borderId="0" applyNumberFormat="0" applyFill="0" applyAlignment="0"/>
    <xf numFmtId="0" fontId="149" fillId="0" borderId="0" applyNumberFormat="0" applyFill="0" applyAlignment="0"/>
    <xf numFmtId="49" fontId="150" fillId="44" borderId="0" applyFill="0" applyBorder="0">
      <alignment horizontal="left"/>
    </xf>
    <xf numFmtId="0" fontId="73" fillId="0" borderId="33" applyNumberFormat="0" applyFill="0" applyAlignment="0" applyProtection="0"/>
    <xf numFmtId="49" fontId="150" fillId="44" borderId="0" applyFill="0" applyBorder="0">
      <alignment horizontal="left"/>
    </xf>
    <xf numFmtId="49" fontId="150" fillId="44" borderId="0" applyFill="0" applyBorder="0">
      <alignment horizontal="left"/>
    </xf>
    <xf numFmtId="49" fontId="151" fillId="44" borderId="0" applyFill="0">
      <alignment horizontal="center"/>
    </xf>
    <xf numFmtId="0" fontId="143" fillId="44" borderId="0" applyFill="0" applyBorder="0"/>
    <xf numFmtId="0" fontId="73" fillId="0" borderId="0" applyNumberFormat="0" applyFill="0" applyBorder="0" applyAlignment="0" applyProtection="0"/>
    <xf numFmtId="0" fontId="143" fillId="44" borderId="0" applyFill="0" applyBorder="0"/>
    <xf numFmtId="0" fontId="143" fillId="44" borderId="0" applyFill="0" applyBorder="0"/>
    <xf numFmtId="0" fontId="54" fillId="30" borderId="74" applyNumberFormat="0" applyFill="0">
      <alignment horizontal="left"/>
    </xf>
    <xf numFmtId="206" fontId="54" fillId="30" borderId="74" applyNumberFormat="0">
      <alignment horizontal="left"/>
    </xf>
    <xf numFmtId="0" fontId="54" fillId="30" borderId="74" applyNumberFormat="0">
      <alignment horizontal="left"/>
    </xf>
    <xf numFmtId="0" fontId="152" fillId="0" borderId="0" applyNumberFormat="0" applyFill="0" applyBorder="0" applyAlignment="0" applyProtection="0">
      <alignment vertical="top"/>
      <protection locked="0"/>
    </xf>
    <xf numFmtId="0" fontId="152" fillId="0" borderId="0" applyNumberFormat="0" applyFill="0" applyBorder="0" applyAlignment="0" applyProtection="0">
      <alignment vertical="top"/>
      <protection locked="0"/>
    </xf>
    <xf numFmtId="203" fontId="152"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1" fontId="32" fillId="30" borderId="1" applyNumberFormat="0" applyFont="0" applyAlignment="0" applyProtection="0">
      <alignment horizontal="right" indent="1"/>
    </xf>
    <xf numFmtId="190" fontId="78" fillId="35" borderId="29" applyNumberFormat="0" applyAlignment="0" applyProtection="0"/>
    <xf numFmtId="190" fontId="78" fillId="35" borderId="29" applyNumberFormat="0" applyAlignment="0" applyProtection="0"/>
    <xf numFmtId="190" fontId="78" fillId="35" borderId="29" applyNumberFormat="0" applyAlignment="0" applyProtection="0"/>
    <xf numFmtId="190" fontId="78" fillId="35" borderId="29" applyNumberFormat="0" applyAlignment="0" applyProtection="0"/>
    <xf numFmtId="190" fontId="78" fillId="35" borderId="29" applyNumberFormat="0" applyAlignment="0" applyProtection="0"/>
    <xf numFmtId="190" fontId="78" fillId="35" borderId="29" applyNumberFormat="0" applyAlignment="0" applyProtection="0"/>
    <xf numFmtId="49" fontId="153" fillId="0" borderId="0" applyFill="0" applyBorder="0">
      <alignment horizontal="right" indent="1"/>
    </xf>
    <xf numFmtId="49" fontId="140" fillId="43" borderId="0" applyFill="0" applyBorder="0">
      <alignment horizontal="right" indent="1"/>
    </xf>
    <xf numFmtId="49" fontId="154" fillId="0" borderId="0" applyFill="0" applyBorder="0">
      <alignment horizontal="center" wrapText="1"/>
    </xf>
    <xf numFmtId="49" fontId="139" fillId="44" borderId="0" applyFill="0" applyBorder="0">
      <alignment horizontal="center" wrapText="1"/>
    </xf>
    <xf numFmtId="0" fontId="154" fillId="0" borderId="0" applyFill="0" applyBorder="0">
      <alignment horizontal="centerContinuous" wrapText="1"/>
    </xf>
    <xf numFmtId="0" fontId="139" fillId="44" borderId="0" applyFill="0" applyBorder="0">
      <alignment horizontal="centerContinuous" wrapText="1"/>
    </xf>
    <xf numFmtId="0" fontId="154" fillId="0" borderId="0" applyFill="0" applyBorder="0">
      <alignment horizontal="center" wrapText="1"/>
    </xf>
    <xf numFmtId="0" fontId="154" fillId="0" borderId="0" applyFill="0" applyBorder="0">
      <alignment horizontal="center" wrapText="1"/>
    </xf>
    <xf numFmtId="49" fontId="54" fillId="0" borderId="0" applyFill="0" applyBorder="0">
      <alignment horizontal="left" indent="1"/>
    </xf>
    <xf numFmtId="49" fontId="54" fillId="0" borderId="0" applyFill="0" applyBorder="0">
      <alignment horizontal="left" wrapText="1" indent="2"/>
    </xf>
    <xf numFmtId="0" fontId="54" fillId="30" borderId="73" applyNumberFormat="0">
      <alignment horizontal="left"/>
    </xf>
    <xf numFmtId="206" fontId="54" fillId="30" borderId="73" applyNumberFormat="0">
      <alignment horizontal="left"/>
    </xf>
    <xf numFmtId="190" fontId="79" fillId="0" borderId="34" applyNumberFormat="0" applyFill="0" applyAlignment="0" applyProtection="0"/>
    <xf numFmtId="190" fontId="79" fillId="0" borderId="34" applyNumberFormat="0" applyFill="0" applyAlignment="0" applyProtection="0"/>
    <xf numFmtId="190" fontId="79" fillId="0" borderId="34" applyNumberFormat="0" applyFill="0" applyAlignment="0" applyProtection="0"/>
    <xf numFmtId="190" fontId="79" fillId="0" borderId="34" applyNumberFormat="0" applyFill="0" applyAlignment="0" applyProtection="0"/>
    <xf numFmtId="190" fontId="79" fillId="0" borderId="34" applyNumberFormat="0" applyFill="0" applyAlignment="0" applyProtection="0"/>
    <xf numFmtId="190" fontId="79" fillId="0" borderId="34" applyNumberFormat="0" applyFill="0" applyAlignment="0" applyProtection="0"/>
    <xf numFmtId="190" fontId="79" fillId="0" borderId="34" applyNumberFormat="0" applyFill="0" applyAlignment="0" applyProtection="0"/>
    <xf numFmtId="190" fontId="80" fillId="36" borderId="0" applyNumberFormat="0" applyBorder="0" applyAlignment="0" applyProtection="0"/>
    <xf numFmtId="190" fontId="80" fillId="36" borderId="0" applyNumberFormat="0" applyBorder="0" applyAlignment="0" applyProtection="0"/>
    <xf numFmtId="190" fontId="80" fillId="36" borderId="0" applyNumberFormat="0" applyBorder="0" applyAlignment="0" applyProtection="0"/>
    <xf numFmtId="190" fontId="80" fillId="36" borderId="0" applyNumberFormat="0" applyBorder="0" applyAlignment="0" applyProtection="0"/>
    <xf numFmtId="190" fontId="80" fillId="36" borderId="0" applyNumberFormat="0" applyBorder="0" applyAlignment="0" applyProtection="0"/>
    <xf numFmtId="190" fontId="80" fillId="36" borderId="0" applyNumberFormat="0" applyBorder="0" applyAlignment="0" applyProtection="0"/>
    <xf numFmtId="190" fontId="80" fillId="36" borderId="0" applyNumberFormat="0" applyBorder="0" applyAlignment="0" applyProtection="0"/>
    <xf numFmtId="190" fontId="32" fillId="0" borderId="0"/>
    <xf numFmtId="190" fontId="32" fillId="0" borderId="0"/>
    <xf numFmtId="190" fontId="32" fillId="0" borderId="0"/>
    <xf numFmtId="0" fontId="54" fillId="0" borderId="0"/>
    <xf numFmtId="0" fontId="54" fillId="0" borderId="0"/>
    <xf numFmtId="0" fontId="54" fillId="0" borderId="0"/>
    <xf numFmtId="0" fontId="14" fillId="0" borderId="0"/>
    <xf numFmtId="203" fontId="14" fillId="0" borderId="0"/>
    <xf numFmtId="0" fontId="54" fillId="0" borderId="0"/>
    <xf numFmtId="203" fontId="30" fillId="0" borderId="0"/>
    <xf numFmtId="203" fontId="30" fillId="0" borderId="0"/>
    <xf numFmtId="203" fontId="30" fillId="0" borderId="0"/>
    <xf numFmtId="0" fontId="32" fillId="0" borderId="0"/>
    <xf numFmtId="190" fontId="32" fillId="0" borderId="0"/>
    <xf numFmtId="190" fontId="32" fillId="0" borderId="0"/>
    <xf numFmtId="190" fontId="32" fillId="0" borderId="0"/>
    <xf numFmtId="0" fontId="14" fillId="0" borderId="0"/>
    <xf numFmtId="0" fontId="32" fillId="0" borderId="0"/>
    <xf numFmtId="190" fontId="32" fillId="0" borderId="0"/>
    <xf numFmtId="190" fontId="32" fillId="0" borderId="0"/>
    <xf numFmtId="203" fontId="14" fillId="0" borderId="0"/>
    <xf numFmtId="0" fontId="14" fillId="0" borderId="0"/>
    <xf numFmtId="190" fontId="134" fillId="0" borderId="0"/>
    <xf numFmtId="0" fontId="14" fillId="0" borderId="0"/>
    <xf numFmtId="0" fontId="14" fillId="0" borderId="0"/>
    <xf numFmtId="203" fontId="14" fillId="0" borderId="0"/>
    <xf numFmtId="0" fontId="32" fillId="0" borderId="0"/>
    <xf numFmtId="0" fontId="32" fillId="0" borderId="0" applyBorder="0"/>
    <xf numFmtId="0" fontId="32" fillId="0" borderId="0"/>
    <xf numFmtId="0" fontId="14" fillId="0" borderId="0"/>
    <xf numFmtId="0" fontId="14" fillId="0" borderId="0"/>
    <xf numFmtId="0" fontId="32" fillId="0" borderId="0"/>
    <xf numFmtId="0" fontId="14" fillId="0" borderId="0"/>
    <xf numFmtId="190" fontId="141" fillId="0" borderId="0"/>
    <xf numFmtId="190" fontId="141" fillId="0" borderId="0"/>
    <xf numFmtId="0" fontId="32" fillId="0" borderId="0"/>
    <xf numFmtId="0" fontId="14" fillId="0" borderId="0"/>
    <xf numFmtId="190" fontId="54" fillId="0" borderId="0"/>
    <xf numFmtId="0" fontId="54" fillId="37" borderId="35" applyNumberFormat="0" applyFont="0" applyAlignment="0" applyProtection="0"/>
    <xf numFmtId="190" fontId="54" fillId="37" borderId="35" applyNumberFormat="0" applyFont="0" applyAlignment="0" applyProtection="0"/>
    <xf numFmtId="190" fontId="54" fillId="37" borderId="35" applyNumberFormat="0" applyFont="0" applyAlignment="0" applyProtection="0"/>
    <xf numFmtId="190" fontId="54" fillId="37" borderId="35" applyNumberFormat="0" applyFont="0" applyAlignment="0" applyProtection="0"/>
    <xf numFmtId="190" fontId="54" fillId="37" borderId="35" applyNumberFormat="0" applyFont="0" applyAlignment="0" applyProtection="0"/>
    <xf numFmtId="190" fontId="54" fillId="37" borderId="35" applyNumberFormat="0" applyFont="0" applyAlignment="0" applyProtection="0"/>
    <xf numFmtId="190" fontId="54" fillId="37" borderId="35" applyNumberFormat="0" applyFont="0" applyAlignment="0" applyProtection="0"/>
    <xf numFmtId="190" fontId="81" fillId="28" borderId="36" applyNumberFormat="0" applyAlignment="0" applyProtection="0"/>
    <xf numFmtId="190" fontId="81" fillId="28" borderId="36" applyNumberFormat="0" applyAlignment="0" applyProtection="0"/>
    <xf numFmtId="190" fontId="81" fillId="28" borderId="36" applyNumberFormat="0" applyAlignment="0" applyProtection="0"/>
    <xf numFmtId="190" fontId="81" fillId="28" borderId="36" applyNumberFormat="0" applyAlignment="0" applyProtection="0"/>
    <xf numFmtId="190" fontId="81" fillId="28" borderId="36" applyNumberFormat="0" applyAlignment="0" applyProtection="0"/>
    <xf numFmtId="190" fontId="81" fillId="28" borderId="36" applyNumberFormat="0" applyAlignment="0" applyProtection="0"/>
    <xf numFmtId="190" fontId="81" fillId="28" borderId="36" applyNumberFormat="0" applyAlignment="0" applyProtection="0"/>
    <xf numFmtId="49" fontId="155" fillId="30" borderId="75" applyFill="0">
      <alignment horizontal="right" indent="2"/>
    </xf>
    <xf numFmtId="49" fontId="155" fillId="30" borderId="75">
      <alignment horizontal="right" indent="2"/>
    </xf>
    <xf numFmtId="49" fontId="155" fillId="30" borderId="75" applyFill="0">
      <alignment horizontal="right" indent="2"/>
    </xf>
    <xf numFmtId="49" fontId="155" fillId="30" borderId="75" applyFill="0">
      <alignment horizontal="right" indent="2"/>
    </xf>
    <xf numFmtId="194" fontId="34" fillId="31" borderId="1">
      <alignment horizontal="right"/>
    </xf>
    <xf numFmtId="194" fontId="143" fillId="0" borderId="0" applyFont="0" applyFill="0" applyBorder="0" applyAlignment="0" applyProtection="0">
      <protection locked="0"/>
    </xf>
    <xf numFmtId="177" fontId="143" fillId="0" borderId="0" applyFont="0" applyFill="0" applyBorder="0" applyAlignment="0" applyProtection="0">
      <protection locked="0"/>
    </xf>
    <xf numFmtId="207" fontId="62" fillId="0" borderId="5" applyFont="0" applyFill="0" applyBorder="0" applyAlignment="0" applyProtection="0">
      <alignment horizontal="center" vertical="top" wrapText="1"/>
    </xf>
    <xf numFmtId="176" fontId="143" fillId="0" borderId="0" applyFont="0" applyFill="0" applyBorder="0" applyAlignment="0" applyProtection="0">
      <protection locked="0"/>
    </xf>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3"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30"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32" fillId="0" borderId="0" applyFont="0" applyFill="0" applyBorder="0" applyAlignment="0" applyProtection="0"/>
    <xf numFmtId="9" fontId="14" fillId="0" borderId="0" applyFont="0" applyFill="0" applyBorder="0" applyAlignment="0" applyProtection="0"/>
    <xf numFmtId="9" fontId="32" fillId="0" borderId="0" applyFont="0" applyFill="0" applyBorder="0" applyAlignment="0" applyProtection="0"/>
    <xf numFmtId="9" fontId="14" fillId="0" borderId="0" applyFont="0" applyFill="0" applyBorder="0" applyAlignment="0" applyProtection="0"/>
    <xf numFmtId="9" fontId="32" fillId="0" borderId="0" applyFont="0" applyFill="0" applyBorder="0" applyAlignment="0" applyProtection="0"/>
    <xf numFmtId="9" fontId="14" fillId="0" borderId="0" applyFont="0" applyFill="0" applyBorder="0" applyAlignment="0" applyProtection="0"/>
    <xf numFmtId="173" fontId="34" fillId="31" borderId="0" applyFont="0" applyBorder="0" applyAlignment="0" applyProtection="0"/>
    <xf numFmtId="165" fontId="134" fillId="0" borderId="71" applyFont="0" applyAlignment="0">
      <alignment vertical="top" wrapText="1"/>
    </xf>
    <xf numFmtId="0" fontId="34" fillId="31" borderId="7" applyNumberFormat="0" applyFont="0" applyAlignment="0"/>
    <xf numFmtId="0" fontId="54" fillId="30" borderId="76" applyNumberFormat="0" applyFill="0">
      <alignment horizontal="left"/>
    </xf>
    <xf numFmtId="0" fontId="54" fillId="30" borderId="76" applyNumberFormat="0">
      <alignment horizontal="left"/>
    </xf>
    <xf numFmtId="198" fontId="143" fillId="0" borderId="0" applyFont="0" applyFill="0" applyBorder="0" applyAlignment="0" applyProtection="0">
      <alignment horizontal="left"/>
      <protection locked="0"/>
    </xf>
    <xf numFmtId="198" fontId="137" fillId="0" borderId="1" applyFont="0" applyFill="0" applyBorder="0" applyAlignment="0" applyProtection="0">
      <alignment horizontal="left"/>
      <protection locked="0"/>
    </xf>
    <xf numFmtId="175" fontId="143" fillId="0" borderId="0" applyFont="0" applyFill="0" applyBorder="0">
      <alignment horizontal="left"/>
      <protection locked="0"/>
    </xf>
    <xf numFmtId="175" fontId="137" fillId="0" borderId="1">
      <alignment horizontal="left"/>
      <protection locked="0"/>
    </xf>
    <xf numFmtId="199" fontId="143" fillId="0" borderId="0" applyFont="0" applyFill="0" applyBorder="0" applyAlignment="0" applyProtection="0">
      <alignment horizontal="left"/>
      <protection locked="0"/>
    </xf>
    <xf numFmtId="195" fontId="61" fillId="0" borderId="1" applyFill="0" applyAlignment="0"/>
    <xf numFmtId="199" fontId="143" fillId="0" borderId="0" applyFont="0" applyFill="0" applyBorder="0" applyAlignment="0" applyProtection="0">
      <alignment horizontal="left"/>
      <protection locked="0"/>
    </xf>
    <xf numFmtId="199" fontId="143" fillId="0" borderId="0" applyFont="0" applyFill="0" applyBorder="0" applyAlignment="0" applyProtection="0">
      <alignment horizontal="left"/>
      <protection locked="0"/>
    </xf>
    <xf numFmtId="0" fontId="156" fillId="0" borderId="0" applyNumberFormat="0" applyFill="0" applyBorder="0" applyAlignment="0" applyProtection="0"/>
    <xf numFmtId="0" fontId="82" fillId="0" borderId="0" applyNumberFormat="0" applyFill="0" applyBorder="0" applyAlignment="0" applyProtection="0"/>
    <xf numFmtId="0" fontId="156" fillId="0" borderId="0" applyNumberFormat="0" applyFill="0" applyBorder="0" applyAlignment="0" applyProtection="0"/>
    <xf numFmtId="190" fontId="82" fillId="0" borderId="0" applyNumberFormat="0" applyFill="0" applyBorder="0" applyAlignment="0" applyProtection="0"/>
    <xf numFmtId="190" fontId="82" fillId="0" borderId="0" applyNumberFormat="0" applyFill="0" applyBorder="0" applyAlignment="0" applyProtection="0"/>
    <xf numFmtId="190" fontId="82" fillId="0" borderId="0" applyNumberFormat="0" applyFill="0" applyBorder="0" applyAlignment="0" applyProtection="0"/>
    <xf numFmtId="190" fontId="82" fillId="0" borderId="0" applyNumberFormat="0" applyFill="0" applyBorder="0" applyAlignment="0" applyProtection="0"/>
    <xf numFmtId="190" fontId="82" fillId="0" borderId="0" applyNumberFormat="0" applyFill="0" applyBorder="0" applyAlignment="0" applyProtection="0"/>
    <xf numFmtId="0" fontId="156" fillId="0" borderId="0" applyNumberFormat="0" applyFill="0" applyBorder="0" applyAlignment="0" applyProtection="0"/>
    <xf numFmtId="0" fontId="143" fillId="45" borderId="0"/>
    <xf numFmtId="0" fontId="32" fillId="43" borderId="0"/>
    <xf numFmtId="190" fontId="143" fillId="45" borderId="0"/>
    <xf numFmtId="190" fontId="83" fillId="0" borderId="37" applyNumberFormat="0" applyFill="0" applyAlignment="0" applyProtection="0"/>
    <xf numFmtId="190" fontId="83" fillId="0" borderId="37" applyNumberFormat="0" applyFill="0" applyAlignment="0" applyProtection="0"/>
    <xf numFmtId="190" fontId="83" fillId="0" borderId="37" applyNumberFormat="0" applyFill="0" applyAlignment="0" applyProtection="0"/>
    <xf numFmtId="190" fontId="83" fillId="0" borderId="37" applyNumberFormat="0" applyFill="0" applyAlignment="0" applyProtection="0"/>
    <xf numFmtId="190" fontId="83" fillId="0" borderId="37" applyNumberFormat="0" applyFill="0" applyAlignment="0" applyProtection="0"/>
    <xf numFmtId="190" fontId="83" fillId="0" borderId="37" applyNumberFormat="0" applyFill="0" applyAlignment="0" applyProtection="0"/>
    <xf numFmtId="190" fontId="83" fillId="0" borderId="37" applyNumberFormat="0" applyFill="0" applyAlignment="0" applyProtection="0"/>
    <xf numFmtId="190" fontId="84" fillId="0" borderId="0" applyNumberFormat="0" applyFill="0" applyBorder="0" applyAlignment="0" applyProtection="0"/>
    <xf numFmtId="190" fontId="84" fillId="0" borderId="0" applyNumberFormat="0" applyFill="0" applyBorder="0" applyAlignment="0" applyProtection="0"/>
    <xf numFmtId="190" fontId="84" fillId="0" borderId="0" applyNumberFormat="0" applyFill="0" applyBorder="0" applyAlignment="0" applyProtection="0"/>
    <xf numFmtId="190" fontId="84" fillId="0" borderId="0" applyNumberFormat="0" applyFill="0" applyBorder="0" applyAlignment="0" applyProtection="0"/>
    <xf numFmtId="190" fontId="84" fillId="0" borderId="0" applyNumberFormat="0" applyFill="0" applyBorder="0" applyAlignment="0" applyProtection="0"/>
    <xf numFmtId="190" fontId="84" fillId="0" borderId="0" applyNumberFormat="0" applyFill="0" applyBorder="0" applyAlignment="0" applyProtection="0"/>
    <xf numFmtId="190" fontId="84" fillId="0" borderId="0" applyNumberFormat="0" applyFill="0" applyBorder="0" applyAlignment="0" applyProtection="0"/>
    <xf numFmtId="200" fontId="143" fillId="0" borderId="0" applyFont="0" applyFill="0" applyBorder="0" applyAlignment="0" applyProtection="0">
      <alignment horizontal="left"/>
      <protection locked="0"/>
    </xf>
    <xf numFmtId="0" fontId="30" fillId="46"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30" fillId="48"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30" fillId="49"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30" fillId="51"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30" fillId="52"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30" fillId="49"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30" fillId="52"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30" fillId="48"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30" fillId="53"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30" fillId="47"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30" fillId="5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30" fillId="49"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58" fillId="52" borderId="0" applyNumberFormat="0" applyBorder="0" applyAlignment="0" applyProtection="0"/>
    <xf numFmtId="0" fontId="55" fillId="15" borderId="0" applyNumberFormat="0" applyBorder="0" applyAlignment="0" applyProtection="0"/>
    <xf numFmtId="0" fontId="158" fillId="55" borderId="0" applyNumberFormat="0" applyBorder="0" applyAlignment="0" applyProtection="0"/>
    <xf numFmtId="0" fontId="55" fillId="16" borderId="0" applyNumberFormat="0" applyBorder="0" applyAlignment="0" applyProtection="0"/>
    <xf numFmtId="0" fontId="158" fillId="54" borderId="0" applyNumberFormat="0" applyBorder="0" applyAlignment="0" applyProtection="0"/>
    <xf numFmtId="0" fontId="55" fillId="17" borderId="0" applyNumberFormat="0" applyBorder="0" applyAlignment="0" applyProtection="0"/>
    <xf numFmtId="0" fontId="158" fillId="47" borderId="0" applyNumberFormat="0" applyBorder="0" applyAlignment="0" applyProtection="0"/>
    <xf numFmtId="0" fontId="55" fillId="18" borderId="0" applyNumberFormat="0" applyBorder="0" applyAlignment="0" applyProtection="0"/>
    <xf numFmtId="0" fontId="158" fillId="52" borderId="0" applyNumberFormat="0" applyBorder="0" applyAlignment="0" applyProtection="0"/>
    <xf numFmtId="0" fontId="55" fillId="19" borderId="0" applyNumberFormat="0" applyBorder="0" applyAlignment="0" applyProtection="0"/>
    <xf numFmtId="0" fontId="158" fillId="48" borderId="0" applyNumberFormat="0" applyBorder="0" applyAlignment="0" applyProtection="0"/>
    <xf numFmtId="0" fontId="55" fillId="20" borderId="0" applyNumberFormat="0" applyBorder="0" applyAlignment="0" applyProtection="0"/>
    <xf numFmtId="0" fontId="158" fillId="57" borderId="0" applyNumberFormat="0" applyBorder="0" applyAlignment="0" applyProtection="0"/>
    <xf numFmtId="0" fontId="55" fillId="21" borderId="0" applyNumberFormat="0" applyBorder="0" applyAlignment="0" applyProtection="0"/>
    <xf numFmtId="0" fontId="158" fillId="55" borderId="0" applyNumberFormat="0" applyBorder="0" applyAlignment="0" applyProtection="0"/>
    <xf numFmtId="0" fontId="55" fillId="22" borderId="0" applyNumberFormat="0" applyBorder="0" applyAlignment="0" applyProtection="0"/>
    <xf numFmtId="0" fontId="158" fillId="54" borderId="0" applyNumberFormat="0" applyBorder="0" applyAlignment="0" applyProtection="0"/>
    <xf numFmtId="0" fontId="55" fillId="23" borderId="0" applyNumberFormat="0" applyBorder="0" applyAlignment="0" applyProtection="0"/>
    <xf numFmtId="0" fontId="158" fillId="59" borderId="0" applyNumberFormat="0" applyBorder="0" applyAlignment="0" applyProtection="0"/>
    <xf numFmtId="0" fontId="55" fillId="24" borderId="0" applyNumberFormat="0" applyBorder="0" applyAlignment="0" applyProtection="0"/>
    <xf numFmtId="0" fontId="158" fillId="56" borderId="0" applyNumberFormat="0" applyBorder="0" applyAlignment="0" applyProtection="0"/>
    <xf numFmtId="0" fontId="55" fillId="25" borderId="0" applyNumberFormat="0" applyBorder="0" applyAlignment="0" applyProtection="0"/>
    <xf numFmtId="0" fontId="158" fillId="58" borderId="0" applyNumberFormat="0" applyBorder="0" applyAlignment="0" applyProtection="0"/>
    <xf numFmtId="0" fontId="55" fillId="26" borderId="0" applyNumberFormat="0" applyBorder="0" applyAlignment="0" applyProtection="0"/>
    <xf numFmtId="0" fontId="159" fillId="50" borderId="0" applyNumberFormat="0" applyBorder="0" applyAlignment="0" applyProtection="0"/>
    <xf numFmtId="0" fontId="56" fillId="27" borderId="0" applyNumberFormat="0" applyBorder="0" applyAlignment="0" applyProtection="0"/>
    <xf numFmtId="4" fontId="32" fillId="60" borderId="0" applyFont="0" applyBorder="0" applyAlignment="0">
      <alignment horizontal="right"/>
    </xf>
    <xf numFmtId="4" fontId="32" fillId="60" borderId="0" applyFont="0" applyBorder="0" applyAlignment="0">
      <alignment horizontal="right"/>
    </xf>
    <xf numFmtId="4" fontId="32" fillId="60" borderId="0" applyFont="0" applyBorder="0" applyAlignment="0">
      <alignment horizontal="right"/>
    </xf>
    <xf numFmtId="4" fontId="32" fillId="60" borderId="0" applyFont="0" applyBorder="0" applyAlignment="0">
      <alignment horizontal="right"/>
    </xf>
    <xf numFmtId="4" fontId="32" fillId="60" borderId="0" applyFont="0" applyBorder="0" applyAlignment="0">
      <alignment horizontal="right"/>
    </xf>
    <xf numFmtId="0" fontId="160" fillId="61" borderId="77" applyNumberFormat="0" applyAlignment="0" applyProtection="0"/>
    <xf numFmtId="0" fontId="57" fillId="28" borderId="29" applyNumberFormat="0" applyAlignment="0" applyProtection="0"/>
    <xf numFmtId="0" fontId="161" fillId="62" borderId="78" applyNumberFormat="0" applyAlignment="0" applyProtection="0"/>
    <xf numFmtId="0" fontId="58" fillId="29" borderId="30" applyNumberFormat="0" applyAlignment="0" applyProtection="0"/>
    <xf numFmtId="0" fontId="32" fillId="63" borderId="0"/>
    <xf numFmtId="0" fontId="32" fillId="63" borderId="0"/>
    <xf numFmtId="0" fontId="32" fillId="63" borderId="0"/>
    <xf numFmtId="0" fontId="32" fillId="63" borderId="0"/>
    <xf numFmtId="0" fontId="32" fillId="63" borderId="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208" fontId="32" fillId="0" borderId="0" applyFont="0" applyFill="0" applyBorder="0" applyAlignment="0" applyProtection="0"/>
    <xf numFmtId="208" fontId="32" fillId="0" borderId="0" applyFont="0" applyFill="0" applyBorder="0" applyAlignment="0" applyProtection="0"/>
    <xf numFmtId="208" fontId="32" fillId="0" borderId="0" applyFont="0" applyFill="0" applyBorder="0" applyAlignment="0" applyProtection="0"/>
    <xf numFmtId="208" fontId="32" fillId="0" borderId="0" applyFont="0" applyFill="0" applyBorder="0" applyAlignment="0" applyProtection="0"/>
    <xf numFmtId="208" fontId="32" fillId="0" borderId="0" applyFont="0" applyFill="0" applyBorder="0" applyAlignment="0" applyProtection="0"/>
    <xf numFmtId="0" fontId="162" fillId="0" borderId="0" applyNumberFormat="0" applyFill="0" applyBorder="0" applyAlignment="0" applyProtection="0"/>
    <xf numFmtId="0" fontId="63" fillId="0" borderId="0" applyNumberFormat="0" applyFill="0" applyBorder="0" applyAlignment="0" applyProtection="0"/>
    <xf numFmtId="0" fontId="163" fillId="52" borderId="0" applyNumberFormat="0" applyBorder="0" applyAlignment="0" applyProtection="0"/>
    <xf numFmtId="0" fontId="66" fillId="34" borderId="0" applyNumberFormat="0" applyBorder="0" applyAlignment="0" applyProtection="0"/>
    <xf numFmtId="4" fontId="32" fillId="63" borderId="0"/>
    <xf numFmtId="4" fontId="32" fillId="63" borderId="0"/>
    <xf numFmtId="4" fontId="32" fillId="63" borderId="0"/>
    <xf numFmtId="4" fontId="32" fillId="63" borderId="0"/>
    <xf numFmtId="4" fontId="32" fillId="63" borderId="0"/>
    <xf numFmtId="0" fontId="164" fillId="0" borderId="79" applyNumberFormat="0" applyFill="0" applyAlignment="0" applyProtection="0"/>
    <xf numFmtId="0" fontId="70" fillId="0" borderId="31" applyNumberFormat="0" applyFill="0" applyAlignment="0" applyProtection="0"/>
    <xf numFmtId="0" fontId="165" fillId="0" borderId="80" applyNumberFormat="0" applyFill="0" applyAlignment="0" applyProtection="0"/>
    <xf numFmtId="0" fontId="72" fillId="0" borderId="32" applyNumberFormat="0" applyFill="0" applyAlignment="0" applyProtection="0"/>
    <xf numFmtId="0" fontId="166" fillId="0" borderId="81" applyNumberFormat="0" applyFill="0" applyAlignment="0" applyProtection="0"/>
    <xf numFmtId="0" fontId="166" fillId="0" borderId="0" applyNumberFormat="0" applyFill="0" applyBorder="0" applyAlignment="0" applyProtection="0"/>
    <xf numFmtId="0" fontId="73" fillId="0" borderId="0" applyNumberFormat="0" applyFill="0" applyBorder="0" applyAlignment="0" applyProtection="0"/>
    <xf numFmtId="0" fontId="167" fillId="53" borderId="77" applyNumberFormat="0" applyAlignment="0" applyProtection="0"/>
    <xf numFmtId="0" fontId="78" fillId="35" borderId="29" applyNumberFormat="0" applyAlignment="0" applyProtection="0"/>
    <xf numFmtId="4" fontId="32" fillId="64" borderId="0">
      <alignment horizontal="right"/>
    </xf>
    <xf numFmtId="4" fontId="32" fillId="64" borderId="0">
      <alignment horizontal="right"/>
    </xf>
    <xf numFmtId="4" fontId="32" fillId="64" borderId="0">
      <alignment horizontal="right"/>
    </xf>
    <xf numFmtId="4" fontId="32" fillId="64" borderId="0">
      <alignment horizontal="right"/>
    </xf>
    <xf numFmtId="4" fontId="32" fillId="64" borderId="0">
      <alignment horizontal="right"/>
    </xf>
    <xf numFmtId="0" fontId="168" fillId="0" borderId="82" applyNumberFormat="0" applyFill="0" applyAlignment="0" applyProtection="0"/>
    <xf numFmtId="0" fontId="79" fillId="0" borderId="34" applyNumberFormat="0" applyFill="0" applyAlignment="0" applyProtection="0"/>
    <xf numFmtId="0" fontId="169" fillId="53" borderId="0" applyNumberFormat="0" applyBorder="0" applyAlignment="0" applyProtection="0"/>
    <xf numFmtId="0" fontId="80" fillId="36" borderId="0" applyNumberFormat="0" applyBorder="0" applyAlignment="0" applyProtection="0"/>
    <xf numFmtId="0" fontId="14" fillId="0" borderId="0"/>
    <xf numFmtId="0" fontId="14" fillId="0" borderId="0"/>
    <xf numFmtId="0" fontId="14" fillId="0" borderId="0"/>
    <xf numFmtId="0" fontId="14" fillId="0" borderId="0"/>
    <xf numFmtId="0" fontId="32" fillId="0" borderId="0"/>
    <xf numFmtId="0" fontId="14" fillId="0" borderId="0"/>
    <xf numFmtId="0" fontId="14" fillId="0" borderId="0"/>
    <xf numFmtId="0" fontId="15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1" fillId="0" borderId="0"/>
    <xf numFmtId="0" fontId="14" fillId="0" borderId="0"/>
    <xf numFmtId="0" fontId="14" fillId="0" borderId="0"/>
    <xf numFmtId="0" fontId="141" fillId="0" borderId="0"/>
    <xf numFmtId="0" fontId="141" fillId="0" borderId="0"/>
    <xf numFmtId="0" fontId="141" fillId="0" borderId="0"/>
    <xf numFmtId="0" fontId="173" fillId="0" borderId="0"/>
    <xf numFmtId="0" fontId="14" fillId="0" borderId="0"/>
    <xf numFmtId="0" fontId="14" fillId="0" borderId="0"/>
    <xf numFmtId="0" fontId="32" fillId="49" borderId="83" applyNumberFormat="0" applyFont="0" applyAlignment="0" applyProtection="0"/>
    <xf numFmtId="0" fontId="32" fillId="49" borderId="83" applyNumberFormat="0" applyFont="0" applyAlignment="0" applyProtection="0"/>
    <xf numFmtId="0" fontId="32" fillId="49" borderId="83" applyNumberFormat="0" applyFont="0" applyAlignment="0" applyProtection="0"/>
    <xf numFmtId="0" fontId="32" fillId="49" borderId="83" applyNumberFormat="0" applyFont="0" applyAlignment="0" applyProtection="0"/>
    <xf numFmtId="0" fontId="32" fillId="49" borderId="83"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70" fillId="61" borderId="84" applyNumberFormat="0" applyAlignment="0" applyProtection="0"/>
    <xf numFmtId="0" fontId="81" fillId="28" borderId="36" applyNumberFormat="0" applyAlignment="0" applyProtection="0"/>
    <xf numFmtId="9" fontId="32" fillId="0" borderId="0" applyFont="0" applyFill="0" applyBorder="0" applyAlignment="0" applyProtection="0"/>
    <xf numFmtId="9" fontId="14" fillId="0" borderId="0" applyFont="0" applyFill="0" applyBorder="0" applyAlignment="0" applyProtection="0"/>
    <xf numFmtId="9" fontId="3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1" fillId="0" borderId="0" applyNumberFormat="0" applyFont="0" applyFill="0" applyBorder="0" applyAlignment="0" applyProtection="0">
      <alignment horizontal="left"/>
    </xf>
    <xf numFmtId="0" fontId="141" fillId="0" borderId="0" applyNumberFormat="0" applyFont="0" applyFill="0" applyBorder="0" applyAlignment="0" applyProtection="0">
      <alignment horizontal="left"/>
    </xf>
    <xf numFmtId="0" fontId="141" fillId="0" borderId="0" applyNumberFormat="0" applyFont="0" applyFill="0" applyBorder="0" applyAlignment="0" applyProtection="0">
      <alignment horizontal="left"/>
    </xf>
    <xf numFmtId="0" fontId="141" fillId="0" borderId="0" applyNumberFormat="0" applyFont="0" applyFill="0" applyBorder="0" applyAlignment="0" applyProtection="0">
      <alignment horizontal="left"/>
    </xf>
    <xf numFmtId="0" fontId="141" fillId="0" borderId="0" applyNumberFormat="0" applyFont="0" applyFill="0" applyBorder="0" applyAlignment="0" applyProtection="0">
      <alignment horizontal="left"/>
    </xf>
    <xf numFmtId="0" fontId="141" fillId="0" borderId="0" applyNumberFormat="0" applyFont="0" applyFill="0" applyBorder="0" applyAlignment="0" applyProtection="0">
      <alignment horizontal="left"/>
    </xf>
    <xf numFmtId="0" fontId="141" fillId="0" borderId="0" applyNumberFormat="0" applyFont="0" applyFill="0" applyBorder="0" applyAlignment="0" applyProtection="0">
      <alignment horizontal="left"/>
    </xf>
    <xf numFmtId="0" fontId="141" fillId="0" borderId="0" applyNumberFormat="0" applyFont="0" applyFill="0" applyBorder="0" applyAlignment="0" applyProtection="0">
      <alignment horizontal="left"/>
    </xf>
    <xf numFmtId="0" fontId="141" fillId="0" borderId="0" applyNumberFormat="0" applyFont="0" applyFill="0" applyBorder="0" applyAlignment="0" applyProtection="0">
      <alignment horizontal="left"/>
    </xf>
    <xf numFmtId="0" fontId="141" fillId="0" borderId="0" applyNumberFormat="0" applyFont="0" applyFill="0" applyBorder="0" applyAlignment="0" applyProtection="0">
      <alignment horizontal="left"/>
    </xf>
    <xf numFmtId="0" fontId="141" fillId="0" borderId="0" applyNumberFormat="0" applyFont="0" applyFill="0" applyBorder="0" applyAlignment="0" applyProtection="0">
      <alignment horizontal="left"/>
    </xf>
    <xf numFmtId="0" fontId="141" fillId="0" borderId="0" applyNumberFormat="0" applyFont="0" applyFill="0" applyBorder="0" applyAlignment="0" applyProtection="0">
      <alignment horizontal="left"/>
    </xf>
    <xf numFmtId="0" fontId="141" fillId="0" borderId="0" applyNumberFormat="0" applyFont="0" applyFill="0" applyBorder="0" applyAlignment="0" applyProtection="0">
      <alignment horizontal="left"/>
    </xf>
    <xf numFmtId="0" fontId="141" fillId="0" borderId="0" applyNumberFormat="0" applyFont="0" applyFill="0" applyBorder="0" applyAlignment="0" applyProtection="0">
      <alignment horizontal="left"/>
    </xf>
    <xf numFmtId="0" fontId="141" fillId="0" borderId="0" applyNumberFormat="0" applyFont="0" applyFill="0" applyBorder="0" applyAlignment="0" applyProtection="0">
      <alignment horizontal="left"/>
    </xf>
    <xf numFmtId="0" fontId="141" fillId="0" borderId="0" applyNumberFormat="0" applyFont="0" applyFill="0" applyBorder="0" applyAlignment="0" applyProtection="0">
      <alignment horizontal="left"/>
    </xf>
    <xf numFmtId="0" fontId="141" fillId="0" borderId="0" applyNumberFormat="0" applyFont="0" applyFill="0" applyBorder="0" applyAlignment="0" applyProtection="0">
      <alignment horizontal="left"/>
    </xf>
    <xf numFmtId="0" fontId="141" fillId="0" borderId="0" applyNumberFormat="0" applyFont="0" applyFill="0" applyBorder="0" applyAlignment="0" applyProtection="0">
      <alignment horizontal="left"/>
    </xf>
    <xf numFmtId="0" fontId="141" fillId="0" borderId="0" applyNumberFormat="0" applyFont="0" applyFill="0" applyBorder="0" applyAlignment="0" applyProtection="0">
      <alignment horizontal="left"/>
    </xf>
    <xf numFmtId="0" fontId="141" fillId="0" borderId="0" applyNumberFormat="0" applyFont="0" applyFill="0" applyBorder="0" applyAlignment="0" applyProtection="0">
      <alignment horizontal="left"/>
    </xf>
    <xf numFmtId="0" fontId="141" fillId="0" borderId="0" applyNumberFormat="0" applyFont="0" applyFill="0" applyBorder="0" applyAlignment="0" applyProtection="0">
      <alignment horizontal="left"/>
    </xf>
    <xf numFmtId="15" fontId="141" fillId="0" borderId="0" applyFont="0" applyFill="0" applyBorder="0" applyAlignment="0" applyProtection="0"/>
    <xf numFmtId="15" fontId="141" fillId="0" borderId="0" applyFont="0" applyFill="0" applyBorder="0" applyAlignment="0" applyProtection="0"/>
    <xf numFmtId="15" fontId="141" fillId="0" borderId="0" applyFont="0" applyFill="0" applyBorder="0" applyAlignment="0" applyProtection="0"/>
    <xf numFmtId="15" fontId="141" fillId="0" borderId="0" applyFont="0" applyFill="0" applyBorder="0" applyAlignment="0" applyProtection="0"/>
    <xf numFmtId="15" fontId="141" fillId="0" borderId="0" applyFont="0" applyFill="0" applyBorder="0" applyAlignment="0" applyProtection="0"/>
    <xf numFmtId="15" fontId="141" fillId="0" borderId="0" applyFont="0" applyFill="0" applyBorder="0" applyAlignment="0" applyProtection="0"/>
    <xf numFmtId="15" fontId="141" fillId="0" borderId="0" applyFont="0" applyFill="0" applyBorder="0" applyAlignment="0" applyProtection="0"/>
    <xf numFmtId="15" fontId="141" fillId="0" borderId="0" applyFont="0" applyFill="0" applyBorder="0" applyAlignment="0" applyProtection="0"/>
    <xf numFmtId="15" fontId="141" fillId="0" borderId="0" applyFont="0" applyFill="0" applyBorder="0" applyAlignment="0" applyProtection="0"/>
    <xf numFmtId="15" fontId="141" fillId="0" borderId="0" applyFont="0" applyFill="0" applyBorder="0" applyAlignment="0" applyProtection="0"/>
    <xf numFmtId="15" fontId="141" fillId="0" borderId="0" applyFont="0" applyFill="0" applyBorder="0" applyAlignment="0" applyProtection="0"/>
    <xf numFmtId="15" fontId="141" fillId="0" borderId="0" applyFont="0" applyFill="0" applyBorder="0" applyAlignment="0" applyProtection="0"/>
    <xf numFmtId="15" fontId="141" fillId="0" borderId="0" applyFont="0" applyFill="0" applyBorder="0" applyAlignment="0" applyProtection="0"/>
    <xf numFmtId="15" fontId="141" fillId="0" borderId="0" applyFont="0" applyFill="0" applyBorder="0" applyAlignment="0" applyProtection="0"/>
    <xf numFmtId="15" fontId="141" fillId="0" borderId="0" applyFont="0" applyFill="0" applyBorder="0" applyAlignment="0" applyProtection="0"/>
    <xf numFmtId="15" fontId="141" fillId="0" borderId="0" applyFont="0" applyFill="0" applyBorder="0" applyAlignment="0" applyProtection="0"/>
    <xf numFmtId="15" fontId="141" fillId="0" borderId="0" applyFont="0" applyFill="0" applyBorder="0" applyAlignment="0" applyProtection="0"/>
    <xf numFmtId="15" fontId="141" fillId="0" borderId="0" applyFont="0" applyFill="0" applyBorder="0" applyAlignment="0" applyProtection="0"/>
    <xf numFmtId="15" fontId="141" fillId="0" borderId="0" applyFont="0" applyFill="0" applyBorder="0" applyAlignment="0" applyProtection="0"/>
    <xf numFmtId="15" fontId="141" fillId="0" borderId="0" applyFont="0" applyFill="0" applyBorder="0" applyAlignment="0" applyProtection="0"/>
    <xf numFmtId="15" fontId="141" fillId="0" borderId="0" applyFont="0" applyFill="0" applyBorder="0" applyAlignment="0" applyProtection="0"/>
    <xf numFmtId="4" fontId="141" fillId="0" borderId="0" applyFont="0" applyFill="0" applyBorder="0" applyAlignment="0" applyProtection="0"/>
    <xf numFmtId="4" fontId="141" fillId="0" borderId="0" applyFont="0" applyFill="0" applyBorder="0" applyAlignment="0" applyProtection="0"/>
    <xf numFmtId="4" fontId="141" fillId="0" borderId="0" applyFont="0" applyFill="0" applyBorder="0" applyAlignment="0" applyProtection="0"/>
    <xf numFmtId="4" fontId="141" fillId="0" borderId="0" applyFont="0" applyFill="0" applyBorder="0" applyAlignment="0" applyProtection="0"/>
    <xf numFmtId="4" fontId="141" fillId="0" borderId="0" applyFont="0" applyFill="0" applyBorder="0" applyAlignment="0" applyProtection="0"/>
    <xf numFmtId="4" fontId="141" fillId="0" borderId="0" applyFont="0" applyFill="0" applyBorder="0" applyAlignment="0" applyProtection="0"/>
    <xf numFmtId="4" fontId="141" fillId="0" borderId="0" applyFont="0" applyFill="0" applyBorder="0" applyAlignment="0" applyProtection="0"/>
    <xf numFmtId="4" fontId="141" fillId="0" borderId="0" applyFont="0" applyFill="0" applyBorder="0" applyAlignment="0" applyProtection="0"/>
    <xf numFmtId="4" fontId="141" fillId="0" borderId="0" applyFont="0" applyFill="0" applyBorder="0" applyAlignment="0" applyProtection="0"/>
    <xf numFmtId="4" fontId="141" fillId="0" borderId="0" applyFont="0" applyFill="0" applyBorder="0" applyAlignment="0" applyProtection="0"/>
    <xf numFmtId="4" fontId="141" fillId="0" borderId="0" applyFont="0" applyFill="0" applyBorder="0" applyAlignment="0" applyProtection="0"/>
    <xf numFmtId="4" fontId="141" fillId="0" borderId="0" applyFont="0" applyFill="0" applyBorder="0" applyAlignment="0" applyProtection="0"/>
    <xf numFmtId="4" fontId="141" fillId="0" borderId="0" applyFont="0" applyFill="0" applyBorder="0" applyAlignment="0" applyProtection="0"/>
    <xf numFmtId="4" fontId="141" fillId="0" borderId="0" applyFont="0" applyFill="0" applyBorder="0" applyAlignment="0" applyProtection="0"/>
    <xf numFmtId="4" fontId="141" fillId="0" borderId="0" applyFont="0" applyFill="0" applyBorder="0" applyAlignment="0" applyProtection="0"/>
    <xf numFmtId="4" fontId="141" fillId="0" borderId="0" applyFont="0" applyFill="0" applyBorder="0" applyAlignment="0" applyProtection="0"/>
    <xf numFmtId="4" fontId="141" fillId="0" borderId="0" applyFont="0" applyFill="0" applyBorder="0" applyAlignment="0" applyProtection="0"/>
    <xf numFmtId="4" fontId="141" fillId="0" borderId="0" applyFont="0" applyFill="0" applyBorder="0" applyAlignment="0" applyProtection="0"/>
    <xf numFmtId="4" fontId="141" fillId="0" borderId="0" applyFont="0" applyFill="0" applyBorder="0" applyAlignment="0" applyProtection="0"/>
    <xf numFmtId="4" fontId="141" fillId="0" borderId="0" applyFont="0" applyFill="0" applyBorder="0" applyAlignment="0" applyProtection="0"/>
    <xf numFmtId="4" fontId="141" fillId="0" borderId="0" applyFont="0" applyFill="0" applyBorder="0" applyAlignment="0" applyProtection="0"/>
    <xf numFmtId="0" fontId="171" fillId="0" borderId="72">
      <alignment horizontal="center"/>
    </xf>
    <xf numFmtId="0" fontId="171" fillId="0" borderId="72">
      <alignment horizontal="center"/>
    </xf>
    <xf numFmtId="0" fontId="171" fillId="0" borderId="72">
      <alignment horizontal="center"/>
    </xf>
    <xf numFmtId="0" fontId="171" fillId="0" borderId="72">
      <alignment horizontal="center"/>
    </xf>
    <xf numFmtId="0" fontId="171" fillId="0" borderId="72">
      <alignment horizontal="center"/>
    </xf>
    <xf numFmtId="0" fontId="171" fillId="0" borderId="72">
      <alignment horizontal="center"/>
    </xf>
    <xf numFmtId="0" fontId="171" fillId="0" borderId="72">
      <alignment horizontal="center"/>
    </xf>
    <xf numFmtId="0" fontId="171" fillId="0" borderId="72">
      <alignment horizontal="center"/>
    </xf>
    <xf numFmtId="0" fontId="171" fillId="0" borderId="72">
      <alignment horizontal="center"/>
    </xf>
    <xf numFmtId="0" fontId="171" fillId="0" borderId="72">
      <alignment horizontal="center"/>
    </xf>
    <xf numFmtId="0" fontId="171" fillId="0" borderId="72">
      <alignment horizontal="center"/>
    </xf>
    <xf numFmtId="0" fontId="171" fillId="0" borderId="72">
      <alignment horizontal="center"/>
    </xf>
    <xf numFmtId="0" fontId="171" fillId="0" borderId="72">
      <alignment horizontal="center"/>
    </xf>
    <xf numFmtId="0" fontId="171" fillId="0" borderId="72">
      <alignment horizontal="center"/>
    </xf>
    <xf numFmtId="0" fontId="171" fillId="0" borderId="72">
      <alignment horizontal="center"/>
    </xf>
    <xf numFmtId="0" fontId="171" fillId="0" borderId="72">
      <alignment horizontal="center"/>
    </xf>
    <xf numFmtId="0" fontId="171" fillId="0" borderId="72">
      <alignment horizontal="center"/>
    </xf>
    <xf numFmtId="0" fontId="171" fillId="0" borderId="72">
      <alignment horizontal="center"/>
    </xf>
    <xf numFmtId="0" fontId="171" fillId="0" borderId="72">
      <alignment horizontal="center"/>
    </xf>
    <xf numFmtId="0" fontId="171" fillId="0" borderId="72">
      <alignment horizontal="center"/>
    </xf>
    <xf numFmtId="0" fontId="171" fillId="0" borderId="72">
      <alignment horizontal="center"/>
    </xf>
    <xf numFmtId="0" fontId="171" fillId="0" borderId="72">
      <alignment horizontal="center"/>
    </xf>
    <xf numFmtId="0" fontId="171" fillId="0" borderId="72">
      <alignment horizontal="center"/>
    </xf>
    <xf numFmtId="0" fontId="171" fillId="0" borderId="72">
      <alignment horizontal="center"/>
    </xf>
    <xf numFmtId="0" fontId="171" fillId="0" borderId="72">
      <alignment horizontal="center"/>
    </xf>
    <xf numFmtId="0" fontId="171" fillId="0" borderId="72">
      <alignment horizontal="center"/>
    </xf>
    <xf numFmtId="0" fontId="171" fillId="0" borderId="72">
      <alignment horizontal="center"/>
    </xf>
    <xf numFmtId="0" fontId="171" fillId="0" borderId="72">
      <alignment horizontal="center"/>
    </xf>
    <xf numFmtId="0" fontId="171" fillId="0" borderId="72">
      <alignment horizontal="center"/>
    </xf>
    <xf numFmtId="0" fontId="171" fillId="0" borderId="72">
      <alignment horizontal="center"/>
    </xf>
    <xf numFmtId="0" fontId="171" fillId="0" borderId="72">
      <alignment horizontal="center"/>
    </xf>
    <xf numFmtId="0" fontId="171" fillId="0" borderId="72">
      <alignment horizontal="center"/>
    </xf>
    <xf numFmtId="0" fontId="171" fillId="0" borderId="72">
      <alignment horizontal="center"/>
    </xf>
    <xf numFmtId="0" fontId="171" fillId="0" borderId="72">
      <alignment horizontal="center"/>
    </xf>
    <xf numFmtId="0" fontId="171" fillId="0" borderId="72">
      <alignment horizontal="center"/>
    </xf>
    <xf numFmtId="0" fontId="171" fillId="0" borderId="72">
      <alignment horizontal="center"/>
    </xf>
    <xf numFmtId="0" fontId="171" fillId="0" borderId="72">
      <alignment horizontal="center"/>
    </xf>
    <xf numFmtId="0" fontId="171" fillId="0" borderId="72">
      <alignment horizontal="center"/>
    </xf>
    <xf numFmtId="0" fontId="171" fillId="0" borderId="72">
      <alignment horizontal="center"/>
    </xf>
    <xf numFmtId="0" fontId="171" fillId="0" borderId="72">
      <alignment horizontal="center"/>
    </xf>
    <xf numFmtId="0" fontId="171" fillId="0" borderId="72">
      <alignment horizontal="center"/>
    </xf>
    <xf numFmtId="0" fontId="171" fillId="0" borderId="72">
      <alignment horizontal="center"/>
    </xf>
    <xf numFmtId="3" fontId="141" fillId="0" borderId="0" applyFont="0" applyFill="0" applyBorder="0" applyAlignment="0" applyProtection="0"/>
    <xf numFmtId="3" fontId="141" fillId="0" borderId="0" applyFont="0" applyFill="0" applyBorder="0" applyAlignment="0" applyProtection="0"/>
    <xf numFmtId="3" fontId="141" fillId="0" borderId="0" applyFont="0" applyFill="0" applyBorder="0" applyAlignment="0" applyProtection="0"/>
    <xf numFmtId="3" fontId="141" fillId="0" borderId="0" applyFont="0" applyFill="0" applyBorder="0" applyAlignment="0" applyProtection="0"/>
    <xf numFmtId="3" fontId="141" fillId="0" borderId="0" applyFont="0" applyFill="0" applyBorder="0" applyAlignment="0" applyProtection="0"/>
    <xf numFmtId="3" fontId="141" fillId="0" borderId="0" applyFont="0" applyFill="0" applyBorder="0" applyAlignment="0" applyProtection="0"/>
    <xf numFmtId="3" fontId="141" fillId="0" borderId="0" applyFont="0" applyFill="0" applyBorder="0" applyAlignment="0" applyProtection="0"/>
    <xf numFmtId="3" fontId="141" fillId="0" borderId="0" applyFont="0" applyFill="0" applyBorder="0" applyAlignment="0" applyProtection="0"/>
    <xf numFmtId="3" fontId="141" fillId="0" borderId="0" applyFont="0" applyFill="0" applyBorder="0" applyAlignment="0" applyProtection="0"/>
    <xf numFmtId="3" fontId="141" fillId="0" borderId="0" applyFont="0" applyFill="0" applyBorder="0" applyAlignment="0" applyProtection="0"/>
    <xf numFmtId="3" fontId="141" fillId="0" borderId="0" applyFont="0" applyFill="0" applyBorder="0" applyAlignment="0" applyProtection="0"/>
    <xf numFmtId="3" fontId="141" fillId="0" borderId="0" applyFont="0" applyFill="0" applyBorder="0" applyAlignment="0" applyProtection="0"/>
    <xf numFmtId="3" fontId="141" fillId="0" borderId="0" applyFont="0" applyFill="0" applyBorder="0" applyAlignment="0" applyProtection="0"/>
    <xf numFmtId="3" fontId="141" fillId="0" borderId="0" applyFont="0" applyFill="0" applyBorder="0" applyAlignment="0" applyProtection="0"/>
    <xf numFmtId="3" fontId="141" fillId="0" borderId="0" applyFont="0" applyFill="0" applyBorder="0" applyAlignment="0" applyProtection="0"/>
    <xf numFmtId="3" fontId="141" fillId="0" borderId="0" applyFont="0" applyFill="0" applyBorder="0" applyAlignment="0" applyProtection="0"/>
    <xf numFmtId="3" fontId="141" fillId="0" borderId="0" applyFont="0" applyFill="0" applyBorder="0" applyAlignment="0" applyProtection="0"/>
    <xf numFmtId="3" fontId="141" fillId="0" borderId="0" applyFont="0" applyFill="0" applyBorder="0" applyAlignment="0" applyProtection="0"/>
    <xf numFmtId="3" fontId="141" fillId="0" borderId="0" applyFont="0" applyFill="0" applyBorder="0" applyAlignment="0" applyProtection="0"/>
    <xf numFmtId="3" fontId="141" fillId="0" borderId="0" applyFont="0" applyFill="0" applyBorder="0" applyAlignment="0" applyProtection="0"/>
    <xf numFmtId="3" fontId="141" fillId="0" borderId="0" applyFont="0" applyFill="0" applyBorder="0" applyAlignment="0" applyProtection="0"/>
    <xf numFmtId="0" fontId="141" fillId="65" borderId="0" applyNumberFormat="0" applyFont="0" applyBorder="0" applyAlignment="0" applyProtection="0"/>
    <xf numFmtId="0" fontId="141" fillId="65" borderId="0" applyNumberFormat="0" applyFont="0" applyBorder="0" applyAlignment="0" applyProtection="0"/>
    <xf numFmtId="0" fontId="141" fillId="65" borderId="0" applyNumberFormat="0" applyFont="0" applyBorder="0" applyAlignment="0" applyProtection="0"/>
    <xf numFmtId="0" fontId="141" fillId="65" borderId="0" applyNumberFormat="0" applyFont="0" applyBorder="0" applyAlignment="0" applyProtection="0"/>
    <xf numFmtId="0" fontId="141" fillId="65" borderId="0" applyNumberFormat="0" applyFont="0" applyBorder="0" applyAlignment="0" applyProtection="0"/>
    <xf numFmtId="0" fontId="141" fillId="65" borderId="0" applyNumberFormat="0" applyFont="0" applyBorder="0" applyAlignment="0" applyProtection="0"/>
    <xf numFmtId="0" fontId="141" fillId="65" borderId="0" applyNumberFormat="0" applyFont="0" applyBorder="0" applyAlignment="0" applyProtection="0"/>
    <xf numFmtId="0" fontId="141" fillId="65" borderId="0" applyNumberFormat="0" applyFont="0" applyBorder="0" applyAlignment="0" applyProtection="0"/>
    <xf numFmtId="0" fontId="141" fillId="65" borderId="0" applyNumberFormat="0" applyFont="0" applyBorder="0" applyAlignment="0" applyProtection="0"/>
    <xf numFmtId="0" fontId="141" fillId="65" borderId="0" applyNumberFormat="0" applyFont="0" applyBorder="0" applyAlignment="0" applyProtection="0"/>
    <xf numFmtId="0" fontId="141" fillId="65" borderId="0" applyNumberFormat="0" applyFont="0" applyBorder="0" applyAlignment="0" applyProtection="0"/>
    <xf numFmtId="0" fontId="141" fillId="65" borderId="0" applyNumberFormat="0" applyFont="0" applyBorder="0" applyAlignment="0" applyProtection="0"/>
    <xf numFmtId="0" fontId="141" fillId="65" borderId="0" applyNumberFormat="0" applyFont="0" applyBorder="0" applyAlignment="0" applyProtection="0"/>
    <xf numFmtId="0" fontId="141" fillId="65" borderId="0" applyNumberFormat="0" applyFont="0" applyBorder="0" applyAlignment="0" applyProtection="0"/>
    <xf numFmtId="0" fontId="141" fillId="65" borderId="0" applyNumberFormat="0" applyFont="0" applyBorder="0" applyAlignment="0" applyProtection="0"/>
    <xf numFmtId="0" fontId="141" fillId="65" borderId="0" applyNumberFormat="0" applyFont="0" applyBorder="0" applyAlignment="0" applyProtection="0"/>
    <xf numFmtId="0" fontId="141" fillId="65" borderId="0" applyNumberFormat="0" applyFont="0" applyBorder="0" applyAlignment="0" applyProtection="0"/>
    <xf numFmtId="0" fontId="141" fillId="65" borderId="0" applyNumberFormat="0" applyFont="0" applyBorder="0" applyAlignment="0" applyProtection="0"/>
    <xf numFmtId="0" fontId="141" fillId="65" borderId="0" applyNumberFormat="0" applyFont="0" applyBorder="0" applyAlignment="0" applyProtection="0"/>
    <xf numFmtId="0" fontId="141" fillId="65" borderId="0" applyNumberFormat="0" applyFont="0" applyBorder="0" applyAlignment="0" applyProtection="0"/>
    <xf numFmtId="0" fontId="141" fillId="65" borderId="0" applyNumberFormat="0" applyFont="0" applyBorder="0" applyAlignment="0" applyProtection="0"/>
    <xf numFmtId="0" fontId="172" fillId="0" borderId="0" applyNumberFormat="0" applyFill="0" applyBorder="0" applyAlignment="0" applyProtection="0"/>
    <xf numFmtId="0" fontId="82" fillId="0" borderId="0" applyNumberFormat="0" applyFill="0" applyBorder="0" applyAlignment="0" applyProtection="0"/>
    <xf numFmtId="0" fontId="91" fillId="0" borderId="85" applyNumberFormat="0" applyFill="0" applyAlignment="0" applyProtection="0"/>
    <xf numFmtId="0" fontId="83" fillId="0" borderId="37" applyNumberFormat="0" applyFill="0" applyAlignment="0" applyProtection="0"/>
    <xf numFmtId="0" fontId="168" fillId="0" borderId="0" applyNumberFormat="0" applyFill="0" applyBorder="0" applyAlignment="0" applyProtection="0"/>
    <xf numFmtId="0" fontId="84" fillId="0" borderId="0" applyNumberFormat="0" applyFill="0" applyBorder="0" applyAlignment="0" applyProtection="0"/>
    <xf numFmtId="0" fontId="14" fillId="0" borderId="0"/>
    <xf numFmtId="0" fontId="175" fillId="3" borderId="0" applyNumberFormat="0" applyBorder="0" applyAlignment="0" applyProtection="0"/>
    <xf numFmtId="0" fontId="175" fillId="4" borderId="0" applyNumberFormat="0" applyBorder="0" applyAlignment="0" applyProtection="0"/>
    <xf numFmtId="0" fontId="175" fillId="5" borderId="0" applyNumberFormat="0" applyBorder="0" applyAlignment="0" applyProtection="0"/>
    <xf numFmtId="0" fontId="175" fillId="6" borderId="0" applyNumberFormat="0" applyBorder="0" applyAlignment="0" applyProtection="0"/>
    <xf numFmtId="0" fontId="175" fillId="7" borderId="0" applyNumberFormat="0" applyBorder="0" applyAlignment="0" applyProtection="0"/>
    <xf numFmtId="0" fontId="175" fillId="8" borderId="0" applyNumberFormat="0" applyBorder="0" applyAlignment="0" applyProtection="0"/>
    <xf numFmtId="0" fontId="175" fillId="9" borderId="0" applyNumberFormat="0" applyBorder="0" applyAlignment="0" applyProtection="0"/>
    <xf numFmtId="0" fontId="175" fillId="10" borderId="0" applyNumberFormat="0" applyBorder="0" applyAlignment="0" applyProtection="0"/>
    <xf numFmtId="0" fontId="175" fillId="11" borderId="0" applyNumberFormat="0" applyBorder="0" applyAlignment="0" applyProtection="0"/>
    <xf numFmtId="0" fontId="175" fillId="12" borderId="0" applyNumberFormat="0" applyBorder="0" applyAlignment="0" applyProtection="0"/>
    <xf numFmtId="0" fontId="175" fillId="13" borderId="0" applyNumberFormat="0" applyBorder="0" applyAlignment="0" applyProtection="0"/>
    <xf numFmtId="0" fontId="175" fillId="14" borderId="0" applyNumberFormat="0" applyBorder="0" applyAlignment="0" applyProtection="0"/>
    <xf numFmtId="0" fontId="176" fillId="15" borderId="0" applyNumberFormat="0" applyBorder="0" applyAlignment="0" applyProtection="0"/>
    <xf numFmtId="0" fontId="176" fillId="16" borderId="0" applyNumberFormat="0" applyBorder="0" applyAlignment="0" applyProtection="0"/>
    <xf numFmtId="0" fontId="176" fillId="17" borderId="0" applyNumberFormat="0" applyBorder="0" applyAlignment="0" applyProtection="0"/>
    <xf numFmtId="0" fontId="176" fillId="18" borderId="0" applyNumberFormat="0" applyBorder="0" applyAlignment="0" applyProtection="0"/>
    <xf numFmtId="0" fontId="176" fillId="19" borderId="0" applyNumberFormat="0" applyBorder="0" applyAlignment="0" applyProtection="0"/>
    <xf numFmtId="0" fontId="176" fillId="20" borderId="0" applyNumberFormat="0" applyBorder="0" applyAlignment="0" applyProtection="0"/>
    <xf numFmtId="0" fontId="176" fillId="21" borderId="0" applyNumberFormat="0" applyBorder="0" applyAlignment="0" applyProtection="0"/>
    <xf numFmtId="0" fontId="176" fillId="22" borderId="0" applyNumberFormat="0" applyBorder="0" applyAlignment="0" applyProtection="0"/>
    <xf numFmtId="0" fontId="176" fillId="23" borderId="0" applyNumberFormat="0" applyBorder="0" applyAlignment="0" applyProtection="0"/>
    <xf numFmtId="0" fontId="176" fillId="24" borderId="0" applyNumberFormat="0" applyBorder="0" applyAlignment="0" applyProtection="0"/>
    <xf numFmtId="0" fontId="176" fillId="25" borderId="0" applyNumberFormat="0" applyBorder="0" applyAlignment="0" applyProtection="0"/>
    <xf numFmtId="0" fontId="176" fillId="26" borderId="0" applyNumberFormat="0" applyBorder="0" applyAlignment="0" applyProtection="0"/>
    <xf numFmtId="0" fontId="177" fillId="27" borderId="0" applyNumberFormat="0" applyBorder="0" applyAlignment="0" applyProtection="0"/>
    <xf numFmtId="0" fontId="178" fillId="28" borderId="29" applyNumberFormat="0" applyAlignment="0" applyProtection="0"/>
    <xf numFmtId="0" fontId="179" fillId="29" borderId="30" applyNumberFormat="0" applyAlignment="0" applyProtection="0"/>
    <xf numFmtId="165" fontId="175" fillId="0" borderId="0" applyFont="0" applyFill="0" applyBorder="0" applyAlignment="0" applyProtection="0"/>
    <xf numFmtId="165" fontId="14" fillId="0" borderId="0" applyFont="0" applyFill="0" applyBorder="0" applyAlignment="0" applyProtection="0"/>
    <xf numFmtId="0" fontId="180" fillId="0" borderId="0" applyNumberFormat="0" applyFill="0" applyBorder="0" applyAlignment="0" applyProtection="0"/>
    <xf numFmtId="0" fontId="181" fillId="34" borderId="0" applyNumberFormat="0" applyBorder="0" applyAlignment="0" applyProtection="0"/>
    <xf numFmtId="0" fontId="182" fillId="0" borderId="31" applyNumberFormat="0" applyFill="0" applyAlignment="0" applyProtection="0"/>
    <xf numFmtId="0" fontId="183" fillId="0" borderId="32" applyNumberFormat="0" applyFill="0" applyAlignment="0" applyProtection="0"/>
    <xf numFmtId="0" fontId="184" fillId="0" borderId="33" applyNumberFormat="0" applyFill="0" applyAlignment="0" applyProtection="0"/>
    <xf numFmtId="0" fontId="166" fillId="0" borderId="81" applyNumberFormat="0" applyFill="0" applyAlignment="0" applyProtection="0"/>
    <xf numFmtId="0" fontId="184" fillId="0" borderId="0" applyNumberFormat="0" applyFill="0" applyBorder="0" applyAlignment="0" applyProtection="0"/>
    <xf numFmtId="0" fontId="185" fillId="35" borderId="29" applyNumberFormat="0" applyAlignment="0" applyProtection="0"/>
    <xf numFmtId="0" fontId="186" fillId="0" borderId="34" applyNumberFormat="0" applyFill="0" applyAlignment="0" applyProtection="0"/>
    <xf numFmtId="0" fontId="187" fillId="36" borderId="0" applyNumberFormat="0" applyBorder="0" applyAlignment="0" applyProtection="0"/>
    <xf numFmtId="0" fontId="175" fillId="0" borderId="0"/>
    <xf numFmtId="0" fontId="175" fillId="37" borderId="35" applyNumberFormat="0" applyFont="0" applyAlignment="0" applyProtection="0"/>
    <xf numFmtId="0" fontId="188" fillId="28" borderId="36" applyNumberFormat="0" applyAlignment="0" applyProtection="0"/>
    <xf numFmtId="0" fontId="189" fillId="0" borderId="37" applyNumberFormat="0" applyFill="0" applyAlignment="0" applyProtection="0"/>
    <xf numFmtId="0" fontId="174" fillId="0" borderId="0" applyNumberFormat="0" applyFill="0" applyBorder="0" applyAlignment="0" applyProtection="0"/>
    <xf numFmtId="0" fontId="14" fillId="0" borderId="0"/>
    <xf numFmtId="0" fontId="190" fillId="0" borderId="0"/>
    <xf numFmtId="0" fontId="32" fillId="0" borderId="0"/>
    <xf numFmtId="0" fontId="32" fillId="0" borderId="0"/>
    <xf numFmtId="9" fontId="32" fillId="0" borderId="0" applyFont="0" applyFill="0" applyBorder="0" applyAlignment="0" applyProtection="0"/>
    <xf numFmtId="9" fontId="32" fillId="0" borderId="0" applyFont="0" applyFill="0" applyBorder="0" applyAlignment="0" applyProtection="0"/>
    <xf numFmtId="0" fontId="32" fillId="0" borderId="0"/>
    <xf numFmtId="9" fontId="32" fillId="0" borderId="0" applyFont="0" applyFill="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9" fontId="32"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9" fontId="32"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9" fontId="32"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9" fontId="3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32"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7" borderId="35" applyNumberFormat="0" applyFont="0" applyAlignment="0" applyProtection="0"/>
    <xf numFmtId="0" fontId="14" fillId="37" borderId="35"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0" fontId="14" fillId="0" borderId="0"/>
    <xf numFmtId="9" fontId="14" fillId="0" borderId="0" applyFont="0" applyFill="0" applyBorder="0" applyAlignment="0" applyProtection="0"/>
    <xf numFmtId="0" fontId="14" fillId="0" borderId="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68" fillId="0" borderId="0" applyNumberFormat="0" applyFill="0" applyBorder="0" applyAlignment="0" applyProtection="0"/>
    <xf numFmtId="0" fontId="91" fillId="0" borderId="85" applyNumberFormat="0" applyFill="0" applyAlignment="0" applyProtection="0"/>
    <xf numFmtId="0" fontId="82" fillId="0" borderId="0" applyNumberFormat="0" applyFill="0" applyBorder="0" applyAlignment="0" applyProtection="0"/>
    <xf numFmtId="0" fontId="172" fillId="0" borderId="0" applyNumberFormat="0" applyFill="0" applyBorder="0" applyAlignment="0" applyProtection="0"/>
    <xf numFmtId="0" fontId="170" fillId="61" borderId="84" applyNumberFormat="0" applyAlignment="0" applyProtection="0"/>
    <xf numFmtId="0" fontId="32" fillId="49" borderId="83" applyNumberFormat="0" applyFont="0" applyAlignment="0" applyProtection="0"/>
    <xf numFmtId="0" fontId="32" fillId="49" borderId="83" applyNumberFormat="0" applyFont="0" applyAlignment="0" applyProtection="0"/>
    <xf numFmtId="0" fontId="14" fillId="0" borderId="0"/>
    <xf numFmtId="0" fontId="14" fillId="0" borderId="0"/>
    <xf numFmtId="0" fontId="14" fillId="0" borderId="0"/>
    <xf numFmtId="0" fontId="141" fillId="0" borderId="0"/>
    <xf numFmtId="0" fontId="141" fillId="0" borderId="0"/>
    <xf numFmtId="0" fontId="14" fillId="0" borderId="0"/>
    <xf numFmtId="0" fontId="14" fillId="0" borderId="0"/>
    <xf numFmtId="0" fontId="14" fillId="0" borderId="0"/>
    <xf numFmtId="0" fontId="14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5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2"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0" borderId="0"/>
    <xf numFmtId="0" fontId="14" fillId="0" borderId="0"/>
    <xf numFmtId="9" fontId="14" fillId="0" borderId="0" applyFont="0" applyFill="0" applyBorder="0" applyAlignment="0" applyProtection="0"/>
    <xf numFmtId="0" fontId="14" fillId="0" borderId="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0" fontId="169" fillId="53" borderId="0" applyNumberFormat="0" applyBorder="0" applyAlignment="0" applyProtection="0"/>
    <xf numFmtId="0" fontId="168" fillId="0" borderId="82" applyNumberFormat="0" applyFill="0" applyAlignment="0" applyProtection="0"/>
    <xf numFmtId="0" fontId="167" fillId="53" borderId="77" applyNumberFormat="0" applyAlignment="0" applyProtection="0"/>
    <xf numFmtId="0" fontId="73" fillId="0" borderId="0" applyNumberFormat="0" applyFill="0" applyBorder="0" applyAlignment="0" applyProtection="0"/>
    <xf numFmtId="0" fontId="184" fillId="0" borderId="0" applyNumberFormat="0" applyFill="0" applyBorder="0" applyAlignment="0" applyProtection="0"/>
    <xf numFmtId="0" fontId="166" fillId="0" borderId="0" applyNumberFormat="0" applyFill="0" applyBorder="0" applyAlignment="0" applyProtection="0"/>
    <xf numFmtId="0" fontId="166" fillId="0" borderId="81" applyNumberFormat="0" applyFill="0" applyAlignment="0" applyProtection="0"/>
    <xf numFmtId="0" fontId="72" fillId="0" borderId="32" applyNumberFormat="0" applyFill="0" applyAlignment="0" applyProtection="0"/>
    <xf numFmtId="0" fontId="165" fillId="0" borderId="80" applyNumberFormat="0" applyFill="0" applyAlignment="0" applyProtection="0"/>
    <xf numFmtId="0" fontId="70" fillId="0" borderId="31" applyNumberFormat="0" applyFill="0" applyAlignment="0" applyProtection="0"/>
    <xf numFmtId="0" fontId="182" fillId="0" borderId="31" applyNumberFormat="0" applyFill="0" applyAlignment="0" applyProtection="0"/>
    <xf numFmtId="0" fontId="164" fillId="0" borderId="79" applyNumberFormat="0" applyFill="0" applyAlignment="0" applyProtection="0"/>
    <xf numFmtId="0" fontId="163" fillId="52" borderId="0" applyNumberFormat="0" applyBorder="0" applyAlignment="0" applyProtection="0"/>
    <xf numFmtId="0" fontId="63" fillId="0" borderId="0" applyNumberFormat="0" applyFill="0" applyBorder="0" applyAlignment="0" applyProtection="0"/>
    <xf numFmtId="0" fontId="180" fillId="0" borderId="0" applyNumberFormat="0" applyFill="0" applyBorder="0" applyAlignment="0" applyProtection="0"/>
    <xf numFmtId="0" fontId="162" fillId="0" borderId="0" applyNumberFormat="0" applyFill="0" applyBorder="0" applyAlignment="0" applyProtection="0"/>
    <xf numFmtId="0" fontId="161" fillId="62" borderId="78" applyNumberFormat="0" applyAlignment="0" applyProtection="0"/>
    <xf numFmtId="0" fontId="160" fillId="61" borderId="77" applyNumberFormat="0" applyAlignment="0" applyProtection="0"/>
    <xf numFmtId="0" fontId="159" fillId="50" borderId="0" applyNumberFormat="0" applyBorder="0" applyAlignment="0" applyProtection="0"/>
    <xf numFmtId="0" fontId="158" fillId="58" borderId="0" applyNumberFormat="0" applyBorder="0" applyAlignment="0" applyProtection="0"/>
    <xf numFmtId="0" fontId="158" fillId="56" borderId="0" applyNumberFormat="0" applyBorder="0" applyAlignment="0" applyProtection="0"/>
    <xf numFmtId="0" fontId="158" fillId="59" borderId="0" applyNumberFormat="0" applyBorder="0" applyAlignment="0" applyProtection="0"/>
    <xf numFmtId="0" fontId="158" fillId="54" borderId="0" applyNumberFormat="0" applyBorder="0" applyAlignment="0" applyProtection="0"/>
    <xf numFmtId="0" fontId="158" fillId="55" borderId="0" applyNumberFormat="0" applyBorder="0" applyAlignment="0" applyProtection="0"/>
    <xf numFmtId="0" fontId="158" fillId="57" borderId="0" applyNumberFormat="0" applyBorder="0" applyAlignment="0" applyProtection="0"/>
    <xf numFmtId="0" fontId="158" fillId="48" borderId="0" applyNumberFormat="0" applyBorder="0" applyAlignment="0" applyProtection="0"/>
    <xf numFmtId="0" fontId="158" fillId="52" borderId="0" applyNumberFormat="0" applyBorder="0" applyAlignment="0" applyProtection="0"/>
    <xf numFmtId="0" fontId="158" fillId="47" borderId="0" applyNumberFormat="0" applyBorder="0" applyAlignment="0" applyProtection="0"/>
    <xf numFmtId="0" fontId="158" fillId="54" borderId="0" applyNumberFormat="0" applyBorder="0" applyAlignment="0" applyProtection="0"/>
    <xf numFmtId="0" fontId="158" fillId="55" borderId="0" applyNumberFormat="0" applyBorder="0" applyAlignment="0" applyProtection="0"/>
    <xf numFmtId="0" fontId="158" fillId="52"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75" fillId="14" borderId="0" applyNumberFormat="0" applyBorder="0" applyAlignment="0" applyProtection="0"/>
    <xf numFmtId="0" fontId="30" fillId="49"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75" fillId="13" borderId="0" applyNumberFormat="0" applyBorder="0" applyAlignment="0" applyProtection="0"/>
    <xf numFmtId="0" fontId="30" fillId="5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75" fillId="12" borderId="0" applyNumberFormat="0" applyBorder="0" applyAlignment="0" applyProtection="0"/>
    <xf numFmtId="0" fontId="30" fillId="47"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75" fillId="11" borderId="0" applyNumberFormat="0" applyBorder="0" applyAlignment="0" applyProtection="0"/>
    <xf numFmtId="0" fontId="30" fillId="53"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75" fillId="10" borderId="0" applyNumberFormat="0" applyBorder="0" applyAlignment="0" applyProtection="0"/>
    <xf numFmtId="0" fontId="30" fillId="4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75" fillId="9" borderId="0" applyNumberFormat="0" applyBorder="0" applyAlignment="0" applyProtection="0"/>
    <xf numFmtId="0" fontId="30" fillId="52"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75" fillId="8" borderId="0" applyNumberFormat="0" applyBorder="0" applyAlignment="0" applyProtection="0"/>
    <xf numFmtId="0" fontId="30" fillId="49"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75" fillId="7" borderId="0" applyNumberFormat="0" applyBorder="0" applyAlignment="0" applyProtection="0"/>
    <xf numFmtId="0" fontId="30" fillId="52"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75" fillId="6" borderId="0" applyNumberFormat="0" applyBorder="0" applyAlignment="0" applyProtection="0"/>
    <xf numFmtId="0" fontId="30" fillId="51"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75" fillId="5" borderId="0" applyNumberFormat="0" applyBorder="0" applyAlignment="0" applyProtection="0"/>
    <xf numFmtId="0" fontId="30" fillId="49"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75" fillId="4" borderId="0" applyNumberFormat="0" applyBorder="0" applyAlignment="0" applyProtection="0"/>
    <xf numFmtId="0" fontId="30" fillId="48"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30" fillId="46" borderId="0" applyNumberFormat="0" applyBorder="0" applyAlignment="0" applyProtection="0"/>
    <xf numFmtId="0" fontId="14" fillId="0" borderId="0"/>
    <xf numFmtId="165" fontId="14" fillId="0" borderId="0" applyFont="0" applyFill="0" applyBorder="0" applyAlignment="0" applyProtection="0"/>
    <xf numFmtId="0" fontId="32" fillId="49" borderId="83" applyNumberFormat="0" applyFont="0" applyAlignment="0" applyProtection="0"/>
    <xf numFmtId="0" fontId="14" fillId="0" borderId="0"/>
    <xf numFmtId="0" fontId="173" fillId="0" borderId="0"/>
    <xf numFmtId="0" fontId="190" fillId="0" borderId="0"/>
    <xf numFmtId="0" fontId="141" fillId="0" borderId="0"/>
    <xf numFmtId="0" fontId="14" fillId="0" borderId="0"/>
    <xf numFmtId="0" fontId="14" fillId="0" borderId="0"/>
    <xf numFmtId="0" fontId="14" fillId="0" borderId="0"/>
    <xf numFmtId="0" fontId="175" fillId="0" borderId="0"/>
    <xf numFmtId="0" fontId="14" fillId="0" borderId="0"/>
    <xf numFmtId="0" fontId="14" fillId="0" borderId="0"/>
    <xf numFmtId="0" fontId="14" fillId="3" borderId="0" applyNumberFormat="0" applyBorder="0" applyAlignment="0" applyProtection="0"/>
    <xf numFmtId="0" fontId="175" fillId="3" borderId="0" applyNumberFormat="0" applyBorder="0" applyAlignment="0" applyProtection="0"/>
    <xf numFmtId="0" fontId="14" fillId="0" borderId="0"/>
    <xf numFmtId="0" fontId="14" fillId="0" borderId="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0" fontId="14" fillId="0" borderId="0"/>
    <xf numFmtId="9" fontId="14" fillId="0" borderId="0" applyFont="0" applyFill="0" applyBorder="0" applyAlignment="0" applyProtection="0"/>
    <xf numFmtId="0" fontId="14" fillId="0" borderId="0"/>
    <xf numFmtId="0" fontId="14" fillId="0" borderId="0"/>
    <xf numFmtId="0" fontId="30" fillId="46"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30" fillId="48"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30" fillId="49"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30" fillId="51"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30" fillId="52"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30" fillId="49"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30" fillId="52"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30" fillId="48"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30" fillId="53"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30" fillId="47"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30" fillId="5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30" fillId="49"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8" borderId="0" applyNumberFormat="0" applyBorder="0" applyAlignment="0" applyProtection="0"/>
    <xf numFmtId="0" fontId="30" fillId="49" borderId="0" applyNumberFormat="0" applyBorder="0" applyAlignment="0" applyProtection="0"/>
    <xf numFmtId="0" fontId="164" fillId="0" borderId="79" applyNumberFormat="0" applyFill="0" applyAlignment="0" applyProtection="0"/>
    <xf numFmtId="0" fontId="166" fillId="0" borderId="0" applyNumberForma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30" fillId="51" borderId="0" applyNumberFormat="0" applyBorder="0" applyAlignment="0" applyProtection="0"/>
    <xf numFmtId="0" fontId="162" fillId="0" borderId="0" applyNumberFormat="0" applyFill="0" applyBorder="0" applyAlignment="0" applyProtection="0"/>
    <xf numFmtId="0" fontId="14" fillId="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64" fillId="0" borderId="79" applyNumberFormat="0" applyFill="0" applyAlignment="0" applyProtection="0"/>
    <xf numFmtId="0" fontId="166" fillId="0" borderId="0" applyNumberFormat="0" applyFill="0" applyBorder="0" applyAlignment="0" applyProtection="0"/>
    <xf numFmtId="0" fontId="164" fillId="0" borderId="79" applyNumberFormat="0" applyFill="0" applyAlignment="0" applyProtection="0"/>
    <xf numFmtId="0" fontId="166" fillId="0" borderId="0" applyNumberForma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57" fillId="0" borderId="0"/>
    <xf numFmtId="0" fontId="15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66" fillId="0" borderId="0" applyNumberFormat="0" applyFill="0" applyBorder="0" applyAlignment="0" applyProtection="0"/>
    <xf numFmtId="0" fontId="162" fillId="0" borderId="0" applyNumberForma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57" fillId="0" borderId="0"/>
    <xf numFmtId="0" fontId="14" fillId="0" borderId="0"/>
    <xf numFmtId="0" fontId="14" fillId="0" borderId="0"/>
    <xf numFmtId="0" fontId="14" fillId="0" borderId="0"/>
    <xf numFmtId="0" fontId="14" fillId="0" borderId="0"/>
    <xf numFmtId="0" fontId="14" fillId="0" borderId="0"/>
    <xf numFmtId="0" fontId="14" fillId="0" borderId="0"/>
    <xf numFmtId="0" fontId="30" fillId="49" borderId="0" applyNumberFormat="0" applyBorder="0" applyAlignment="0" applyProtection="0"/>
    <xf numFmtId="0" fontId="14" fillId="13" borderId="0" applyNumberFormat="0" applyBorder="0" applyAlignment="0" applyProtection="0"/>
    <xf numFmtId="0" fontId="14" fillId="3" borderId="0" applyNumberFormat="0" applyBorder="0" applyAlignment="0" applyProtection="0"/>
    <xf numFmtId="0" fontId="14" fillId="0" borderId="0"/>
    <xf numFmtId="0" fontId="166" fillId="0" borderId="0" applyNumberFormat="0" applyFill="0" applyBorder="0" applyAlignment="0" applyProtection="0"/>
    <xf numFmtId="0" fontId="164" fillId="0" borderId="79" applyNumberFormat="0" applyFill="0" applyAlignment="0" applyProtection="0"/>
    <xf numFmtId="0" fontId="162" fillId="0" borderId="0" applyNumberFormat="0" applyFill="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30" fillId="49"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30" fillId="5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30" fillId="47"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30" fillId="53"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4" borderId="0" applyNumberFormat="0" applyBorder="0" applyAlignment="0" applyProtection="0"/>
    <xf numFmtId="0" fontId="14" fillId="3" borderId="0" applyNumberFormat="0" applyBorder="0" applyAlignment="0" applyProtection="0"/>
    <xf numFmtId="0" fontId="14" fillId="0" borderId="0"/>
    <xf numFmtId="0" fontId="14" fillId="0" borderId="0"/>
    <xf numFmtId="0" fontId="14" fillId="8" borderId="0" applyNumberFormat="0" applyBorder="0" applyAlignment="0" applyProtection="0"/>
    <xf numFmtId="165" fontId="14" fillId="0" borderId="0" applyFont="0" applyFill="0" applyBorder="0" applyAlignment="0" applyProtection="0"/>
    <xf numFmtId="0" fontId="30" fillId="52" borderId="0" applyNumberFormat="0" applyBorder="0" applyAlignment="0" applyProtection="0"/>
    <xf numFmtId="0" fontId="14" fillId="0" borderId="0"/>
    <xf numFmtId="0" fontId="14" fillId="0" borderId="0"/>
    <xf numFmtId="0" fontId="30" fillId="48" borderId="0" applyNumberFormat="0" applyBorder="0" applyAlignment="0" applyProtection="0"/>
    <xf numFmtId="0" fontId="14" fillId="0" borderId="0"/>
    <xf numFmtId="190" fontId="14" fillId="11" borderId="0" applyNumberFormat="0" applyBorder="0" applyAlignment="0" applyProtection="0"/>
    <xf numFmtId="190" fontId="14" fillId="14" borderId="0" applyNumberFormat="0" applyBorder="0" applyAlignment="0" applyProtection="0"/>
    <xf numFmtId="190" fontId="14" fillId="3" borderId="0" applyNumberFormat="0" applyBorder="0" applyAlignment="0" applyProtection="0"/>
    <xf numFmtId="190" fontId="14" fillId="13" borderId="0" applyNumberFormat="0" applyBorder="0" applyAlignment="0" applyProtection="0"/>
    <xf numFmtId="190" fontId="14" fillId="14" borderId="0" applyNumberFormat="0" applyBorder="0" applyAlignment="0" applyProtection="0"/>
    <xf numFmtId="190" fontId="55" fillId="20" borderId="0" applyNumberFormat="0" applyBorder="0" applyAlignment="0" applyProtection="0"/>
    <xf numFmtId="0" fontId="14" fillId="0" borderId="0"/>
    <xf numFmtId="190" fontId="55" fillId="21" borderId="0" applyNumberFormat="0" applyBorder="0" applyAlignment="0" applyProtection="0"/>
    <xf numFmtId="190" fontId="55" fillId="23" borderId="0" applyNumberFormat="0" applyBorder="0" applyAlignment="0" applyProtection="0"/>
    <xf numFmtId="190" fontId="56" fillId="27" borderId="0" applyNumberFormat="0" applyBorder="0" applyAlignment="0" applyProtection="0"/>
    <xf numFmtId="190" fontId="57" fillId="28" borderId="29" applyNumberFormat="0" applyAlignment="0" applyProtection="0"/>
    <xf numFmtId="169" fontId="38" fillId="0" borderId="0" applyFont="0" applyFill="0" applyBorder="0" applyAlignment="0" applyProtection="0">
      <alignment horizontal="left"/>
      <protection locked="0"/>
    </xf>
    <xf numFmtId="164"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0" fontId="14" fillId="13" borderId="0" applyNumberFormat="0" applyBorder="0" applyAlignment="0" applyProtection="0"/>
    <xf numFmtId="0" fontId="63" fillId="0" borderId="0" applyNumberFormat="0" applyFill="0" applyBorder="0" applyAlignment="0" applyProtection="0"/>
    <xf numFmtId="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55" fillId="15" borderId="0" applyNumberFormat="0" applyBorder="0" applyAlignment="0" applyProtection="0"/>
    <xf numFmtId="190" fontId="55" fillId="15" borderId="0" applyNumberFormat="0" applyBorder="0" applyAlignment="0" applyProtection="0"/>
    <xf numFmtId="190" fontId="55" fillId="16" borderId="0" applyNumberFormat="0" applyBorder="0" applyAlignment="0" applyProtection="0"/>
    <xf numFmtId="190" fontId="55" fillId="16" borderId="0" applyNumberFormat="0" applyBorder="0" applyAlignment="0" applyProtection="0"/>
    <xf numFmtId="190" fontId="55" fillId="17" borderId="0" applyNumberFormat="0" applyBorder="0" applyAlignment="0" applyProtection="0"/>
    <xf numFmtId="190" fontId="55" fillId="17" borderId="0" applyNumberFormat="0" applyBorder="0" applyAlignment="0" applyProtection="0"/>
    <xf numFmtId="190" fontId="55" fillId="18" borderId="0" applyNumberFormat="0" applyBorder="0" applyAlignment="0" applyProtection="0"/>
    <xf numFmtId="190" fontId="55" fillId="19" borderId="0" applyNumberFormat="0" applyBorder="0" applyAlignment="0" applyProtection="0"/>
    <xf numFmtId="190" fontId="55" fillId="19" borderId="0" applyNumberFormat="0" applyBorder="0" applyAlignment="0" applyProtection="0"/>
    <xf numFmtId="190" fontId="55" fillId="20" borderId="0" applyNumberFormat="0" applyBorder="0" applyAlignment="0" applyProtection="0"/>
    <xf numFmtId="0" fontId="30" fillId="48" borderId="0" applyNumberFormat="0" applyBorder="0" applyAlignment="0" applyProtection="0"/>
    <xf numFmtId="190" fontId="55" fillId="21" borderId="0" applyNumberFormat="0" applyBorder="0" applyAlignment="0" applyProtection="0"/>
    <xf numFmtId="190" fontId="55" fillId="22" borderId="0" applyNumberFormat="0" applyBorder="0" applyAlignment="0" applyProtection="0"/>
    <xf numFmtId="190" fontId="55" fillId="22" borderId="0" applyNumberFormat="0" applyBorder="0" applyAlignment="0" applyProtection="0"/>
    <xf numFmtId="190" fontId="55" fillId="23" borderId="0" applyNumberFormat="0" applyBorder="0" applyAlignment="0" applyProtection="0"/>
    <xf numFmtId="190" fontId="55" fillId="24" borderId="0" applyNumberFormat="0" applyBorder="0" applyAlignment="0" applyProtection="0"/>
    <xf numFmtId="190" fontId="55" fillId="24" borderId="0" applyNumberFormat="0" applyBorder="0" applyAlignment="0" applyProtection="0"/>
    <xf numFmtId="0" fontId="14" fillId="14" borderId="0" applyNumberFormat="0" applyBorder="0" applyAlignment="0" applyProtection="0"/>
    <xf numFmtId="190" fontId="55" fillId="25" borderId="0" applyNumberFormat="0" applyBorder="0" applyAlignment="0" applyProtection="0"/>
    <xf numFmtId="190" fontId="55" fillId="25" borderId="0" applyNumberFormat="0" applyBorder="0" applyAlignment="0" applyProtection="0"/>
    <xf numFmtId="190" fontId="55" fillId="26" borderId="0" applyNumberFormat="0" applyBorder="0" applyAlignment="0" applyProtection="0"/>
    <xf numFmtId="190" fontId="55" fillId="26" borderId="0" applyNumberFormat="0" applyBorder="0" applyAlignment="0" applyProtection="0"/>
    <xf numFmtId="190" fontId="56" fillId="27" borderId="0" applyNumberFormat="0" applyBorder="0" applyAlignment="0" applyProtection="0"/>
    <xf numFmtId="0" fontId="162" fillId="0" borderId="0" applyNumberFormat="0" applyFill="0" applyBorder="0" applyAlignment="0" applyProtection="0"/>
    <xf numFmtId="190" fontId="57" fillId="28" borderId="29" applyNumberFormat="0" applyAlignment="0" applyProtection="0"/>
    <xf numFmtId="190" fontId="58" fillId="29" borderId="30" applyNumberFormat="0" applyAlignment="0" applyProtection="0"/>
    <xf numFmtId="190" fontId="58" fillId="29" borderId="30" applyNumberFormat="0" applyAlignment="0" applyProtection="0"/>
    <xf numFmtId="165" fontId="5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5" fontId="14" fillId="0" borderId="0" applyFont="0" applyFill="0" applyBorder="0" applyAlignment="0" applyProtection="0"/>
    <xf numFmtId="165" fontId="30" fillId="0" borderId="0" applyFont="0" applyFill="0" applyBorder="0" applyAlignment="0" applyProtection="0"/>
    <xf numFmtId="165" fontId="14" fillId="0" borderId="0" applyFont="0" applyFill="0" applyBorder="0" applyAlignment="0" applyProtection="0"/>
    <xf numFmtId="165" fontId="30"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54" fillId="0" borderId="0" applyFont="0" applyFill="0" applyBorder="0" applyAlignment="0" applyProtection="0"/>
    <xf numFmtId="165" fontId="14" fillId="0" borderId="0" applyFont="0" applyFill="0" applyBorder="0" applyAlignment="0" applyProtection="0"/>
    <xf numFmtId="191" fontId="34" fillId="31" borderId="0" applyFont="0" applyBorder="0" applyAlignment="0" applyProtection="0"/>
    <xf numFmtId="0" fontId="14" fillId="3" borderId="0" applyNumberFormat="0" applyBorder="0" applyAlignment="0" applyProtection="0"/>
    <xf numFmtId="0" fontId="14" fillId="5" borderId="0" applyNumberFormat="0" applyBorder="0" applyAlignment="0" applyProtection="0"/>
    <xf numFmtId="49" fontId="135" fillId="44" borderId="0" applyFill="0">
      <alignment horizontal="left" indent="1"/>
    </xf>
    <xf numFmtId="49" fontId="147" fillId="0" borderId="0" applyFill="0" applyProtection="0">
      <alignment horizontal="left" indent="1"/>
    </xf>
    <xf numFmtId="0" fontId="14" fillId="0" borderId="0"/>
    <xf numFmtId="190" fontId="55" fillId="18" borderId="0" applyNumberFormat="0" applyBorder="0" applyAlignment="0" applyProtection="0"/>
    <xf numFmtId="190" fontId="14" fillId="12"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2"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0" fontId="30" fillId="48" borderId="0" applyNumberFormat="0" applyBorder="0" applyAlignment="0" applyProtection="0"/>
    <xf numFmtId="190" fontId="14" fillId="12" borderId="0" applyNumberFormat="0" applyBorder="0" applyAlignment="0" applyProtection="0"/>
    <xf numFmtId="190" fontId="14" fillId="13" borderId="0" applyNumberFormat="0" applyBorder="0" applyAlignment="0" applyProtection="0"/>
    <xf numFmtId="0" fontId="14" fillId="5" borderId="0" applyNumberFormat="0" applyBorder="0" applyAlignment="0" applyProtection="0"/>
    <xf numFmtId="0" fontId="30" fillId="51" borderId="0" applyNumberFormat="0" applyBorder="0" applyAlignment="0" applyProtection="0"/>
    <xf numFmtId="0" fontId="14" fillId="8" borderId="0" applyNumberFormat="0" applyBorder="0" applyAlignment="0" applyProtection="0"/>
    <xf numFmtId="190" fontId="66" fillId="34" borderId="0" applyNumberFormat="0" applyBorder="0" applyAlignment="0" applyProtection="0"/>
    <xf numFmtId="190" fontId="66" fillId="34"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30" fillId="49" borderId="0" applyNumberFormat="0" applyBorder="0" applyAlignment="0" applyProtection="0"/>
    <xf numFmtId="0" fontId="14" fillId="14" borderId="0" applyNumberFormat="0" applyBorder="0" applyAlignment="0" applyProtection="0"/>
    <xf numFmtId="0" fontId="138" fillId="0" borderId="0" applyNumberFormat="0" applyFill="0" applyAlignment="0"/>
    <xf numFmtId="0" fontId="71" fillId="0" borderId="0" applyNumberFormat="0" applyFill="0" applyAlignment="0"/>
    <xf numFmtId="0" fontId="148" fillId="0" borderId="0" applyNumberFormat="0" applyFill="0" applyAlignment="0"/>
    <xf numFmtId="0" fontId="72" fillId="0" borderId="32" applyNumberFormat="0" applyFill="0" applyBorder="0" applyAlignment="0" applyProtection="0"/>
    <xf numFmtId="0" fontId="149" fillId="0" borderId="0" applyNumberFormat="0" applyFill="0" applyAlignment="0"/>
    <xf numFmtId="49" fontId="150" fillId="44" borderId="0" applyFill="0" applyBorder="0">
      <alignment horizontal="left"/>
    </xf>
    <xf numFmtId="0" fontId="143" fillId="44" borderId="0" applyFill="0" applyBorder="0"/>
    <xf numFmtId="0" fontId="73" fillId="0" borderId="0" applyNumberFormat="0" applyFill="0" applyBorder="0" applyAlignment="0" applyProtection="0"/>
    <xf numFmtId="0" fontId="143" fillId="44" borderId="0" applyFill="0" applyBorder="0"/>
    <xf numFmtId="0" fontId="34" fillId="31" borderId="4" applyNumberFormat="0" applyFont="0" applyAlignment="0"/>
    <xf numFmtId="1" fontId="32" fillId="30" borderId="1" applyNumberFormat="0" applyFont="0" applyAlignment="0" applyProtection="0">
      <alignment horizontal="right" indent="1"/>
    </xf>
    <xf numFmtId="190" fontId="78" fillId="35" borderId="29" applyNumberFormat="0" applyAlignment="0" applyProtection="0"/>
    <xf numFmtId="0" fontId="162" fillId="0" borderId="0" applyNumberFormat="0" applyFill="0" applyBorder="0" applyAlignment="0" applyProtection="0"/>
    <xf numFmtId="190" fontId="79" fillId="0" borderId="34" applyNumberFormat="0" applyFill="0" applyAlignment="0" applyProtection="0"/>
    <xf numFmtId="190" fontId="79" fillId="0" borderId="34" applyNumberFormat="0" applyFill="0" applyAlignment="0" applyProtection="0"/>
    <xf numFmtId="190" fontId="80" fillId="36" borderId="0" applyNumberFormat="0" applyBorder="0" applyAlignment="0" applyProtection="0"/>
    <xf numFmtId="190" fontId="80" fillId="36" borderId="0" applyNumberFormat="0" applyBorder="0" applyAlignment="0" applyProtection="0"/>
    <xf numFmtId="0" fontId="14" fillId="13" borderId="0" applyNumberFormat="0" applyBorder="0" applyAlignment="0" applyProtection="0"/>
    <xf numFmtId="0" fontId="14" fillId="0" borderId="0"/>
    <xf numFmtId="0" fontId="14" fillId="0" borderId="0"/>
    <xf numFmtId="0" fontId="14" fillId="0" borderId="0"/>
    <xf numFmtId="190" fontId="32" fillId="0" borderId="0"/>
    <xf numFmtId="190" fontId="32" fillId="0" borderId="0"/>
    <xf numFmtId="190" fontId="32" fillId="0" borderId="0"/>
    <xf numFmtId="0" fontId="54" fillId="0" borderId="0"/>
    <xf numFmtId="0" fontId="54" fillId="0" borderId="0"/>
    <xf numFmtId="0" fontId="54" fillId="0" borderId="0"/>
    <xf numFmtId="203" fontId="14" fillId="0" borderId="0"/>
    <xf numFmtId="0" fontId="54" fillId="0" borderId="0"/>
    <xf numFmtId="0" fontId="14" fillId="0" borderId="0"/>
    <xf numFmtId="0" fontId="14" fillId="0" borderId="0"/>
    <xf numFmtId="190" fontId="32" fillId="0" borderId="0"/>
    <xf numFmtId="0" fontId="14" fillId="0" borderId="0"/>
    <xf numFmtId="0" fontId="14" fillId="0" borderId="0"/>
    <xf numFmtId="0" fontId="32" fillId="0" borderId="0"/>
    <xf numFmtId="190" fontId="32" fillId="0" borderId="0"/>
    <xf numFmtId="190" fontId="32" fillId="0" borderId="0"/>
    <xf numFmtId="203" fontId="14" fillId="0" borderId="0"/>
    <xf numFmtId="0" fontId="14" fillId="0" borderId="0"/>
    <xf numFmtId="0" fontId="14" fillId="0" borderId="0"/>
    <xf numFmtId="0" fontId="14" fillId="0" borderId="0"/>
    <xf numFmtId="203" fontId="14" fillId="0" borderId="0"/>
    <xf numFmtId="0" fontId="14" fillId="0" borderId="0"/>
    <xf numFmtId="0" fontId="32" fillId="0" borderId="0" applyBorder="0"/>
    <xf numFmtId="0" fontId="32" fillId="0" borderId="0"/>
    <xf numFmtId="0" fontId="14" fillId="0" borderId="0"/>
    <xf numFmtId="0" fontId="14" fillId="0" borderId="0"/>
    <xf numFmtId="0" fontId="32" fillId="0" borderId="0"/>
    <xf numFmtId="0" fontId="14" fillId="0" borderId="0"/>
    <xf numFmtId="190" fontId="141" fillId="0" borderId="0"/>
    <xf numFmtId="190" fontId="141" fillId="0" borderId="0"/>
    <xf numFmtId="0" fontId="32" fillId="0" borderId="0"/>
    <xf numFmtId="0" fontId="14" fillId="0" borderId="0"/>
    <xf numFmtId="190" fontId="54" fillId="0" borderId="0"/>
    <xf numFmtId="0" fontId="54" fillId="37" borderId="35" applyNumberFormat="0" applyFont="0" applyAlignment="0" applyProtection="0"/>
    <xf numFmtId="190" fontId="54" fillId="37" borderId="35" applyNumberFormat="0" applyFont="0" applyAlignment="0" applyProtection="0"/>
    <xf numFmtId="190" fontId="54" fillId="37" borderId="35" applyNumberFormat="0" applyFont="0" applyAlignment="0" applyProtection="0"/>
    <xf numFmtId="190" fontId="54" fillId="37" borderId="35" applyNumberFormat="0" applyFont="0" applyAlignment="0" applyProtection="0"/>
    <xf numFmtId="190" fontId="54" fillId="37" borderId="35" applyNumberFormat="0" applyFont="0" applyAlignment="0" applyProtection="0"/>
    <xf numFmtId="190" fontId="81" fillId="28" borderId="36" applyNumberFormat="0" applyAlignment="0" applyProtection="0"/>
    <xf numFmtId="190" fontId="81" fillId="28" borderId="36" applyNumberFormat="0" applyAlignment="0" applyProtection="0"/>
    <xf numFmtId="0" fontId="14" fillId="0" borderId="0"/>
    <xf numFmtId="0" fontId="14" fillId="0" borderId="0"/>
    <xf numFmtId="9" fontId="5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30"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10" borderId="0" applyNumberFormat="0" applyBorder="0" applyAlignment="0" applyProtection="0"/>
    <xf numFmtId="0" fontId="30" fillId="48" borderId="0" applyNumberFormat="0" applyBorder="0" applyAlignment="0" applyProtection="0"/>
    <xf numFmtId="0" fontId="34" fillId="31" borderId="7" applyNumberFormat="0" applyFont="0" applyAlignment="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30" fillId="52"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30" fillId="49"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30" fillId="52"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82" fillId="0" borderId="0" applyNumberFormat="0" applyFill="0" applyBorder="0" applyAlignment="0" applyProtection="0"/>
    <xf numFmtId="0" fontId="156" fillId="0" borderId="0" applyNumberFormat="0" applyFill="0" applyBorder="0" applyAlignment="0" applyProtection="0"/>
    <xf numFmtId="0" fontId="30" fillId="51"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30" fillId="49"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190" fontId="83" fillId="0" borderId="37" applyNumberFormat="0" applyFill="0" applyAlignment="0" applyProtection="0"/>
    <xf numFmtId="190" fontId="83" fillId="0" borderId="37" applyNumberFormat="0" applyFill="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30" fillId="46" borderId="0" applyNumberFormat="0" applyBorder="0" applyAlignment="0" applyProtection="0"/>
    <xf numFmtId="190" fontId="84" fillId="0" borderId="0" applyNumberFormat="0" applyFill="0" applyBorder="0" applyAlignment="0" applyProtection="0"/>
    <xf numFmtId="190" fontId="84" fillId="0" borderId="0" applyNumberFormat="0" applyFill="0" applyBorder="0" applyAlignment="0" applyProtection="0"/>
    <xf numFmtId="0" fontId="14" fillId="0" borderId="0"/>
    <xf numFmtId="0" fontId="14" fillId="14" borderId="0" applyNumberFormat="0" applyBorder="0" applyAlignment="0" applyProtection="0"/>
    <xf numFmtId="0" fontId="14" fillId="0" borderId="0"/>
    <xf numFmtId="0" fontId="30" fillId="48" borderId="0" applyNumberFormat="0" applyBorder="0" applyAlignment="0" applyProtection="0"/>
    <xf numFmtId="0" fontId="30" fillId="51" borderId="0" applyNumberFormat="0" applyBorder="0" applyAlignment="0" applyProtection="0"/>
    <xf numFmtId="0" fontId="14" fillId="13" borderId="0" applyNumberFormat="0" applyBorder="0" applyAlignment="0" applyProtection="0"/>
    <xf numFmtId="0" fontId="14" fillId="0" borderId="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64" fillId="0" borderId="79" applyNumberFormat="0" applyFill="0" applyAlignment="0" applyProtection="0"/>
    <xf numFmtId="0" fontId="14" fillId="0" borderId="0"/>
    <xf numFmtId="0" fontId="14" fillId="0" borderId="0"/>
    <xf numFmtId="0" fontId="14" fillId="0" borderId="0"/>
    <xf numFmtId="0" fontId="14" fillId="0" borderId="0"/>
    <xf numFmtId="0" fontId="14" fillId="0" borderId="0"/>
    <xf numFmtId="0" fontId="15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30" fillId="47"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30" fillId="53"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30" fillId="4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30" fillId="52"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30" fillId="49"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30" fillId="52"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30" fillId="49"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30" fillId="46"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57" fillId="0" borderId="0"/>
    <xf numFmtId="0" fontId="14" fillId="0" borderId="0"/>
    <xf numFmtId="0" fontId="14" fillId="0" borderId="0"/>
    <xf numFmtId="0" fontId="14" fillId="0" borderId="0"/>
    <xf numFmtId="0" fontId="14" fillId="0" borderId="0"/>
    <xf numFmtId="0" fontId="14" fillId="0" borderId="0"/>
    <xf numFmtId="0" fontId="14" fillId="0" borderId="0"/>
    <xf numFmtId="0" fontId="30" fillId="5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30" fillId="47"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30" fillId="53"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30" fillId="4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30" fillId="52"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30" fillId="49"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30" fillId="52"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30" fillId="49"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30" fillId="46" borderId="0" applyNumberFormat="0" applyBorder="0" applyAlignment="0" applyProtection="0"/>
    <xf numFmtId="0" fontId="14" fillId="0" borderId="0"/>
    <xf numFmtId="0" fontId="30" fillId="5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30" fillId="47"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30" fillId="53"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30" fillId="4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30" fillId="52" borderId="0" applyNumberFormat="0" applyBorder="0" applyAlignment="0" applyProtection="0"/>
    <xf numFmtId="0" fontId="30" fillId="49"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30" fillId="52"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30" fillId="49"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30" fillId="46" borderId="0" applyNumberFormat="0" applyBorder="0" applyAlignment="0" applyProtection="0"/>
    <xf numFmtId="0" fontId="14" fillId="0" borderId="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203" fontId="14" fillId="0" borderId="0"/>
    <xf numFmtId="0" fontId="14" fillId="0" borderId="0"/>
    <xf numFmtId="203" fontId="14" fillId="0" borderId="0"/>
    <xf numFmtId="0" fontId="14" fillId="0" borderId="0"/>
    <xf numFmtId="0" fontId="14" fillId="0" borderId="0"/>
    <xf numFmtId="0" fontId="14" fillId="0" borderId="0"/>
    <xf numFmtId="203" fontId="14" fillId="0" borderId="0"/>
    <xf numFmtId="0" fontId="14" fillId="0" borderId="0"/>
    <xf numFmtId="0" fontId="14" fillId="0" borderId="0"/>
    <xf numFmtId="0" fontId="14" fillId="0" borderId="0"/>
    <xf numFmtId="0" fontId="14" fillId="0" borderId="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7" borderId="35" applyNumberFormat="0" applyFont="0" applyAlignment="0" applyProtection="0"/>
    <xf numFmtId="0" fontId="14" fillId="37" borderId="35"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0" fontId="14" fillId="0" borderId="0"/>
    <xf numFmtId="9" fontId="14" fillId="0" borderId="0" applyFont="0" applyFill="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0" fontId="14" fillId="0" borderId="0"/>
    <xf numFmtId="9" fontId="14" fillId="0" borderId="0" applyFont="0" applyFill="0" applyBorder="0" applyAlignment="0" applyProtection="0"/>
    <xf numFmtId="0" fontId="14" fillId="0" borderId="0"/>
    <xf numFmtId="0" fontId="30" fillId="46"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30" fillId="48"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30" fillId="49"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30" fillId="51"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30" fillId="52"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30" fillId="49"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30" fillId="52"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30" fillId="48"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30" fillId="53"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30" fillId="47"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30" fillId="5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30" fillId="49"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62" fillId="0" borderId="0" applyNumberFormat="0" applyFill="0" applyBorder="0" applyAlignment="0" applyProtection="0"/>
    <xf numFmtId="0" fontId="164" fillId="0" borderId="79" applyNumberFormat="0" applyFill="0" applyAlignment="0" applyProtection="0"/>
    <xf numFmtId="0" fontId="166" fillId="0" borderId="0" applyNumberForma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66" fillId="0" borderId="0" applyNumberFormat="0" applyFill="0" applyBorder="0" applyAlignment="0" applyProtection="0"/>
    <xf numFmtId="0" fontId="164" fillId="0" borderId="79" applyNumberFormat="0" applyFill="0" applyAlignment="0" applyProtection="0"/>
    <xf numFmtId="0" fontId="162" fillId="0" borderId="0" applyNumberFormat="0" applyFill="0" applyBorder="0" applyAlignment="0" applyProtection="0"/>
    <xf numFmtId="0" fontId="14" fillId="0" borderId="0"/>
    <xf numFmtId="165" fontId="14" fillId="0" borderId="0" applyFont="0" applyFill="0" applyBorder="0" applyAlignment="0" applyProtection="0"/>
    <xf numFmtId="0" fontId="14" fillId="0" borderId="0"/>
    <xf numFmtId="190" fontId="14" fillId="11" borderId="0" applyNumberFormat="0" applyBorder="0" applyAlignment="0" applyProtection="0"/>
    <xf numFmtId="190" fontId="14" fillId="14" borderId="0" applyNumberFormat="0" applyBorder="0" applyAlignment="0" applyProtection="0"/>
    <xf numFmtId="190" fontId="14" fillId="3" borderId="0" applyNumberFormat="0" applyBorder="0" applyAlignment="0" applyProtection="0"/>
    <xf numFmtId="190" fontId="14" fillId="13" borderId="0" applyNumberFormat="0" applyBorder="0" applyAlignment="0" applyProtection="0"/>
    <xf numFmtId="190" fontId="14" fillId="14" borderId="0" applyNumberFormat="0" applyBorder="0" applyAlignment="0" applyProtection="0"/>
    <xf numFmtId="164"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90" fontId="14" fillId="12"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2"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2" borderId="0" applyNumberFormat="0" applyBorder="0" applyAlignment="0" applyProtection="0"/>
    <xf numFmtId="190" fontId="14" fillId="13" borderId="0" applyNumberFormat="0" applyBorder="0" applyAlignment="0" applyProtection="0"/>
    <xf numFmtId="203" fontId="14" fillId="0" borderId="0"/>
    <xf numFmtId="203" fontId="14" fillId="0" borderId="0"/>
    <xf numFmtId="0" fontId="14" fillId="0" borderId="0"/>
    <xf numFmtId="0" fontId="14" fillId="0" borderId="0"/>
    <xf numFmtId="203" fontId="14" fillId="0" borderId="0"/>
    <xf numFmtId="0" fontId="14" fillId="0" borderId="0"/>
    <xf numFmtId="0" fontId="14" fillId="0" borderId="0"/>
    <xf numFmtId="0" fontId="14" fillId="0" borderId="0"/>
    <xf numFmtId="0" fontId="14" fillId="0" borderId="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54" fillId="0" borderId="0">
      <alignment horizontal="right"/>
    </xf>
    <xf numFmtId="0" fontId="191" fillId="32" borderId="74" applyFill="0">
      <alignment horizontal="right"/>
      <protection locked="0"/>
    </xf>
    <xf numFmtId="0" fontId="103" fillId="0" borderId="1">
      <alignment horizontal="center"/>
      <protection locked="0"/>
    </xf>
    <xf numFmtId="174" fontId="146" fillId="0" borderId="73" applyFill="0">
      <alignment horizontal="center" vertical="center"/>
      <protection locked="0"/>
    </xf>
    <xf numFmtId="0" fontId="192" fillId="0" borderId="0" applyNumberFormat="0" applyFill="0" applyBorder="0" applyAlignment="0" applyProtection="0">
      <alignment vertical="top"/>
      <protection locked="0"/>
    </xf>
    <xf numFmtId="0" fontId="151" fillId="30" borderId="0" applyFill="0">
      <alignment horizontal="center" vertical="center" wrapText="1"/>
    </xf>
    <xf numFmtId="0" fontId="14" fillId="0" borderId="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190" fontId="14" fillId="11" borderId="0" applyNumberFormat="0" applyBorder="0" applyAlignment="0" applyProtection="0"/>
    <xf numFmtId="190" fontId="14" fillId="14" borderId="0" applyNumberFormat="0" applyBorder="0" applyAlignment="0" applyProtection="0"/>
    <xf numFmtId="190" fontId="14" fillId="3" borderId="0" applyNumberFormat="0" applyBorder="0" applyAlignment="0" applyProtection="0"/>
    <xf numFmtId="190" fontId="14" fillId="13" borderId="0" applyNumberFormat="0" applyBorder="0" applyAlignment="0" applyProtection="0"/>
    <xf numFmtId="190" fontId="14" fillId="14" borderId="0" applyNumberFormat="0" applyBorder="0" applyAlignment="0" applyProtection="0"/>
    <xf numFmtId="164"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90" fontId="14" fillId="12"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2"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2" borderId="0" applyNumberFormat="0" applyBorder="0" applyAlignment="0" applyProtection="0"/>
    <xf numFmtId="190" fontId="14" fillId="13" borderId="0" applyNumberFormat="0" applyBorder="0" applyAlignment="0" applyProtection="0"/>
    <xf numFmtId="203" fontId="14" fillId="0" borderId="0"/>
    <xf numFmtId="203" fontId="14" fillId="0" borderId="0"/>
    <xf numFmtId="0" fontId="14" fillId="0" borderId="0"/>
    <xf numFmtId="0" fontId="14" fillId="0" borderId="0"/>
    <xf numFmtId="203" fontId="14" fillId="0" borderId="0"/>
    <xf numFmtId="0" fontId="14" fillId="0" borderId="0"/>
    <xf numFmtId="0" fontId="14" fillId="0" borderId="0"/>
    <xf numFmtId="0" fontId="14" fillId="0" borderId="0"/>
    <xf numFmtId="0" fontId="14" fillId="0" borderId="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165" fontId="175" fillId="0" borderId="0" applyFont="0" applyFill="0" applyBorder="0" applyAlignment="0" applyProtection="0"/>
    <xf numFmtId="0" fontId="175" fillId="9" borderId="0" applyNumberFormat="0" applyBorder="0" applyAlignment="0" applyProtection="0"/>
    <xf numFmtId="0" fontId="175" fillId="5" borderId="0" applyNumberFormat="0" applyBorder="0" applyAlignment="0" applyProtection="0"/>
    <xf numFmtId="0" fontId="175" fillId="4" borderId="0" applyNumberFormat="0" applyBorder="0" applyAlignment="0" applyProtection="0"/>
    <xf numFmtId="0" fontId="84" fillId="0" borderId="0" applyNumberFormat="0" applyFill="0" applyBorder="0" applyAlignment="0" applyProtection="0"/>
    <xf numFmtId="0" fontId="168" fillId="0" borderId="0" applyNumberFormat="0" applyFill="0" applyBorder="0" applyAlignment="0" applyProtection="0"/>
    <xf numFmtId="9" fontId="32" fillId="0" borderId="0" applyFont="0" applyFill="0" applyBorder="0" applyAlignment="0" applyProtection="0"/>
    <xf numFmtId="0" fontId="14" fillId="37" borderId="35" applyNumberFormat="0" applyFont="0" applyAlignment="0" applyProtection="0"/>
    <xf numFmtId="0" fontId="32" fillId="49" borderId="83" applyNumberFormat="0" applyFont="0" applyAlignment="0" applyProtection="0"/>
    <xf numFmtId="0" fontId="14" fillId="0" borderId="0"/>
    <xf numFmtId="0" fontId="14" fillId="0" borderId="0"/>
    <xf numFmtId="0" fontId="14" fillId="0" borderId="0"/>
    <xf numFmtId="0" fontId="73" fillId="0" borderId="0" applyNumberFormat="0" applyFill="0" applyBorder="0" applyAlignment="0" applyProtection="0"/>
    <xf numFmtId="0" fontId="166" fillId="0" borderId="0" applyNumberFormat="0" applyFill="0" applyBorder="0" applyAlignment="0" applyProtection="0"/>
    <xf numFmtId="0" fontId="165" fillId="0" borderId="80" applyNumberFormat="0" applyFill="0" applyAlignment="0" applyProtection="0"/>
    <xf numFmtId="0" fontId="70" fillId="0" borderId="31" applyNumberFormat="0" applyFill="0" applyAlignment="0" applyProtection="0"/>
    <xf numFmtId="0" fontId="55" fillId="24" borderId="0" applyNumberFormat="0" applyBorder="0" applyAlignment="0" applyProtection="0"/>
    <xf numFmtId="0" fontId="158" fillId="54" borderId="0" applyNumberFormat="0" applyBorder="0" applyAlignment="0" applyProtection="0"/>
    <xf numFmtId="0" fontId="55" fillId="19" borderId="0" applyNumberFormat="0" applyBorder="0" applyAlignment="0" applyProtection="0"/>
    <xf numFmtId="0" fontId="158" fillId="47" borderId="0" applyNumberFormat="0" applyBorder="0" applyAlignment="0" applyProtection="0"/>
    <xf numFmtId="0" fontId="14" fillId="14" borderId="0" applyNumberFormat="0" applyBorder="0" applyAlignment="0" applyProtection="0"/>
    <xf numFmtId="0" fontId="158" fillId="48" borderId="0" applyNumberFormat="0" applyBorder="0" applyAlignment="0" applyProtection="0"/>
    <xf numFmtId="0" fontId="14" fillId="12" borderId="0" applyNumberFormat="0" applyBorder="0" applyAlignment="0" applyProtection="0"/>
    <xf numFmtId="0" fontId="14" fillId="10" borderId="0" applyNumberFormat="0" applyBorder="0" applyAlignment="0" applyProtection="0"/>
    <xf numFmtId="0" fontId="14" fillId="8" borderId="0" applyNumberFormat="0" applyBorder="0" applyAlignment="0" applyProtection="0"/>
    <xf numFmtId="0" fontId="14" fillId="6" borderId="0" applyNumberFormat="0" applyBorder="0" applyAlignment="0" applyProtection="0"/>
    <xf numFmtId="0" fontId="14" fillId="4" borderId="0" applyNumberFormat="0" applyBorder="0" applyAlignment="0" applyProtection="0"/>
    <xf numFmtId="0" fontId="166" fillId="0" borderId="0" applyNumberFormat="0" applyFill="0" applyBorder="0" applyAlignment="0" applyProtection="0"/>
    <xf numFmtId="0" fontId="158" fillId="52" borderId="0" applyNumberFormat="0" applyBorder="0" applyAlignment="0" applyProtection="0"/>
    <xf numFmtId="0" fontId="175" fillId="11" borderId="0" applyNumberFormat="0" applyBorder="0" applyAlignment="0" applyProtection="0"/>
    <xf numFmtId="0" fontId="158" fillId="54" borderId="0" applyNumberFormat="0" applyBorder="0" applyAlignment="0" applyProtection="0"/>
    <xf numFmtId="0" fontId="182" fillId="0" borderId="31" applyNumberFormat="0" applyFill="0" applyAlignment="0" applyProtection="0"/>
    <xf numFmtId="0" fontId="32" fillId="49" borderId="83" applyNumberFormat="0" applyFont="0" applyAlignment="0" applyProtection="0"/>
    <xf numFmtId="0" fontId="30" fillId="49" borderId="0" applyNumberFormat="0" applyBorder="0" applyAlignment="0" applyProtection="0"/>
    <xf numFmtId="0" fontId="175" fillId="6" borderId="0" applyNumberFormat="0" applyBorder="0" applyAlignment="0" applyProtection="0"/>
    <xf numFmtId="0" fontId="175" fillId="7" borderId="0" applyNumberFormat="0" applyBorder="0" applyAlignment="0" applyProtection="0"/>
    <xf numFmtId="0" fontId="30" fillId="49" borderId="0" applyNumberFormat="0" applyBorder="0" applyAlignment="0" applyProtection="0"/>
    <xf numFmtId="0" fontId="175" fillId="12" borderId="0" applyNumberFormat="0" applyBorder="0" applyAlignment="0" applyProtection="0"/>
    <xf numFmtId="9" fontId="54" fillId="0" borderId="0" applyFont="0" applyFill="0" applyBorder="0" applyAlignment="0" applyProtection="0"/>
    <xf numFmtId="0" fontId="160" fillId="61" borderId="77" applyNumberFormat="0" applyAlignment="0" applyProtection="0"/>
    <xf numFmtId="0" fontId="180" fillId="0" borderId="0" applyNumberFormat="0" applyFill="0" applyBorder="0" applyAlignment="0" applyProtection="0"/>
    <xf numFmtId="0" fontId="73" fillId="0" borderId="0" applyNumberFormat="0" applyFill="0" applyBorder="0" applyAlignment="0" applyProtection="0"/>
    <xf numFmtId="0" fontId="14" fillId="0" borderId="0"/>
    <xf numFmtId="0" fontId="14" fillId="0" borderId="0"/>
    <xf numFmtId="0" fontId="158" fillId="55" borderId="0" applyNumberFormat="0" applyBorder="0" applyAlignment="0" applyProtection="0"/>
    <xf numFmtId="9" fontId="54" fillId="0" borderId="0" applyFont="0" applyFill="0" applyBorder="0" applyAlignment="0" applyProtection="0"/>
    <xf numFmtId="0" fontId="165" fillId="0" borderId="80" applyNumberFormat="0" applyFill="0" applyAlignment="0" applyProtection="0"/>
    <xf numFmtId="0" fontId="72" fillId="0" borderId="32" applyNumberFormat="0" applyFill="0" applyAlignment="0" applyProtection="0"/>
    <xf numFmtId="0" fontId="141" fillId="0" borderId="0"/>
    <xf numFmtId="0" fontId="141" fillId="0" borderId="0"/>
    <xf numFmtId="0" fontId="175" fillId="8" borderId="0" applyNumberFormat="0" applyBorder="0" applyAlignment="0" applyProtection="0"/>
    <xf numFmtId="0" fontId="32" fillId="49" borderId="83" applyNumberFormat="0" applyFont="0" applyAlignment="0" applyProtection="0"/>
    <xf numFmtId="0" fontId="175" fillId="8" borderId="0" applyNumberFormat="0" applyBorder="0" applyAlignment="0" applyProtection="0"/>
    <xf numFmtId="0" fontId="81" fillId="28" borderId="36" applyNumberFormat="0" applyAlignment="0" applyProtection="0"/>
    <xf numFmtId="0" fontId="14" fillId="0" borderId="0"/>
    <xf numFmtId="0" fontId="158" fillId="59" borderId="0" applyNumberFormat="0" applyBorder="0" applyAlignment="0" applyProtection="0"/>
    <xf numFmtId="0" fontId="158" fillId="52" borderId="0" applyNumberFormat="0" applyBorder="0" applyAlignment="0" applyProtection="0"/>
    <xf numFmtId="0" fontId="14" fillId="14" borderId="0" applyNumberFormat="0" applyBorder="0" applyAlignment="0" applyProtection="0"/>
    <xf numFmtId="0" fontId="14" fillId="12" borderId="0" applyNumberFormat="0" applyBorder="0" applyAlignment="0" applyProtection="0"/>
    <xf numFmtId="0" fontId="14" fillId="10" borderId="0" applyNumberFormat="0" applyBorder="0" applyAlignment="0" applyProtection="0"/>
    <xf numFmtId="0" fontId="14" fillId="8" borderId="0" applyNumberFormat="0" applyBorder="0" applyAlignment="0" applyProtection="0"/>
    <xf numFmtId="0" fontId="14" fillId="6" borderId="0" applyNumberFormat="0" applyBorder="0" applyAlignment="0" applyProtection="0"/>
    <xf numFmtId="0" fontId="14" fillId="4" borderId="0" applyNumberFormat="0" applyBorder="0" applyAlignment="0" applyProtection="0"/>
    <xf numFmtId="0" fontId="158" fillId="55" borderId="0" applyNumberFormat="0" applyBorder="0" applyAlignment="0" applyProtection="0"/>
    <xf numFmtId="0" fontId="63" fillId="0" borderId="0" applyNumberFormat="0" applyFill="0" applyBorder="0" applyAlignment="0" applyProtection="0"/>
    <xf numFmtId="0" fontId="30" fillId="47" borderId="0" applyNumberFormat="0" applyBorder="0" applyAlignment="0" applyProtection="0"/>
    <xf numFmtId="0" fontId="159" fillId="50" borderId="0" applyNumberFormat="0" applyBorder="0" applyAlignment="0" applyProtection="0"/>
    <xf numFmtId="9" fontId="32" fillId="0" borderId="0" applyFont="0" applyFill="0" applyBorder="0" applyAlignment="0" applyProtection="0"/>
    <xf numFmtId="0" fontId="63" fillId="0" borderId="0" applyNumberFormat="0" applyFill="0" applyBorder="0" applyAlignment="0" applyProtection="0"/>
    <xf numFmtId="165" fontId="14" fillId="0" borderId="0" applyFont="0" applyFill="0" applyBorder="0" applyAlignment="0" applyProtection="0"/>
    <xf numFmtId="9" fontId="54" fillId="0" borderId="0" applyFont="0" applyFill="0" applyBorder="0" applyAlignment="0" applyProtection="0"/>
    <xf numFmtId="0" fontId="57" fillId="28" borderId="29" applyNumberFormat="0" applyAlignment="0" applyProtection="0"/>
    <xf numFmtId="0" fontId="158" fillId="48" borderId="0" applyNumberFormat="0" applyBorder="0" applyAlignment="0" applyProtection="0"/>
    <xf numFmtId="0" fontId="14" fillId="13" borderId="0" applyNumberFormat="0" applyBorder="0" applyAlignment="0" applyProtection="0"/>
    <xf numFmtId="0" fontId="30" fillId="52" borderId="0" applyNumberFormat="0" applyBorder="0" applyAlignment="0" applyProtection="0"/>
    <xf numFmtId="0" fontId="30" fillId="53" borderId="0" applyNumberFormat="0" applyBorder="0" applyAlignment="0" applyProtection="0"/>
    <xf numFmtId="0" fontId="14" fillId="7" borderId="0" applyNumberFormat="0" applyBorder="0" applyAlignment="0" applyProtection="0"/>
    <xf numFmtId="0" fontId="14" fillId="5" borderId="0" applyNumberFormat="0" applyBorder="0" applyAlignment="0" applyProtection="0"/>
    <xf numFmtId="0" fontId="163" fillId="52" borderId="0" applyNumberFormat="0" applyBorder="0" applyAlignment="0" applyProtection="0"/>
    <xf numFmtId="9" fontId="54" fillId="0" borderId="0" applyFont="0" applyFill="0" applyBorder="0" applyAlignment="0" applyProtection="0"/>
    <xf numFmtId="0" fontId="55" fillId="26" borderId="0" applyNumberFormat="0" applyBorder="0" applyAlignment="0" applyProtection="0"/>
    <xf numFmtId="0" fontId="175" fillId="14" borderId="0" applyNumberFormat="0" applyBorder="0" applyAlignment="0" applyProtection="0"/>
    <xf numFmtId="0" fontId="175" fillId="13" borderId="0" applyNumberFormat="0" applyBorder="0" applyAlignment="0" applyProtection="0"/>
    <xf numFmtId="0" fontId="175" fillId="12" borderId="0" applyNumberFormat="0" applyBorder="0" applyAlignment="0" applyProtection="0"/>
    <xf numFmtId="0" fontId="175" fillId="11" borderId="0" applyNumberFormat="0" applyBorder="0" applyAlignment="0" applyProtection="0"/>
    <xf numFmtId="0" fontId="175" fillId="6" borderId="0" applyNumberFormat="0" applyBorder="0" applyAlignment="0" applyProtection="0"/>
    <xf numFmtId="0" fontId="175" fillId="7" borderId="0" applyNumberFormat="0" applyBorder="0" applyAlignment="0" applyProtection="0"/>
    <xf numFmtId="0" fontId="175" fillId="3" borderId="0" applyNumberFormat="0" applyBorder="0" applyAlignment="0" applyProtection="0"/>
    <xf numFmtId="0" fontId="14" fillId="0" borderId="0"/>
    <xf numFmtId="0" fontId="83" fillId="0" borderId="37" applyNumberFormat="0" applyFill="0" applyAlignment="0" applyProtection="0"/>
    <xf numFmtId="0" fontId="82" fillId="0" borderId="0" applyNumberFormat="0" applyFill="0" applyBorder="0" applyAlignment="0" applyProtection="0"/>
    <xf numFmtId="0" fontId="172" fillId="0" borderId="0" applyNumberFormat="0" applyFill="0" applyBorder="0" applyAlignment="0" applyProtection="0"/>
    <xf numFmtId="165" fontId="5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70" fillId="61" borderId="84" applyNumberFormat="0" applyAlignment="0" applyProtection="0"/>
    <xf numFmtId="0" fontId="14" fillId="37" borderId="35" applyNumberFormat="0" applyFont="0" applyAlignment="0" applyProtection="0"/>
    <xf numFmtId="0" fontId="32" fillId="49" borderId="83" applyNumberFormat="0" applyFont="0" applyAlignment="0" applyProtection="0"/>
    <xf numFmtId="0" fontId="14" fillId="0" borderId="0"/>
    <xf numFmtId="0" fontId="173" fillId="0" borderId="0"/>
    <xf numFmtId="0" fontId="141" fillId="0" borderId="0"/>
    <xf numFmtId="0" fontId="141" fillId="0" borderId="0"/>
    <xf numFmtId="0" fontId="14" fillId="0" borderId="0"/>
    <xf numFmtId="0" fontId="14" fillId="0" borderId="0"/>
    <xf numFmtId="0" fontId="14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69" fillId="53" borderId="0" applyNumberFormat="0" applyBorder="0" applyAlignment="0" applyProtection="0"/>
    <xf numFmtId="0" fontId="79" fillId="0" borderId="34" applyNumberFormat="0" applyFill="0" applyAlignment="0" applyProtection="0"/>
    <xf numFmtId="0" fontId="168" fillId="0" borderId="82" applyNumberFormat="0" applyFill="0" applyAlignment="0" applyProtection="0"/>
    <xf numFmtId="0" fontId="78" fillId="35" borderId="29" applyNumberFormat="0" applyAlignment="0" applyProtection="0"/>
    <xf numFmtId="0" fontId="166" fillId="0" borderId="81" applyNumberFormat="0" applyFill="0" applyAlignment="0" applyProtection="0"/>
    <xf numFmtId="0" fontId="72" fillId="0" borderId="32" applyNumberFormat="0" applyFill="0" applyAlignment="0" applyProtection="0"/>
    <xf numFmtId="0" fontId="164" fillId="0" borderId="79" applyNumberFormat="0" applyFill="0" applyAlignment="0" applyProtection="0"/>
    <xf numFmtId="0" fontId="163" fillId="52" borderId="0" applyNumberFormat="0" applyBorder="0" applyAlignment="0" applyProtection="0"/>
    <xf numFmtId="0" fontId="162" fillId="0" borderId="0" applyNumberForma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58" fillId="29" borderId="30" applyNumberFormat="0" applyAlignment="0" applyProtection="0"/>
    <xf numFmtId="0" fontId="161" fillId="62" borderId="78" applyNumberFormat="0" applyAlignment="0" applyProtection="0"/>
    <xf numFmtId="0" fontId="160" fillId="61" borderId="77" applyNumberFormat="0" applyAlignment="0" applyProtection="0"/>
    <xf numFmtId="0" fontId="56" fillId="27" borderId="0" applyNumberFormat="0" applyBorder="0" applyAlignment="0" applyProtection="0"/>
    <xf numFmtId="0" fontId="158" fillId="58" borderId="0" applyNumberFormat="0" applyBorder="0" applyAlignment="0" applyProtection="0"/>
    <xf numFmtId="0" fontId="55" fillId="25" borderId="0" applyNumberFormat="0" applyBorder="0" applyAlignment="0" applyProtection="0"/>
    <xf numFmtId="0" fontId="158" fillId="56" borderId="0" applyNumberFormat="0" applyBorder="0" applyAlignment="0" applyProtection="0"/>
    <xf numFmtId="0" fontId="55" fillId="23" borderId="0" applyNumberFormat="0" applyBorder="0" applyAlignment="0" applyProtection="0"/>
    <xf numFmtId="0" fontId="158" fillId="55" borderId="0" applyNumberFormat="0" applyBorder="0" applyAlignment="0" applyProtection="0"/>
    <xf numFmtId="0" fontId="158" fillId="57" borderId="0" applyNumberFormat="0" applyBorder="0" applyAlignment="0" applyProtection="0"/>
    <xf numFmtId="0" fontId="55" fillId="20" borderId="0" applyNumberFormat="0" applyBorder="0" applyAlignment="0" applyProtection="0"/>
    <xf numFmtId="0" fontId="55" fillId="18" borderId="0" applyNumberFormat="0" applyBorder="0" applyAlignment="0" applyProtection="0"/>
    <xf numFmtId="0" fontId="55" fillId="17" borderId="0" applyNumberFormat="0" applyBorder="0" applyAlignment="0" applyProtection="0"/>
    <xf numFmtId="0" fontId="158" fillId="54" borderId="0" applyNumberFormat="0" applyBorder="0" applyAlignment="0" applyProtection="0"/>
    <xf numFmtId="0" fontId="55" fillId="16" borderId="0" applyNumberFormat="0" applyBorder="0" applyAlignment="0" applyProtection="0"/>
    <xf numFmtId="0" fontId="158" fillId="55" borderId="0" applyNumberFormat="0" applyBorder="0" applyAlignment="0" applyProtection="0"/>
    <xf numFmtId="0" fontId="55" fillId="15" borderId="0" applyNumberFormat="0" applyBorder="0" applyAlignment="0" applyProtection="0"/>
    <xf numFmtId="0" fontId="158" fillId="52" borderId="0" applyNumberFormat="0" applyBorder="0" applyAlignment="0" applyProtection="0"/>
    <xf numFmtId="0" fontId="30" fillId="49" borderId="0" applyNumberFormat="0" applyBorder="0" applyAlignment="0" applyProtection="0"/>
    <xf numFmtId="0" fontId="14" fillId="13" borderId="0" applyNumberFormat="0" applyBorder="0" applyAlignment="0" applyProtection="0"/>
    <xf numFmtId="0" fontId="30" fillId="47" borderId="0" applyNumberFormat="0" applyBorder="0" applyAlignment="0" applyProtection="0"/>
    <xf numFmtId="0" fontId="14" fillId="11" borderId="0" applyNumberFormat="0" applyBorder="0" applyAlignment="0" applyProtection="0"/>
    <xf numFmtId="0" fontId="30" fillId="4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30" fillId="52" borderId="0" applyNumberFormat="0" applyBorder="0" applyAlignment="0" applyProtection="0"/>
    <xf numFmtId="0" fontId="30" fillId="49" borderId="0" applyNumberFormat="0" applyBorder="0" applyAlignment="0" applyProtection="0"/>
    <xf numFmtId="0" fontId="14" fillId="7" borderId="0" applyNumberFormat="0" applyBorder="0" applyAlignment="0" applyProtection="0"/>
    <xf numFmtId="0" fontId="30" fillId="52" borderId="0" applyNumberFormat="0" applyBorder="0" applyAlignment="0" applyProtection="0"/>
    <xf numFmtId="0" fontId="30" fillId="51" borderId="0" applyNumberFormat="0" applyBorder="0" applyAlignment="0" applyProtection="0"/>
    <xf numFmtId="0" fontId="14" fillId="5" borderId="0" applyNumberFormat="0" applyBorder="0" applyAlignment="0" applyProtection="0"/>
    <xf numFmtId="0" fontId="30" fillId="49" borderId="0" applyNumberFormat="0" applyBorder="0" applyAlignment="0" applyProtection="0"/>
    <xf numFmtId="0" fontId="30" fillId="48"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30" fillId="46" borderId="0" applyNumberFormat="0" applyBorder="0" applyAlignment="0" applyProtection="0"/>
    <xf numFmtId="0" fontId="164" fillId="0" borderId="79" applyNumberFormat="0" applyFill="0" applyAlignment="0" applyProtection="0"/>
    <xf numFmtId="0" fontId="158" fillId="57" borderId="0" applyNumberFormat="0" applyBorder="0" applyAlignment="0" applyProtection="0"/>
    <xf numFmtId="0" fontId="14" fillId="0" borderId="0"/>
    <xf numFmtId="0" fontId="175" fillId="10" borderId="0" applyNumberFormat="0" applyBorder="0" applyAlignment="0" applyProtection="0"/>
    <xf numFmtId="0" fontId="175" fillId="4" borderId="0" applyNumberFormat="0" applyBorder="0" applyAlignment="0" applyProtection="0"/>
    <xf numFmtId="0" fontId="158" fillId="54" borderId="0" applyNumberFormat="0" applyBorder="0" applyAlignment="0" applyProtection="0"/>
    <xf numFmtId="165" fontId="54" fillId="0" borderId="0" applyFont="0" applyFill="0" applyBorder="0" applyAlignment="0" applyProtection="0"/>
    <xf numFmtId="165" fontId="54" fillId="0" borderId="0" applyFont="0" applyFill="0" applyBorder="0" applyAlignment="0" applyProtection="0"/>
    <xf numFmtId="0" fontId="55" fillId="22" borderId="0" applyNumberFormat="0" applyBorder="0" applyAlignment="0" applyProtection="0"/>
    <xf numFmtId="0" fontId="32" fillId="49" borderId="83" applyNumberFormat="0" applyFont="0" applyAlignment="0" applyProtection="0"/>
    <xf numFmtId="0" fontId="159" fillId="50" borderId="0" applyNumberFormat="0" applyBorder="0" applyAlignment="0" applyProtection="0"/>
    <xf numFmtId="0" fontId="55" fillId="21" borderId="0" applyNumberFormat="0" applyBorder="0" applyAlignment="0" applyProtection="0"/>
    <xf numFmtId="0" fontId="14" fillId="11" borderId="0" applyNumberFormat="0" applyBorder="0" applyAlignment="0" applyProtection="0"/>
    <xf numFmtId="9" fontId="54" fillId="0" borderId="0" applyFont="0" applyFill="0" applyBorder="0" applyAlignment="0" applyProtection="0"/>
    <xf numFmtId="0" fontId="175" fillId="10" borderId="0" applyNumberFormat="0" applyBorder="0" applyAlignment="0" applyProtection="0"/>
    <xf numFmtId="0" fontId="91" fillId="0" borderId="85" applyNumberFormat="0" applyFill="0" applyAlignment="0" applyProtection="0"/>
    <xf numFmtId="0" fontId="30" fillId="53" borderId="0" applyNumberFormat="0" applyBorder="0" applyAlignment="0" applyProtection="0"/>
    <xf numFmtId="0" fontId="32" fillId="49" borderId="83" applyNumberFormat="0" applyFont="0" applyAlignment="0" applyProtection="0"/>
    <xf numFmtId="0" fontId="175" fillId="5" borderId="0" applyNumberFormat="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1" fillId="0" borderId="0"/>
    <xf numFmtId="0" fontId="167" fillId="53" borderId="77" applyNumberFormat="0" applyAlignment="0" applyProtection="0"/>
    <xf numFmtId="0" fontId="66" fillId="34" borderId="0" applyNumberFormat="0" applyBorder="0" applyAlignment="0" applyProtection="0"/>
    <xf numFmtId="0" fontId="80" fillId="36" borderId="0" applyNumberFormat="0" applyBorder="0" applyAlignment="0" applyProtection="0"/>
    <xf numFmtId="0" fontId="158" fillId="59" borderId="0" applyNumberFormat="0" applyBorder="0" applyAlignment="0" applyProtection="0"/>
    <xf numFmtId="0" fontId="141" fillId="0" borderId="0"/>
    <xf numFmtId="199" fontId="143" fillId="0" borderId="0" applyFont="0" applyFill="0" applyBorder="0" applyAlignment="0" applyProtection="0">
      <alignment horizontal="left"/>
      <protection locked="0"/>
    </xf>
    <xf numFmtId="0" fontId="170" fillId="61" borderId="84" applyNumberFormat="0" applyAlignment="0" applyProtection="0"/>
    <xf numFmtId="0" fontId="172" fillId="0" borderId="0" applyNumberFormat="0" applyFill="0" applyBorder="0" applyAlignment="0" applyProtection="0"/>
    <xf numFmtId="0" fontId="82" fillId="0" borderId="0" applyNumberFormat="0" applyFill="0" applyBorder="0" applyAlignment="0" applyProtection="0"/>
    <xf numFmtId="0" fontId="30" fillId="52" borderId="0" applyNumberFormat="0" applyBorder="0" applyAlignment="0" applyProtection="0"/>
    <xf numFmtId="0" fontId="175" fillId="14" borderId="0" applyNumberFormat="0" applyBorder="0" applyAlignment="0" applyProtection="0"/>
    <xf numFmtId="0" fontId="30" fillId="49" borderId="0" applyNumberFormat="0" applyBorder="0" applyAlignment="0" applyProtection="0"/>
    <xf numFmtId="0" fontId="158" fillId="52" borderId="0" applyNumberFormat="0" applyBorder="0" applyAlignment="0" applyProtection="0"/>
    <xf numFmtId="0" fontId="158" fillId="47" borderId="0" applyNumberFormat="0" applyBorder="0" applyAlignment="0" applyProtection="0"/>
    <xf numFmtId="165" fontId="54" fillId="0" borderId="0" applyFont="0" applyFill="0" applyBorder="0" applyAlignment="0" applyProtection="0"/>
    <xf numFmtId="0" fontId="168" fillId="0" borderId="0" applyNumberFormat="0" applyFill="0" applyBorder="0" applyAlignment="0" applyProtection="0"/>
    <xf numFmtId="0" fontId="30" fillId="48" borderId="0" applyNumberFormat="0" applyBorder="0" applyAlignment="0" applyProtection="0"/>
    <xf numFmtId="0" fontId="175" fillId="9" borderId="0" applyNumberFormat="0" applyBorder="0" applyAlignment="0" applyProtection="0"/>
    <xf numFmtId="0" fontId="184" fillId="0" borderId="0" applyNumberFormat="0" applyFill="0" applyBorder="0" applyAlignment="0" applyProtection="0"/>
    <xf numFmtId="0" fontId="30" fillId="51" borderId="0" applyNumberFormat="0" applyBorder="0" applyAlignment="0" applyProtection="0"/>
    <xf numFmtId="0" fontId="30" fillId="46" borderId="0" applyNumberFormat="0" applyBorder="0" applyAlignment="0" applyProtection="0"/>
    <xf numFmtId="0" fontId="180" fillId="0" borderId="0" applyNumberFormat="0" applyFill="0" applyBorder="0" applyAlignment="0" applyProtection="0"/>
    <xf numFmtId="0" fontId="182" fillId="0" borderId="31" applyNumberFormat="0" applyFill="0" applyAlignment="0" applyProtection="0"/>
    <xf numFmtId="0" fontId="161" fillId="62" borderId="78" applyNumberFormat="0" applyAlignment="0" applyProtection="0"/>
    <xf numFmtId="0" fontId="184" fillId="0" borderId="0" applyNumberFormat="0" applyFill="0" applyBorder="0" applyAlignment="0" applyProtection="0"/>
    <xf numFmtId="0" fontId="175" fillId="0" borderId="0"/>
    <xf numFmtId="0" fontId="14" fillId="0" borderId="0"/>
    <xf numFmtId="0" fontId="190" fillId="0" borderId="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7" borderId="35" applyNumberFormat="0" applyFont="0" applyAlignment="0" applyProtection="0"/>
    <xf numFmtId="0" fontId="14" fillId="37" borderId="35"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0" fontId="14" fillId="0" borderId="0"/>
    <xf numFmtId="0" fontId="169" fillId="53" borderId="0" applyNumberFormat="0" applyBorder="0" applyAlignment="0" applyProtection="0"/>
    <xf numFmtId="0" fontId="168" fillId="0" borderId="82" applyNumberFormat="0" applyFill="0" applyAlignment="0" applyProtection="0"/>
    <xf numFmtId="0" fontId="162" fillId="0" borderId="0" applyNumberFormat="0" applyFill="0" applyBorder="0" applyAlignment="0" applyProtection="0"/>
    <xf numFmtId="0" fontId="70" fillId="0" borderId="31" applyNumberFormat="0" applyFill="0" applyAlignment="0" applyProtection="0"/>
    <xf numFmtId="0" fontId="30" fillId="48" borderId="0" applyNumberFormat="0" applyBorder="0" applyAlignment="0" applyProtection="0"/>
    <xf numFmtId="0" fontId="175" fillId="13" borderId="0" applyNumberFormat="0" applyBorder="0" applyAlignment="0" applyProtection="0"/>
    <xf numFmtId="165" fontId="54" fillId="0" borderId="0" applyFont="0" applyFill="0" applyBorder="0" applyAlignment="0" applyProtection="0"/>
    <xf numFmtId="0" fontId="14" fillId="0" borderId="0"/>
    <xf numFmtId="0" fontId="173" fillId="0" borderId="0"/>
    <xf numFmtId="0" fontId="158" fillId="58" borderId="0" applyNumberFormat="0" applyBorder="0" applyAlignment="0" applyProtection="0"/>
    <xf numFmtId="0" fontId="30" fillId="52" borderId="0" applyNumberFormat="0" applyBorder="0" applyAlignment="0" applyProtection="0"/>
    <xf numFmtId="0" fontId="166" fillId="0" borderId="81" applyNumberFormat="0" applyFill="0" applyAlignment="0" applyProtection="0"/>
    <xf numFmtId="0" fontId="175" fillId="0" borderId="0"/>
    <xf numFmtId="0" fontId="190" fillId="0" borderId="0"/>
    <xf numFmtId="0" fontId="91" fillId="0" borderId="85" applyNumberFormat="0" applyFill="0" applyAlignment="0" applyProtection="0"/>
    <xf numFmtId="202" fontId="143" fillId="0" borderId="0" applyFont="0" applyFill="0" applyBorder="0" applyAlignment="0" applyProtection="0">
      <protection locked="0"/>
    </xf>
    <xf numFmtId="0" fontId="158" fillId="56" borderId="0" applyNumberFormat="0" applyBorder="0" applyAlignment="0" applyProtection="0"/>
    <xf numFmtId="0" fontId="30" fillId="52" borderId="0" applyNumberFormat="0" applyBorder="0" applyAlignment="0" applyProtection="0"/>
    <xf numFmtId="0" fontId="167" fillId="53" borderId="77" applyNumberFormat="0" applyAlignment="0" applyProtection="0"/>
    <xf numFmtId="0" fontId="141" fillId="0" borderId="0"/>
    <xf numFmtId="0" fontId="175"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203" fontId="14" fillId="0" borderId="0"/>
    <xf numFmtId="0" fontId="14" fillId="0" borderId="0"/>
    <xf numFmtId="203" fontId="14" fillId="0" borderId="0"/>
    <xf numFmtId="0" fontId="14" fillId="0" borderId="0"/>
    <xf numFmtId="0" fontId="14" fillId="0" borderId="0"/>
    <xf numFmtId="0" fontId="14" fillId="0" borderId="0"/>
    <xf numFmtId="203" fontId="14" fillId="0" borderId="0"/>
    <xf numFmtId="0" fontId="14" fillId="0" borderId="0"/>
    <xf numFmtId="0" fontId="14" fillId="0" borderId="0"/>
    <xf numFmtId="0" fontId="14" fillId="0" borderId="0"/>
    <xf numFmtId="0" fontId="14" fillId="0" borderId="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7" borderId="35" applyNumberFormat="0" applyFont="0" applyAlignment="0" applyProtection="0"/>
    <xf numFmtId="0" fontId="14" fillId="37" borderId="35"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0" fontId="14" fillId="0" borderId="0"/>
    <xf numFmtId="9" fontId="14" fillId="0" borderId="0" applyFont="0" applyFill="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0" fontId="14" fillId="0" borderId="0"/>
    <xf numFmtId="9" fontId="14" fillId="0" borderId="0" applyFont="0" applyFill="0" applyBorder="0" applyAlignment="0" applyProtection="0"/>
    <xf numFmtId="0" fontId="14" fillId="0" borderId="0"/>
    <xf numFmtId="0" fontId="14" fillId="0" borderId="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8"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13" borderId="0" applyNumberFormat="0" applyBorder="0" applyAlignment="0" applyProtection="0"/>
    <xf numFmtId="0" fontId="14" fillId="3" borderId="0" applyNumberFormat="0" applyBorder="0" applyAlignment="0" applyProtection="0"/>
    <xf numFmtId="0" fontId="14" fillId="0" borderId="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4" borderId="0" applyNumberFormat="0" applyBorder="0" applyAlignment="0" applyProtection="0"/>
    <xf numFmtId="0" fontId="14" fillId="3" borderId="0" applyNumberFormat="0" applyBorder="0" applyAlignment="0" applyProtection="0"/>
    <xf numFmtId="0" fontId="14" fillId="0" borderId="0"/>
    <xf numFmtId="0" fontId="14" fillId="0" borderId="0"/>
    <xf numFmtId="0" fontId="14" fillId="8" borderId="0" applyNumberFormat="0" applyBorder="0" applyAlignment="0" applyProtection="0"/>
    <xf numFmtId="165" fontId="14" fillId="0" borderId="0" applyFont="0" applyFill="0" applyBorder="0" applyAlignment="0" applyProtection="0"/>
    <xf numFmtId="0" fontId="14" fillId="0" borderId="0"/>
    <xf numFmtId="0" fontId="14" fillId="0" borderId="0"/>
    <xf numFmtId="0" fontId="14" fillId="0" borderId="0"/>
    <xf numFmtId="190" fontId="14" fillId="11" borderId="0" applyNumberFormat="0" applyBorder="0" applyAlignment="0" applyProtection="0"/>
    <xf numFmtId="190" fontId="14" fillId="14" borderId="0" applyNumberFormat="0" applyBorder="0" applyAlignment="0" applyProtection="0"/>
    <xf numFmtId="190" fontId="14" fillId="3" borderId="0" applyNumberFormat="0" applyBorder="0" applyAlignment="0" applyProtection="0"/>
    <xf numFmtId="190" fontId="14" fillId="13" borderId="0" applyNumberFormat="0" applyBorder="0" applyAlignment="0" applyProtection="0"/>
    <xf numFmtId="190" fontId="14" fillId="14" borderId="0" applyNumberFormat="0" applyBorder="0" applyAlignment="0" applyProtection="0"/>
    <xf numFmtId="0" fontId="14" fillId="0" borderId="0"/>
    <xf numFmtId="164"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0" fontId="14" fillId="13" borderId="0" applyNumberFormat="0" applyBorder="0" applyAlignment="0" applyProtection="0"/>
    <xf numFmtId="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0" fontId="14" fillId="14" borderId="0" applyNumberFormat="0" applyBorder="0" applyAlignment="0" applyProtection="0"/>
    <xf numFmtId="165" fontId="5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3" borderId="0" applyNumberFormat="0" applyBorder="0" applyAlignment="0" applyProtection="0"/>
    <xf numFmtId="0" fontId="14" fillId="5" borderId="0" applyNumberFormat="0" applyBorder="0" applyAlignment="0" applyProtection="0"/>
    <xf numFmtId="0" fontId="14" fillId="0" borderId="0"/>
    <xf numFmtId="190" fontId="14" fillId="12"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2"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2" borderId="0" applyNumberFormat="0" applyBorder="0" applyAlignment="0" applyProtection="0"/>
    <xf numFmtId="190" fontId="14" fillId="13"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3" borderId="0" applyNumberFormat="0" applyBorder="0" applyAlignment="0" applyProtection="0"/>
    <xf numFmtId="0" fontId="14" fillId="0" borderId="0"/>
    <xf numFmtId="0" fontId="14" fillId="0" borderId="0"/>
    <xf numFmtId="0" fontId="14" fillId="0" borderId="0"/>
    <xf numFmtId="203" fontId="14" fillId="0" borderId="0"/>
    <xf numFmtId="0" fontId="14" fillId="0" borderId="0"/>
    <xf numFmtId="0" fontId="14" fillId="0" borderId="0"/>
    <xf numFmtId="0" fontId="14" fillId="0" borderId="0"/>
    <xf numFmtId="0" fontId="14" fillId="0" borderId="0"/>
    <xf numFmtId="203" fontId="14" fillId="0" borderId="0"/>
    <xf numFmtId="0" fontId="14" fillId="0" borderId="0"/>
    <xf numFmtId="0" fontId="14" fillId="0" borderId="0"/>
    <xf numFmtId="0" fontId="14" fillId="0" borderId="0"/>
    <xf numFmtId="203"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10"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0" borderId="0"/>
    <xf numFmtId="0" fontId="14" fillId="14" borderId="0" applyNumberFormat="0" applyBorder="0" applyAlignment="0" applyProtection="0"/>
    <xf numFmtId="0" fontId="14" fillId="0" borderId="0"/>
    <xf numFmtId="0" fontId="14" fillId="13" borderId="0" applyNumberFormat="0" applyBorder="0" applyAlignment="0" applyProtection="0"/>
    <xf numFmtId="0" fontId="14" fillId="0" borderId="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0" borderId="0"/>
    <xf numFmtId="0" fontId="14" fillId="12" borderId="0" applyNumberFormat="0" applyBorder="0" applyAlignment="0" applyProtection="0"/>
    <xf numFmtId="0" fontId="14" fillId="12"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0" borderId="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203" fontId="14" fillId="0" borderId="0"/>
    <xf numFmtId="0" fontId="14" fillId="0" borderId="0"/>
    <xf numFmtId="203" fontId="14" fillId="0" borderId="0"/>
    <xf numFmtId="0" fontId="14" fillId="0" borderId="0"/>
    <xf numFmtId="0" fontId="14" fillId="0" borderId="0"/>
    <xf numFmtId="0" fontId="14" fillId="0" borderId="0"/>
    <xf numFmtId="203" fontId="14" fillId="0" borderId="0"/>
    <xf numFmtId="0" fontId="14" fillId="0" borderId="0"/>
    <xf numFmtId="0" fontId="14" fillId="0" borderId="0"/>
    <xf numFmtId="0" fontId="14" fillId="0" borderId="0"/>
    <xf numFmtId="0" fontId="14" fillId="0" borderId="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7" borderId="35" applyNumberFormat="0" applyFont="0" applyAlignment="0" applyProtection="0"/>
    <xf numFmtId="0" fontId="14" fillId="37" borderId="35"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0" fontId="14" fillId="0" borderId="0"/>
    <xf numFmtId="9" fontId="14" fillId="0" borderId="0" applyFont="0" applyFill="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0" fontId="14" fillId="0" borderId="0"/>
    <xf numFmtId="9" fontId="14" fillId="0" borderId="0" applyFont="0" applyFill="0" applyBorder="0" applyAlignment="0" applyProtection="0"/>
    <xf numFmtId="0" fontId="14" fillId="0" borderId="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190" fontId="14" fillId="11" borderId="0" applyNumberFormat="0" applyBorder="0" applyAlignment="0" applyProtection="0"/>
    <xf numFmtId="190" fontId="14" fillId="14" borderId="0" applyNumberFormat="0" applyBorder="0" applyAlignment="0" applyProtection="0"/>
    <xf numFmtId="190" fontId="14" fillId="3" borderId="0" applyNumberFormat="0" applyBorder="0" applyAlignment="0" applyProtection="0"/>
    <xf numFmtId="190" fontId="14" fillId="13" borderId="0" applyNumberFormat="0" applyBorder="0" applyAlignment="0" applyProtection="0"/>
    <xf numFmtId="190" fontId="14" fillId="14" borderId="0" applyNumberFormat="0" applyBorder="0" applyAlignment="0" applyProtection="0"/>
    <xf numFmtId="164"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90" fontId="14" fillId="12"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2"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2" borderId="0" applyNumberFormat="0" applyBorder="0" applyAlignment="0" applyProtection="0"/>
    <xf numFmtId="190" fontId="14" fillId="13" borderId="0" applyNumberFormat="0" applyBorder="0" applyAlignment="0" applyProtection="0"/>
    <xf numFmtId="203" fontId="14" fillId="0" borderId="0"/>
    <xf numFmtId="203" fontId="14" fillId="0" borderId="0"/>
    <xf numFmtId="0" fontId="14" fillId="0" borderId="0"/>
    <xf numFmtId="0" fontId="14" fillId="0" borderId="0"/>
    <xf numFmtId="203" fontId="14" fillId="0" borderId="0"/>
    <xf numFmtId="0" fontId="14" fillId="0" borderId="0"/>
    <xf numFmtId="0" fontId="14" fillId="0" borderId="0"/>
    <xf numFmtId="0" fontId="14" fillId="0" borderId="0"/>
    <xf numFmtId="0" fontId="14" fillId="0" borderId="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190" fontId="14" fillId="11" borderId="0" applyNumberFormat="0" applyBorder="0" applyAlignment="0" applyProtection="0"/>
    <xf numFmtId="190" fontId="14" fillId="14" borderId="0" applyNumberFormat="0" applyBorder="0" applyAlignment="0" applyProtection="0"/>
    <xf numFmtId="190" fontId="14" fillId="3" borderId="0" applyNumberFormat="0" applyBorder="0" applyAlignment="0" applyProtection="0"/>
    <xf numFmtId="190" fontId="14" fillId="13" borderId="0" applyNumberFormat="0" applyBorder="0" applyAlignment="0" applyProtection="0"/>
    <xf numFmtId="190" fontId="14" fillId="14" borderId="0" applyNumberFormat="0" applyBorder="0" applyAlignment="0" applyProtection="0"/>
    <xf numFmtId="164"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90" fontId="14" fillId="12"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2"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2" borderId="0" applyNumberFormat="0" applyBorder="0" applyAlignment="0" applyProtection="0"/>
    <xf numFmtId="190" fontId="14" fillId="13" borderId="0" applyNumberFormat="0" applyBorder="0" applyAlignment="0" applyProtection="0"/>
    <xf numFmtId="203" fontId="14" fillId="0" borderId="0"/>
    <xf numFmtId="203" fontId="14" fillId="0" borderId="0"/>
    <xf numFmtId="0" fontId="14" fillId="0" borderId="0"/>
    <xf numFmtId="0" fontId="14" fillId="0" borderId="0"/>
    <xf numFmtId="203" fontId="14" fillId="0" borderId="0"/>
    <xf numFmtId="0" fontId="14" fillId="0" borderId="0"/>
    <xf numFmtId="0" fontId="14" fillId="0" borderId="0"/>
    <xf numFmtId="0" fontId="14" fillId="0" borderId="0"/>
    <xf numFmtId="0" fontId="14" fillId="0" borderId="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37" borderId="35" applyNumberFormat="0" applyFont="0" applyAlignment="0" applyProtection="0"/>
    <xf numFmtId="0" fontId="14" fillId="0" borderId="0"/>
    <xf numFmtId="0" fontId="14" fillId="0" borderId="0"/>
    <xf numFmtId="0" fontId="14" fillId="0" borderId="0"/>
    <xf numFmtId="0" fontId="14" fillId="14" borderId="0" applyNumberFormat="0" applyBorder="0" applyAlignment="0" applyProtection="0"/>
    <xf numFmtId="0" fontId="14" fillId="12" borderId="0" applyNumberFormat="0" applyBorder="0" applyAlignment="0" applyProtection="0"/>
    <xf numFmtId="0" fontId="14" fillId="10" borderId="0" applyNumberFormat="0" applyBorder="0" applyAlignment="0" applyProtection="0"/>
    <xf numFmtId="0" fontId="14" fillId="8" borderId="0" applyNumberFormat="0" applyBorder="0" applyAlignment="0" applyProtection="0"/>
    <xf numFmtId="0" fontId="14" fillId="6" borderId="0" applyNumberFormat="0" applyBorder="0" applyAlignment="0" applyProtection="0"/>
    <xf numFmtId="0" fontId="14" fillId="4" borderId="0" applyNumberFormat="0" applyBorder="0" applyAlignment="0" applyProtection="0"/>
    <xf numFmtId="0" fontId="14" fillId="0" borderId="0"/>
    <xf numFmtId="0" fontId="14" fillId="14" borderId="0" applyNumberFormat="0" applyBorder="0" applyAlignment="0" applyProtection="0"/>
    <xf numFmtId="0" fontId="14" fillId="12" borderId="0" applyNumberFormat="0" applyBorder="0" applyAlignment="0" applyProtection="0"/>
    <xf numFmtId="0" fontId="14" fillId="10" borderId="0" applyNumberFormat="0" applyBorder="0" applyAlignment="0" applyProtection="0"/>
    <xf numFmtId="0" fontId="14" fillId="8" borderId="0" applyNumberFormat="0" applyBorder="0" applyAlignment="0" applyProtection="0"/>
    <xf numFmtId="0" fontId="14" fillId="6" borderId="0" applyNumberFormat="0" applyBorder="0" applyAlignment="0" applyProtection="0"/>
    <xf numFmtId="0" fontId="14" fillId="4" borderId="0" applyNumberFormat="0" applyBorder="0" applyAlignment="0" applyProtection="0"/>
    <xf numFmtId="165" fontId="14" fillId="0" borderId="0" applyFont="0" applyFill="0" applyBorder="0" applyAlignment="0" applyProtection="0"/>
    <xf numFmtId="0" fontId="14" fillId="13" borderId="0" applyNumberFormat="0" applyBorder="0" applyAlignment="0" applyProtection="0"/>
    <xf numFmtId="0" fontId="14" fillId="7" borderId="0" applyNumberFormat="0" applyBorder="0" applyAlignment="0" applyProtection="0"/>
    <xf numFmtId="0" fontId="14" fillId="5" borderId="0" applyNumberFormat="0" applyBorder="0" applyAlignment="0" applyProtection="0"/>
    <xf numFmtId="0" fontId="14" fillId="0" borderId="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37" borderId="35" applyNumberFormat="0" applyFont="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13" borderId="0" applyNumberFormat="0" applyBorder="0" applyAlignment="0" applyProtection="0"/>
    <xf numFmtId="0" fontId="14" fillId="11"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7" borderId="0" applyNumberFormat="0" applyBorder="0" applyAlignment="0" applyProtection="0"/>
    <xf numFmtId="0" fontId="14" fillId="5"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11" borderId="0" applyNumberFormat="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7" borderId="35" applyNumberFormat="0" applyFont="0" applyAlignment="0" applyProtection="0"/>
    <xf numFmtId="0" fontId="14" fillId="37" borderId="35"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4" fillId="0" borderId="0">
      <alignment horizontal="right"/>
    </xf>
    <xf numFmtId="169" fontId="38" fillId="0" borderId="0" applyFont="0" applyFill="0" applyBorder="0" applyAlignment="0" applyProtection="0">
      <alignment horizontal="left"/>
      <protection locked="0"/>
    </xf>
    <xf numFmtId="192" fontId="52" fillId="0" borderId="0" applyFont="0" applyFill="0" applyBorder="0" applyAlignment="0" applyProtection="0">
      <protection locked="0"/>
    </xf>
    <xf numFmtId="201" fontId="52" fillId="0" borderId="0" applyFont="0" applyFill="0" applyBorder="0" applyAlignment="0" applyProtection="0"/>
    <xf numFmtId="191" fontId="34" fillId="31" borderId="0" applyFont="0" applyBorder="0" applyAlignment="0" applyProtection="0"/>
    <xf numFmtId="171" fontId="34" fillId="31" borderId="0" applyFont="0" applyBorder="0" applyProtection="0">
      <alignment horizontal="right"/>
    </xf>
    <xf numFmtId="0" fontId="60" fillId="33" borderId="1">
      <alignment horizontal="center"/>
    </xf>
    <xf numFmtId="0" fontId="61" fillId="0" borderId="1" applyProtection="0"/>
    <xf numFmtId="0" fontId="59" fillId="31" borderId="0">
      <alignment horizontal="right"/>
    </xf>
    <xf numFmtId="0" fontId="145" fillId="44" borderId="0" applyFill="0" applyBorder="0"/>
    <xf numFmtId="0" fontId="145" fillId="44" borderId="0" applyFill="0" applyBorder="0"/>
    <xf numFmtId="0" fontId="145" fillId="44" borderId="0" applyFill="0" applyBorder="0"/>
    <xf numFmtId="170" fontId="60" fillId="33" borderId="1">
      <alignment horizontal="center" vertical="center"/>
    </xf>
    <xf numFmtId="0" fontId="37" fillId="33" borderId="0" applyFont="0" applyAlignment="0"/>
    <xf numFmtId="0" fontId="193" fillId="0" borderId="0" applyNumberFormat="0" applyFill="0" applyAlignment="0" applyProtection="0"/>
    <xf numFmtId="190" fontId="193" fillId="0" borderId="0" applyNumberFormat="0" applyFill="0" applyAlignment="0" applyProtection="0"/>
    <xf numFmtId="49" fontId="151" fillId="44" borderId="0" applyFill="0" applyBorder="0">
      <alignment horizontal="left"/>
    </xf>
    <xf numFmtId="49" fontId="151" fillId="44" borderId="0" applyFill="0">
      <alignment horizontal="center"/>
    </xf>
    <xf numFmtId="0" fontId="145" fillId="44" borderId="0" applyFill="0" applyBorder="0"/>
    <xf numFmtId="0" fontId="145" fillId="44" borderId="74" applyNumberFormat="0" applyFill="0">
      <alignment horizontal="left"/>
    </xf>
    <xf numFmtId="0" fontId="14" fillId="0" borderId="0"/>
    <xf numFmtId="49" fontId="194" fillId="0" borderId="0" applyFill="0" applyBorder="0">
      <alignment horizontal="right" indent="1"/>
    </xf>
    <xf numFmtId="0" fontId="62" fillId="31" borderId="1" applyNumberFormat="0"/>
    <xf numFmtId="0" fontId="32" fillId="0" borderId="0"/>
    <xf numFmtId="0" fontId="54" fillId="0" borderId="0">
      <alignment horizontal="right"/>
    </xf>
    <xf numFmtId="0" fontId="14" fillId="0" borderId="0"/>
    <xf numFmtId="0" fontId="14" fillId="0" borderId="0"/>
    <xf numFmtId="49" fontId="195" fillId="30" borderId="75">
      <alignment horizontal="right" indent="2"/>
    </xf>
    <xf numFmtId="172" fontId="34" fillId="31" borderId="0" applyFont="0" applyBorder="0" applyAlignment="0" applyProtection="0"/>
    <xf numFmtId="173" fontId="34" fillId="31" borderId="0" applyFont="0" applyBorder="0" applyAlignment="0" applyProtection="0"/>
    <xf numFmtId="0" fontId="34" fillId="31" borderId="7" applyNumberFormat="0" applyFont="0" applyAlignment="0"/>
    <xf numFmtId="0" fontId="145" fillId="30" borderId="1" applyFill="0" applyProtection="0">
      <alignment horizontal="left" wrapText="1"/>
    </xf>
    <xf numFmtId="0" fontId="62" fillId="31" borderId="0" applyBorder="0">
      <alignment horizontal="left"/>
    </xf>
    <xf numFmtId="198" fontId="38" fillId="0" borderId="0" applyFont="0" applyFill="0" applyBorder="0" applyAlignment="0" applyProtection="0">
      <alignment horizontal="left"/>
      <protection locked="0"/>
    </xf>
    <xf numFmtId="0" fontId="196" fillId="45" borderId="0"/>
    <xf numFmtId="0" fontId="54" fillId="0" borderId="0">
      <alignment horizontal="right"/>
    </xf>
    <xf numFmtId="0" fontId="14" fillId="0" borderId="0"/>
    <xf numFmtId="0" fontId="14" fillId="0" borderId="0"/>
    <xf numFmtId="0" fontId="54" fillId="0" borderId="0">
      <alignment horizontal="right"/>
    </xf>
    <xf numFmtId="0" fontId="54" fillId="0" borderId="0">
      <alignment horizontal="right"/>
    </xf>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203" fontId="14" fillId="0" borderId="0"/>
    <xf numFmtId="0" fontId="14" fillId="0" borderId="0"/>
    <xf numFmtId="203" fontId="14" fillId="0" borderId="0"/>
    <xf numFmtId="0" fontId="14" fillId="0" borderId="0"/>
    <xf numFmtId="0" fontId="14" fillId="0" borderId="0"/>
    <xf numFmtId="0" fontId="14" fillId="0" borderId="0"/>
    <xf numFmtId="203" fontId="14" fillId="0" borderId="0"/>
    <xf numFmtId="0" fontId="14" fillId="0" borderId="0"/>
    <xf numFmtId="0" fontId="14" fillId="0" borderId="0"/>
    <xf numFmtId="0" fontId="14" fillId="0" borderId="0"/>
    <xf numFmtId="0" fontId="14" fillId="0" borderId="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7" borderId="35" applyNumberFormat="0" applyFont="0" applyAlignment="0" applyProtection="0"/>
    <xf numFmtId="0" fontId="14" fillId="37" borderId="35"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0" fontId="14" fillId="0" borderId="0"/>
    <xf numFmtId="9" fontId="14" fillId="0" borderId="0" applyFont="0" applyFill="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0" fontId="14" fillId="0" borderId="0"/>
    <xf numFmtId="9" fontId="14" fillId="0" borderId="0" applyFont="0" applyFill="0" applyBorder="0" applyAlignment="0" applyProtection="0"/>
    <xf numFmtId="0" fontId="14" fillId="0" borderId="0"/>
    <xf numFmtId="0" fontId="14" fillId="0" borderId="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8"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13" borderId="0" applyNumberFormat="0" applyBorder="0" applyAlignment="0" applyProtection="0"/>
    <xf numFmtId="0" fontId="14" fillId="3" borderId="0" applyNumberFormat="0" applyBorder="0" applyAlignment="0" applyProtection="0"/>
    <xf numFmtId="0" fontId="14" fillId="0" borderId="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4" borderId="0" applyNumberFormat="0" applyBorder="0" applyAlignment="0" applyProtection="0"/>
    <xf numFmtId="0" fontId="14" fillId="3" borderId="0" applyNumberFormat="0" applyBorder="0" applyAlignment="0" applyProtection="0"/>
    <xf numFmtId="0" fontId="14" fillId="0" borderId="0"/>
    <xf numFmtId="0" fontId="14" fillId="0" borderId="0"/>
    <xf numFmtId="0" fontId="14" fillId="8" borderId="0" applyNumberFormat="0" applyBorder="0" applyAlignment="0" applyProtection="0"/>
    <xf numFmtId="165" fontId="14" fillId="0" borderId="0" applyFont="0" applyFill="0" applyBorder="0" applyAlignment="0" applyProtection="0"/>
    <xf numFmtId="0" fontId="14" fillId="0" borderId="0"/>
    <xf numFmtId="0" fontId="14" fillId="0" borderId="0"/>
    <xf numFmtId="0" fontId="14" fillId="0" borderId="0"/>
    <xf numFmtId="190" fontId="14" fillId="11" borderId="0" applyNumberFormat="0" applyBorder="0" applyAlignment="0" applyProtection="0"/>
    <xf numFmtId="190" fontId="14" fillId="14" borderId="0" applyNumberFormat="0" applyBorder="0" applyAlignment="0" applyProtection="0"/>
    <xf numFmtId="190" fontId="14" fillId="3" borderId="0" applyNumberFormat="0" applyBorder="0" applyAlignment="0" applyProtection="0"/>
    <xf numFmtId="190" fontId="14" fillId="13" borderId="0" applyNumberFormat="0" applyBorder="0" applyAlignment="0" applyProtection="0"/>
    <xf numFmtId="190" fontId="14" fillId="14" borderId="0" applyNumberFormat="0" applyBorder="0" applyAlignment="0" applyProtection="0"/>
    <xf numFmtId="0" fontId="14" fillId="0" borderId="0"/>
    <xf numFmtId="164"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0" fontId="14" fillId="13" borderId="0" applyNumberFormat="0" applyBorder="0" applyAlignment="0" applyProtection="0"/>
    <xf numFmtId="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0" fontId="14" fillId="14" borderId="0" applyNumberFormat="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3" borderId="0" applyNumberFormat="0" applyBorder="0" applyAlignment="0" applyProtection="0"/>
    <xf numFmtId="0" fontId="14" fillId="5" borderId="0" applyNumberFormat="0" applyBorder="0" applyAlignment="0" applyProtection="0"/>
    <xf numFmtId="0" fontId="14" fillId="0" borderId="0"/>
    <xf numFmtId="190" fontId="14" fillId="12"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2"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2" borderId="0" applyNumberFormat="0" applyBorder="0" applyAlignment="0" applyProtection="0"/>
    <xf numFmtId="190" fontId="14" fillId="13"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3" borderId="0" applyNumberFormat="0" applyBorder="0" applyAlignment="0" applyProtection="0"/>
    <xf numFmtId="0" fontId="14" fillId="0" borderId="0"/>
    <xf numFmtId="0" fontId="14" fillId="0" borderId="0"/>
    <xf numFmtId="0" fontId="14" fillId="0" borderId="0"/>
    <xf numFmtId="203" fontId="14" fillId="0" borderId="0"/>
    <xf numFmtId="0" fontId="14" fillId="0" borderId="0"/>
    <xf numFmtId="0" fontId="14" fillId="0" borderId="0"/>
    <xf numFmtId="0" fontId="14" fillId="0" borderId="0"/>
    <xf numFmtId="0" fontId="14" fillId="0" borderId="0"/>
    <xf numFmtId="203" fontId="14" fillId="0" borderId="0"/>
    <xf numFmtId="0" fontId="14" fillId="0" borderId="0"/>
    <xf numFmtId="0" fontId="14" fillId="0" borderId="0"/>
    <xf numFmtId="0" fontId="14" fillId="0" borderId="0"/>
    <xf numFmtId="203"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10"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0" borderId="0"/>
    <xf numFmtId="0" fontId="14" fillId="14" borderId="0" applyNumberFormat="0" applyBorder="0" applyAlignment="0" applyProtection="0"/>
    <xf numFmtId="0" fontId="14" fillId="0" borderId="0"/>
    <xf numFmtId="0" fontId="14" fillId="13" borderId="0" applyNumberFormat="0" applyBorder="0" applyAlignment="0" applyProtection="0"/>
    <xf numFmtId="0" fontId="14" fillId="0" borderId="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0" borderId="0"/>
    <xf numFmtId="0" fontId="14" fillId="12" borderId="0" applyNumberFormat="0" applyBorder="0" applyAlignment="0" applyProtection="0"/>
    <xf numFmtId="0" fontId="14" fillId="12"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0" borderId="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203" fontId="14" fillId="0" borderId="0"/>
    <xf numFmtId="0" fontId="14" fillId="0" borderId="0"/>
    <xf numFmtId="203" fontId="14" fillId="0" borderId="0"/>
    <xf numFmtId="0" fontId="14" fillId="0" borderId="0"/>
    <xf numFmtId="0" fontId="14" fillId="0" borderId="0"/>
    <xf numFmtId="0" fontId="14" fillId="0" borderId="0"/>
    <xf numFmtId="203" fontId="14" fillId="0" borderId="0"/>
    <xf numFmtId="0" fontId="14" fillId="0" borderId="0"/>
    <xf numFmtId="0" fontId="14" fillId="0" borderId="0"/>
    <xf numFmtId="0" fontId="14" fillId="0" borderId="0"/>
    <xf numFmtId="0" fontId="14" fillId="0" borderId="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7" borderId="35" applyNumberFormat="0" applyFont="0" applyAlignment="0" applyProtection="0"/>
    <xf numFmtId="0" fontId="14" fillId="37" borderId="35"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0" fontId="14" fillId="0" borderId="0"/>
    <xf numFmtId="9" fontId="14" fillId="0" borderId="0" applyFont="0" applyFill="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0" fontId="14" fillId="0" borderId="0"/>
    <xf numFmtId="9" fontId="14" fillId="0" borderId="0" applyFont="0" applyFill="0" applyBorder="0" applyAlignment="0" applyProtection="0"/>
    <xf numFmtId="0" fontId="14" fillId="0" borderId="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190" fontId="14" fillId="11" borderId="0" applyNumberFormat="0" applyBorder="0" applyAlignment="0" applyProtection="0"/>
    <xf numFmtId="190" fontId="14" fillId="14" borderId="0" applyNumberFormat="0" applyBorder="0" applyAlignment="0" applyProtection="0"/>
    <xf numFmtId="190" fontId="14" fillId="3" borderId="0" applyNumberFormat="0" applyBorder="0" applyAlignment="0" applyProtection="0"/>
    <xf numFmtId="190" fontId="14" fillId="13" borderId="0" applyNumberFormat="0" applyBorder="0" applyAlignment="0" applyProtection="0"/>
    <xf numFmtId="190" fontId="14" fillId="14" borderId="0" applyNumberFormat="0" applyBorder="0" applyAlignment="0" applyProtection="0"/>
    <xf numFmtId="164"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90" fontId="14" fillId="12"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2"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2" borderId="0" applyNumberFormat="0" applyBorder="0" applyAlignment="0" applyProtection="0"/>
    <xf numFmtId="190" fontId="14" fillId="13" borderId="0" applyNumberFormat="0" applyBorder="0" applyAlignment="0" applyProtection="0"/>
    <xf numFmtId="203" fontId="14" fillId="0" borderId="0"/>
    <xf numFmtId="203" fontId="14" fillId="0" borderId="0"/>
    <xf numFmtId="0" fontId="14" fillId="0" borderId="0"/>
    <xf numFmtId="0" fontId="14" fillId="0" borderId="0"/>
    <xf numFmtId="203" fontId="14" fillId="0" borderId="0"/>
    <xf numFmtId="0" fontId="14" fillId="0" borderId="0"/>
    <xf numFmtId="0" fontId="14" fillId="0" borderId="0"/>
    <xf numFmtId="0" fontId="14" fillId="0" borderId="0"/>
    <xf numFmtId="0" fontId="14" fillId="0" borderId="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190" fontId="14" fillId="11" borderId="0" applyNumberFormat="0" applyBorder="0" applyAlignment="0" applyProtection="0"/>
    <xf numFmtId="190" fontId="14" fillId="14" borderId="0" applyNumberFormat="0" applyBorder="0" applyAlignment="0" applyProtection="0"/>
    <xf numFmtId="190" fontId="14" fillId="3" borderId="0" applyNumberFormat="0" applyBorder="0" applyAlignment="0" applyProtection="0"/>
    <xf numFmtId="190" fontId="14" fillId="13" borderId="0" applyNumberFormat="0" applyBorder="0" applyAlignment="0" applyProtection="0"/>
    <xf numFmtId="190" fontId="14" fillId="14" borderId="0" applyNumberFormat="0" applyBorder="0" applyAlignment="0" applyProtection="0"/>
    <xf numFmtId="164"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90" fontId="14" fillId="12"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2"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2" borderId="0" applyNumberFormat="0" applyBorder="0" applyAlignment="0" applyProtection="0"/>
    <xf numFmtId="190" fontId="14" fillId="13" borderId="0" applyNumberFormat="0" applyBorder="0" applyAlignment="0" applyProtection="0"/>
    <xf numFmtId="203" fontId="14" fillId="0" borderId="0"/>
    <xf numFmtId="203" fontId="14" fillId="0" borderId="0"/>
    <xf numFmtId="0" fontId="14" fillId="0" borderId="0"/>
    <xf numFmtId="0" fontId="14" fillId="0" borderId="0"/>
    <xf numFmtId="203" fontId="14" fillId="0" borderId="0"/>
    <xf numFmtId="0" fontId="14" fillId="0" borderId="0"/>
    <xf numFmtId="0" fontId="14" fillId="0" borderId="0"/>
    <xf numFmtId="0" fontId="14" fillId="0" borderId="0"/>
    <xf numFmtId="0" fontId="14" fillId="0" borderId="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37" borderId="35" applyNumberFormat="0" applyFont="0" applyAlignment="0" applyProtection="0"/>
    <xf numFmtId="0" fontId="14" fillId="0" borderId="0"/>
    <xf numFmtId="0" fontId="14" fillId="0" borderId="0"/>
    <xf numFmtId="0" fontId="14" fillId="0" borderId="0"/>
    <xf numFmtId="0" fontId="14" fillId="14" borderId="0" applyNumberFormat="0" applyBorder="0" applyAlignment="0" applyProtection="0"/>
    <xf numFmtId="0" fontId="14" fillId="12" borderId="0" applyNumberFormat="0" applyBorder="0" applyAlignment="0" applyProtection="0"/>
    <xf numFmtId="0" fontId="14" fillId="10" borderId="0" applyNumberFormat="0" applyBorder="0" applyAlignment="0" applyProtection="0"/>
    <xf numFmtId="0" fontId="14" fillId="8" borderId="0" applyNumberFormat="0" applyBorder="0" applyAlignment="0" applyProtection="0"/>
    <xf numFmtId="0" fontId="14" fillId="6" borderId="0" applyNumberFormat="0" applyBorder="0" applyAlignment="0" applyProtection="0"/>
    <xf numFmtId="0" fontId="14" fillId="4" borderId="0" applyNumberFormat="0" applyBorder="0" applyAlignment="0" applyProtection="0"/>
    <xf numFmtId="0" fontId="14" fillId="0" borderId="0"/>
    <xf numFmtId="0" fontId="14" fillId="14" borderId="0" applyNumberFormat="0" applyBorder="0" applyAlignment="0" applyProtection="0"/>
    <xf numFmtId="0" fontId="14" fillId="12" borderId="0" applyNumberFormat="0" applyBorder="0" applyAlignment="0" applyProtection="0"/>
    <xf numFmtId="0" fontId="14" fillId="10" borderId="0" applyNumberFormat="0" applyBorder="0" applyAlignment="0" applyProtection="0"/>
    <xf numFmtId="0" fontId="14" fillId="8" borderId="0" applyNumberFormat="0" applyBorder="0" applyAlignment="0" applyProtection="0"/>
    <xf numFmtId="0" fontId="14" fillId="6" borderId="0" applyNumberFormat="0" applyBorder="0" applyAlignment="0" applyProtection="0"/>
    <xf numFmtId="0" fontId="14" fillId="4" borderId="0" applyNumberFormat="0" applyBorder="0" applyAlignment="0" applyProtection="0"/>
    <xf numFmtId="165" fontId="14" fillId="0" borderId="0" applyFont="0" applyFill="0" applyBorder="0" applyAlignment="0" applyProtection="0"/>
    <xf numFmtId="0" fontId="14" fillId="13" borderId="0" applyNumberFormat="0" applyBorder="0" applyAlignment="0" applyProtection="0"/>
    <xf numFmtId="0" fontId="14" fillId="7" borderId="0" applyNumberFormat="0" applyBorder="0" applyAlignment="0" applyProtection="0"/>
    <xf numFmtId="0" fontId="14" fillId="5" borderId="0" applyNumberFormat="0" applyBorder="0" applyAlignment="0" applyProtection="0"/>
    <xf numFmtId="0" fontId="14" fillId="0" borderId="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37" borderId="35" applyNumberFormat="0" applyFont="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13" borderId="0" applyNumberFormat="0" applyBorder="0" applyAlignment="0" applyProtection="0"/>
    <xf numFmtId="0" fontId="14" fillId="11"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7" borderId="0" applyNumberFormat="0" applyBorder="0" applyAlignment="0" applyProtection="0"/>
    <xf numFmtId="0" fontId="14" fillId="5"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11" borderId="0" applyNumberFormat="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7" borderId="35" applyNumberFormat="0" applyFont="0" applyAlignment="0" applyProtection="0"/>
    <xf numFmtId="0" fontId="14" fillId="37" borderId="35"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0" fontId="14" fillId="0" borderId="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203" fontId="14" fillId="0" borderId="0"/>
    <xf numFmtId="0" fontId="14" fillId="0" borderId="0"/>
    <xf numFmtId="203" fontId="14" fillId="0" borderId="0"/>
    <xf numFmtId="0" fontId="14" fillId="0" borderId="0"/>
    <xf numFmtId="0" fontId="14" fillId="0" borderId="0"/>
    <xf numFmtId="0" fontId="14" fillId="0" borderId="0"/>
    <xf numFmtId="203" fontId="14" fillId="0" borderId="0"/>
    <xf numFmtId="0" fontId="14" fillId="0" borderId="0"/>
    <xf numFmtId="0" fontId="14" fillId="0" borderId="0"/>
    <xf numFmtId="0" fontId="14" fillId="0" borderId="0"/>
    <xf numFmtId="0" fontId="14" fillId="0" borderId="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7" borderId="35" applyNumberFormat="0" applyFont="0" applyAlignment="0" applyProtection="0"/>
    <xf numFmtId="0" fontId="14" fillId="37" borderId="35"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0" fontId="14" fillId="0" borderId="0"/>
    <xf numFmtId="9" fontId="14" fillId="0" borderId="0" applyFont="0" applyFill="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0" fontId="14" fillId="0" borderId="0"/>
    <xf numFmtId="9" fontId="14" fillId="0" borderId="0" applyFont="0" applyFill="0" applyBorder="0" applyAlignment="0" applyProtection="0"/>
    <xf numFmtId="0" fontId="14" fillId="0" borderId="0"/>
    <xf numFmtId="0" fontId="14" fillId="0" borderId="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8"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13" borderId="0" applyNumberFormat="0" applyBorder="0" applyAlignment="0" applyProtection="0"/>
    <xf numFmtId="0" fontId="14" fillId="3" borderId="0" applyNumberFormat="0" applyBorder="0" applyAlignment="0" applyProtection="0"/>
    <xf numFmtId="0" fontId="14" fillId="0" borderId="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4" borderId="0" applyNumberFormat="0" applyBorder="0" applyAlignment="0" applyProtection="0"/>
    <xf numFmtId="0" fontId="14" fillId="3" borderId="0" applyNumberFormat="0" applyBorder="0" applyAlignment="0" applyProtection="0"/>
    <xf numFmtId="0" fontId="14" fillId="0" borderId="0"/>
    <xf numFmtId="0" fontId="14" fillId="0" borderId="0"/>
    <xf numFmtId="0" fontId="14" fillId="8" borderId="0" applyNumberFormat="0" applyBorder="0" applyAlignment="0" applyProtection="0"/>
    <xf numFmtId="165" fontId="14" fillId="0" borderId="0" applyFont="0" applyFill="0" applyBorder="0" applyAlignment="0" applyProtection="0"/>
    <xf numFmtId="0" fontId="14" fillId="0" borderId="0"/>
    <xf numFmtId="0" fontId="14" fillId="0" borderId="0"/>
    <xf numFmtId="0" fontId="14" fillId="0" borderId="0"/>
    <xf numFmtId="190" fontId="14" fillId="11" borderId="0" applyNumberFormat="0" applyBorder="0" applyAlignment="0" applyProtection="0"/>
    <xf numFmtId="190" fontId="14" fillId="14" borderId="0" applyNumberFormat="0" applyBorder="0" applyAlignment="0" applyProtection="0"/>
    <xf numFmtId="190" fontId="14" fillId="3" borderId="0" applyNumberFormat="0" applyBorder="0" applyAlignment="0" applyProtection="0"/>
    <xf numFmtId="190" fontId="14" fillId="13" borderId="0" applyNumberFormat="0" applyBorder="0" applyAlignment="0" applyProtection="0"/>
    <xf numFmtId="190" fontId="14" fillId="14" borderId="0" applyNumberFormat="0" applyBorder="0" applyAlignment="0" applyProtection="0"/>
    <xf numFmtId="0" fontId="14" fillId="0" borderId="0"/>
    <xf numFmtId="164"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0" fontId="14" fillId="13" borderId="0" applyNumberFormat="0" applyBorder="0" applyAlignment="0" applyProtection="0"/>
    <xf numFmtId="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0" fontId="14" fillId="14" borderId="0" applyNumberFormat="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3" borderId="0" applyNumberFormat="0" applyBorder="0" applyAlignment="0" applyProtection="0"/>
    <xf numFmtId="0" fontId="14" fillId="5" borderId="0" applyNumberFormat="0" applyBorder="0" applyAlignment="0" applyProtection="0"/>
    <xf numFmtId="0" fontId="14" fillId="0" borderId="0"/>
    <xf numFmtId="190" fontId="14" fillId="12"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2"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2" borderId="0" applyNumberFormat="0" applyBorder="0" applyAlignment="0" applyProtection="0"/>
    <xf numFmtId="190" fontId="14" fillId="13"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3" borderId="0" applyNumberFormat="0" applyBorder="0" applyAlignment="0" applyProtection="0"/>
    <xf numFmtId="0" fontId="14" fillId="0" borderId="0"/>
    <xf numFmtId="0" fontId="14" fillId="0" borderId="0"/>
    <xf numFmtId="0" fontId="14" fillId="0" borderId="0"/>
    <xf numFmtId="203" fontId="14" fillId="0" borderId="0"/>
    <xf numFmtId="0" fontId="14" fillId="0" borderId="0"/>
    <xf numFmtId="0" fontId="14" fillId="0" borderId="0"/>
    <xf numFmtId="0" fontId="14" fillId="0" borderId="0"/>
    <xf numFmtId="0" fontId="14" fillId="0" borderId="0"/>
    <xf numFmtId="203" fontId="14" fillId="0" borderId="0"/>
    <xf numFmtId="0" fontId="14" fillId="0" borderId="0"/>
    <xf numFmtId="0" fontId="14" fillId="0" borderId="0"/>
    <xf numFmtId="0" fontId="14" fillId="0" borderId="0"/>
    <xf numFmtId="203"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10"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0" borderId="0"/>
    <xf numFmtId="0" fontId="14" fillId="14" borderId="0" applyNumberFormat="0" applyBorder="0" applyAlignment="0" applyProtection="0"/>
    <xf numFmtId="0" fontId="14" fillId="0" borderId="0"/>
    <xf numFmtId="0" fontId="14" fillId="13" borderId="0" applyNumberFormat="0" applyBorder="0" applyAlignment="0" applyProtection="0"/>
    <xf numFmtId="0" fontId="14" fillId="0" borderId="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0" borderId="0"/>
    <xf numFmtId="0" fontId="14" fillId="12" borderId="0" applyNumberFormat="0" applyBorder="0" applyAlignment="0" applyProtection="0"/>
    <xf numFmtId="0" fontId="14" fillId="12"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0" borderId="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203" fontId="14" fillId="0" borderId="0"/>
    <xf numFmtId="0" fontId="14" fillId="0" borderId="0"/>
    <xf numFmtId="203" fontId="14" fillId="0" borderId="0"/>
    <xf numFmtId="0" fontId="14" fillId="0" borderId="0"/>
    <xf numFmtId="0" fontId="14" fillId="0" borderId="0"/>
    <xf numFmtId="0" fontId="14" fillId="0" borderId="0"/>
    <xf numFmtId="203" fontId="14" fillId="0" borderId="0"/>
    <xf numFmtId="0" fontId="14" fillId="0" borderId="0"/>
    <xf numFmtId="0" fontId="14" fillId="0" borderId="0"/>
    <xf numFmtId="0" fontId="14" fillId="0" borderId="0"/>
    <xf numFmtId="0" fontId="14" fillId="0" borderId="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7" borderId="35" applyNumberFormat="0" applyFont="0" applyAlignment="0" applyProtection="0"/>
    <xf numFmtId="0" fontId="14" fillId="37" borderId="35"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0" fontId="14" fillId="0" borderId="0"/>
    <xf numFmtId="9" fontId="14" fillId="0" borderId="0" applyFont="0" applyFill="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0" fontId="14" fillId="0" borderId="0"/>
    <xf numFmtId="9" fontId="14" fillId="0" borderId="0" applyFont="0" applyFill="0" applyBorder="0" applyAlignment="0" applyProtection="0"/>
    <xf numFmtId="0" fontId="14" fillId="0" borderId="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190" fontId="14" fillId="11" borderId="0" applyNumberFormat="0" applyBorder="0" applyAlignment="0" applyProtection="0"/>
    <xf numFmtId="190" fontId="14" fillId="14" borderId="0" applyNumberFormat="0" applyBorder="0" applyAlignment="0" applyProtection="0"/>
    <xf numFmtId="190" fontId="14" fillId="3" borderId="0" applyNumberFormat="0" applyBorder="0" applyAlignment="0" applyProtection="0"/>
    <xf numFmtId="190" fontId="14" fillId="13" borderId="0" applyNumberFormat="0" applyBorder="0" applyAlignment="0" applyProtection="0"/>
    <xf numFmtId="190" fontId="14" fillId="14" borderId="0" applyNumberFormat="0" applyBorder="0" applyAlignment="0" applyProtection="0"/>
    <xf numFmtId="164"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90" fontId="14" fillId="12"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2"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2" borderId="0" applyNumberFormat="0" applyBorder="0" applyAlignment="0" applyProtection="0"/>
    <xf numFmtId="190" fontId="14" fillId="13" borderId="0" applyNumberFormat="0" applyBorder="0" applyAlignment="0" applyProtection="0"/>
    <xf numFmtId="203" fontId="14" fillId="0" borderId="0"/>
    <xf numFmtId="203" fontId="14" fillId="0" borderId="0"/>
    <xf numFmtId="0" fontId="14" fillId="0" borderId="0"/>
    <xf numFmtId="0" fontId="14" fillId="0" borderId="0"/>
    <xf numFmtId="203" fontId="14" fillId="0" borderId="0"/>
    <xf numFmtId="0" fontId="14" fillId="0" borderId="0"/>
    <xf numFmtId="0" fontId="14" fillId="0" borderId="0"/>
    <xf numFmtId="0" fontId="14" fillId="0" borderId="0"/>
    <xf numFmtId="0" fontId="14" fillId="0" borderId="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190" fontId="14" fillId="11" borderId="0" applyNumberFormat="0" applyBorder="0" applyAlignment="0" applyProtection="0"/>
    <xf numFmtId="190" fontId="14" fillId="14" borderId="0" applyNumberFormat="0" applyBorder="0" applyAlignment="0" applyProtection="0"/>
    <xf numFmtId="190" fontId="14" fillId="3" borderId="0" applyNumberFormat="0" applyBorder="0" applyAlignment="0" applyProtection="0"/>
    <xf numFmtId="190" fontId="14" fillId="13" borderId="0" applyNumberFormat="0" applyBorder="0" applyAlignment="0" applyProtection="0"/>
    <xf numFmtId="190" fontId="14" fillId="14" borderId="0" applyNumberFormat="0" applyBorder="0" applyAlignment="0" applyProtection="0"/>
    <xf numFmtId="164"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90" fontId="14" fillId="12"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2"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2" borderId="0" applyNumberFormat="0" applyBorder="0" applyAlignment="0" applyProtection="0"/>
    <xf numFmtId="190" fontId="14" fillId="13" borderId="0" applyNumberFormat="0" applyBorder="0" applyAlignment="0" applyProtection="0"/>
    <xf numFmtId="203" fontId="14" fillId="0" borderId="0"/>
    <xf numFmtId="203" fontId="14" fillId="0" borderId="0"/>
    <xf numFmtId="0" fontId="14" fillId="0" borderId="0"/>
    <xf numFmtId="0" fontId="14" fillId="0" borderId="0"/>
    <xf numFmtId="203" fontId="14" fillId="0" borderId="0"/>
    <xf numFmtId="0" fontId="14" fillId="0" borderId="0"/>
    <xf numFmtId="0" fontId="14" fillId="0" borderId="0"/>
    <xf numFmtId="0" fontId="14" fillId="0" borderId="0"/>
    <xf numFmtId="0" fontId="14" fillId="0" borderId="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37" borderId="35" applyNumberFormat="0" applyFont="0" applyAlignment="0" applyProtection="0"/>
    <xf numFmtId="0" fontId="14" fillId="0" borderId="0"/>
    <xf numFmtId="0" fontId="14" fillId="0" borderId="0"/>
    <xf numFmtId="0" fontId="14" fillId="0" borderId="0"/>
    <xf numFmtId="0" fontId="14" fillId="14" borderId="0" applyNumberFormat="0" applyBorder="0" applyAlignment="0" applyProtection="0"/>
    <xf numFmtId="0" fontId="14" fillId="12" borderId="0" applyNumberFormat="0" applyBorder="0" applyAlignment="0" applyProtection="0"/>
    <xf numFmtId="0" fontId="14" fillId="10" borderId="0" applyNumberFormat="0" applyBorder="0" applyAlignment="0" applyProtection="0"/>
    <xf numFmtId="0" fontId="14" fillId="8" borderId="0" applyNumberFormat="0" applyBorder="0" applyAlignment="0" applyProtection="0"/>
    <xf numFmtId="0" fontId="14" fillId="6" borderId="0" applyNumberFormat="0" applyBorder="0" applyAlignment="0" applyProtection="0"/>
    <xf numFmtId="0" fontId="14" fillId="4" borderId="0" applyNumberFormat="0" applyBorder="0" applyAlignment="0" applyProtection="0"/>
    <xf numFmtId="0" fontId="14" fillId="0" borderId="0"/>
    <xf numFmtId="0" fontId="14" fillId="14" borderId="0" applyNumberFormat="0" applyBorder="0" applyAlignment="0" applyProtection="0"/>
    <xf numFmtId="0" fontId="14" fillId="12" borderId="0" applyNumberFormat="0" applyBorder="0" applyAlignment="0" applyProtection="0"/>
    <xf numFmtId="0" fontId="14" fillId="10" borderId="0" applyNumberFormat="0" applyBorder="0" applyAlignment="0" applyProtection="0"/>
    <xf numFmtId="0" fontId="14" fillId="8" borderId="0" applyNumberFormat="0" applyBorder="0" applyAlignment="0" applyProtection="0"/>
    <xf numFmtId="0" fontId="14" fillId="6" borderId="0" applyNumberFormat="0" applyBorder="0" applyAlignment="0" applyProtection="0"/>
    <xf numFmtId="0" fontId="14" fillId="4" borderId="0" applyNumberFormat="0" applyBorder="0" applyAlignment="0" applyProtection="0"/>
    <xf numFmtId="165" fontId="14" fillId="0" borderId="0" applyFont="0" applyFill="0" applyBorder="0" applyAlignment="0" applyProtection="0"/>
    <xf numFmtId="0" fontId="14" fillId="13" borderId="0" applyNumberFormat="0" applyBorder="0" applyAlignment="0" applyProtection="0"/>
    <xf numFmtId="0" fontId="14" fillId="7" borderId="0" applyNumberFormat="0" applyBorder="0" applyAlignment="0" applyProtection="0"/>
    <xf numFmtId="0" fontId="14" fillId="5" borderId="0" applyNumberFormat="0" applyBorder="0" applyAlignment="0" applyProtection="0"/>
    <xf numFmtId="0" fontId="14" fillId="0" borderId="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37" borderId="35" applyNumberFormat="0" applyFont="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13" borderId="0" applyNumberFormat="0" applyBorder="0" applyAlignment="0" applyProtection="0"/>
    <xf numFmtId="0" fontId="14" fillId="11"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7" borderId="0" applyNumberFormat="0" applyBorder="0" applyAlignment="0" applyProtection="0"/>
    <xf numFmtId="0" fontId="14" fillId="5"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11" borderId="0" applyNumberFormat="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7" borderId="35" applyNumberFormat="0" applyFont="0" applyAlignment="0" applyProtection="0"/>
    <xf numFmtId="0" fontId="14" fillId="37" borderId="35"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203" fontId="14" fillId="0" borderId="0"/>
    <xf numFmtId="0" fontId="14" fillId="0" borderId="0"/>
    <xf numFmtId="203" fontId="14" fillId="0" borderId="0"/>
    <xf numFmtId="0" fontId="14" fillId="0" borderId="0"/>
    <xf numFmtId="0" fontId="14" fillId="0" borderId="0"/>
    <xf numFmtId="0" fontId="14" fillId="0" borderId="0"/>
    <xf numFmtId="203" fontId="14" fillId="0" borderId="0"/>
    <xf numFmtId="0" fontId="14" fillId="0" borderId="0"/>
    <xf numFmtId="0" fontId="14" fillId="0" borderId="0"/>
    <xf numFmtId="0" fontId="14" fillId="0" borderId="0"/>
    <xf numFmtId="0" fontId="14" fillId="0" borderId="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7" borderId="35" applyNumberFormat="0" applyFont="0" applyAlignment="0" applyProtection="0"/>
    <xf numFmtId="0" fontId="14" fillId="37" borderId="35"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0" fontId="14" fillId="0" borderId="0"/>
    <xf numFmtId="9" fontId="14" fillId="0" borderId="0" applyFont="0" applyFill="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0" fontId="14" fillId="0" borderId="0"/>
    <xf numFmtId="9" fontId="14" fillId="0" borderId="0" applyFont="0" applyFill="0" applyBorder="0" applyAlignment="0" applyProtection="0"/>
    <xf numFmtId="0" fontId="14" fillId="0" borderId="0"/>
    <xf numFmtId="0" fontId="14" fillId="0" borderId="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8"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13" borderId="0" applyNumberFormat="0" applyBorder="0" applyAlignment="0" applyProtection="0"/>
    <xf numFmtId="0" fontId="14" fillId="3" borderId="0" applyNumberFormat="0" applyBorder="0" applyAlignment="0" applyProtection="0"/>
    <xf numFmtId="0" fontId="14" fillId="0" borderId="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4" borderId="0" applyNumberFormat="0" applyBorder="0" applyAlignment="0" applyProtection="0"/>
    <xf numFmtId="0" fontId="14" fillId="3" borderId="0" applyNumberFormat="0" applyBorder="0" applyAlignment="0" applyProtection="0"/>
    <xf numFmtId="0" fontId="14" fillId="0" borderId="0"/>
    <xf numFmtId="0" fontId="14" fillId="0" borderId="0"/>
    <xf numFmtId="0" fontId="14" fillId="8" borderId="0" applyNumberFormat="0" applyBorder="0" applyAlignment="0" applyProtection="0"/>
    <xf numFmtId="165" fontId="14" fillId="0" borderId="0" applyFont="0" applyFill="0" applyBorder="0" applyAlignment="0" applyProtection="0"/>
    <xf numFmtId="0" fontId="14" fillId="0" borderId="0"/>
    <xf numFmtId="0" fontId="14" fillId="0" borderId="0"/>
    <xf numFmtId="0" fontId="14" fillId="0" borderId="0"/>
    <xf numFmtId="190" fontId="14" fillId="11" borderId="0" applyNumberFormat="0" applyBorder="0" applyAlignment="0" applyProtection="0"/>
    <xf numFmtId="190" fontId="14" fillId="14" borderId="0" applyNumberFormat="0" applyBorder="0" applyAlignment="0" applyProtection="0"/>
    <xf numFmtId="190" fontId="14" fillId="3" borderId="0" applyNumberFormat="0" applyBorder="0" applyAlignment="0" applyProtection="0"/>
    <xf numFmtId="190" fontId="14" fillId="13" borderId="0" applyNumberFormat="0" applyBorder="0" applyAlignment="0" applyProtection="0"/>
    <xf numFmtId="190" fontId="14" fillId="14" borderId="0" applyNumberFormat="0" applyBorder="0" applyAlignment="0" applyProtection="0"/>
    <xf numFmtId="0" fontId="14" fillId="0" borderId="0"/>
    <xf numFmtId="164"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0" fontId="14" fillId="13" borderId="0" applyNumberFormat="0" applyBorder="0" applyAlignment="0" applyProtection="0"/>
    <xf numFmtId="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0" fontId="14" fillId="14" borderId="0" applyNumberFormat="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3" borderId="0" applyNumberFormat="0" applyBorder="0" applyAlignment="0" applyProtection="0"/>
    <xf numFmtId="0" fontId="14" fillId="5" borderId="0" applyNumberFormat="0" applyBorder="0" applyAlignment="0" applyProtection="0"/>
    <xf numFmtId="0" fontId="14" fillId="0" borderId="0"/>
    <xf numFmtId="190" fontId="14" fillId="12"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2"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2" borderId="0" applyNumberFormat="0" applyBorder="0" applyAlignment="0" applyProtection="0"/>
    <xf numFmtId="190" fontId="14" fillId="13"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3" borderId="0" applyNumberFormat="0" applyBorder="0" applyAlignment="0" applyProtection="0"/>
    <xf numFmtId="0" fontId="14" fillId="0" borderId="0"/>
    <xf numFmtId="0" fontId="14" fillId="0" borderId="0"/>
    <xf numFmtId="0" fontId="14" fillId="0" borderId="0"/>
    <xf numFmtId="203" fontId="14" fillId="0" borderId="0"/>
    <xf numFmtId="0" fontId="14" fillId="0" borderId="0"/>
    <xf numFmtId="0" fontId="14" fillId="0" borderId="0"/>
    <xf numFmtId="0" fontId="14" fillId="0" borderId="0"/>
    <xf numFmtId="0" fontId="14" fillId="0" borderId="0"/>
    <xf numFmtId="203" fontId="14" fillId="0" borderId="0"/>
    <xf numFmtId="0" fontId="14" fillId="0" borderId="0"/>
    <xf numFmtId="0" fontId="14" fillId="0" borderId="0"/>
    <xf numFmtId="0" fontId="14" fillId="0" borderId="0"/>
    <xf numFmtId="203"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10"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0" borderId="0"/>
    <xf numFmtId="0" fontId="14" fillId="14" borderId="0" applyNumberFormat="0" applyBorder="0" applyAlignment="0" applyProtection="0"/>
    <xf numFmtId="0" fontId="14" fillId="0" borderId="0"/>
    <xf numFmtId="0" fontId="14" fillId="13" borderId="0" applyNumberFormat="0" applyBorder="0" applyAlignment="0" applyProtection="0"/>
    <xf numFmtId="0" fontId="14" fillId="0" borderId="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0" borderId="0"/>
    <xf numFmtId="0" fontId="14" fillId="12" borderId="0" applyNumberFormat="0" applyBorder="0" applyAlignment="0" applyProtection="0"/>
    <xf numFmtId="0" fontId="14" fillId="12"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0" borderId="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203" fontId="14" fillId="0" borderId="0"/>
    <xf numFmtId="0" fontId="14" fillId="0" borderId="0"/>
    <xf numFmtId="203" fontId="14" fillId="0" borderId="0"/>
    <xf numFmtId="0" fontId="14" fillId="0" borderId="0"/>
    <xf numFmtId="0" fontId="14" fillId="0" borderId="0"/>
    <xf numFmtId="0" fontId="14" fillId="0" borderId="0"/>
    <xf numFmtId="203" fontId="14" fillId="0" borderId="0"/>
    <xf numFmtId="0" fontId="14" fillId="0" borderId="0"/>
    <xf numFmtId="0" fontId="14" fillId="0" borderId="0"/>
    <xf numFmtId="0" fontId="14" fillId="0" borderId="0"/>
    <xf numFmtId="0" fontId="14" fillId="0" borderId="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7" borderId="35" applyNumberFormat="0" applyFont="0" applyAlignment="0" applyProtection="0"/>
    <xf numFmtId="0" fontId="14" fillId="37" borderId="35"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0" fontId="14" fillId="0" borderId="0"/>
    <xf numFmtId="9" fontId="14" fillId="0" borderId="0" applyFont="0" applyFill="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0" fontId="14" fillId="0" borderId="0"/>
    <xf numFmtId="9" fontId="14" fillId="0" borderId="0" applyFont="0" applyFill="0" applyBorder="0" applyAlignment="0" applyProtection="0"/>
    <xf numFmtId="0" fontId="14" fillId="0" borderId="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190" fontId="14" fillId="11" borderId="0" applyNumberFormat="0" applyBorder="0" applyAlignment="0" applyProtection="0"/>
    <xf numFmtId="190" fontId="14" fillId="14" borderId="0" applyNumberFormat="0" applyBorder="0" applyAlignment="0" applyProtection="0"/>
    <xf numFmtId="190" fontId="14" fillId="3" borderId="0" applyNumberFormat="0" applyBorder="0" applyAlignment="0" applyProtection="0"/>
    <xf numFmtId="190" fontId="14" fillId="13" borderId="0" applyNumberFormat="0" applyBorder="0" applyAlignment="0" applyProtection="0"/>
    <xf numFmtId="190" fontId="14" fillId="14" borderId="0" applyNumberFormat="0" applyBorder="0" applyAlignment="0" applyProtection="0"/>
    <xf numFmtId="164"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90" fontId="14" fillId="12"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2"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2" borderId="0" applyNumberFormat="0" applyBorder="0" applyAlignment="0" applyProtection="0"/>
    <xf numFmtId="190" fontId="14" fillId="13" borderId="0" applyNumberFormat="0" applyBorder="0" applyAlignment="0" applyProtection="0"/>
    <xf numFmtId="203" fontId="14" fillId="0" borderId="0"/>
    <xf numFmtId="203" fontId="14" fillId="0" borderId="0"/>
    <xf numFmtId="0" fontId="14" fillId="0" borderId="0"/>
    <xf numFmtId="0" fontId="14" fillId="0" borderId="0"/>
    <xf numFmtId="203" fontId="14" fillId="0" borderId="0"/>
    <xf numFmtId="0" fontId="14" fillId="0" borderId="0"/>
    <xf numFmtId="0" fontId="14" fillId="0" borderId="0"/>
    <xf numFmtId="0" fontId="14" fillId="0" borderId="0"/>
    <xf numFmtId="0" fontId="14" fillId="0" borderId="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190" fontId="14" fillId="11" borderId="0" applyNumberFormat="0" applyBorder="0" applyAlignment="0" applyProtection="0"/>
    <xf numFmtId="190" fontId="14" fillId="14" borderId="0" applyNumberFormat="0" applyBorder="0" applyAlignment="0" applyProtection="0"/>
    <xf numFmtId="190" fontId="14" fillId="3" borderId="0" applyNumberFormat="0" applyBorder="0" applyAlignment="0" applyProtection="0"/>
    <xf numFmtId="190" fontId="14" fillId="13" borderId="0" applyNumberFormat="0" applyBorder="0" applyAlignment="0" applyProtection="0"/>
    <xf numFmtId="190" fontId="14" fillId="14" borderId="0" applyNumberFormat="0" applyBorder="0" applyAlignment="0" applyProtection="0"/>
    <xf numFmtId="164"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90" fontId="14" fillId="12"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2"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2" borderId="0" applyNumberFormat="0" applyBorder="0" applyAlignment="0" applyProtection="0"/>
    <xf numFmtId="190" fontId="14" fillId="13" borderId="0" applyNumberFormat="0" applyBorder="0" applyAlignment="0" applyProtection="0"/>
    <xf numFmtId="203" fontId="14" fillId="0" borderId="0"/>
    <xf numFmtId="203" fontId="14" fillId="0" borderId="0"/>
    <xf numFmtId="0" fontId="14" fillId="0" borderId="0"/>
    <xf numFmtId="0" fontId="14" fillId="0" borderId="0"/>
    <xf numFmtId="203" fontId="14" fillId="0" borderId="0"/>
    <xf numFmtId="0" fontId="14" fillId="0" borderId="0"/>
    <xf numFmtId="0" fontId="14" fillId="0" borderId="0"/>
    <xf numFmtId="0" fontId="14" fillId="0" borderId="0"/>
    <xf numFmtId="0" fontId="14" fillId="0" borderId="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37" borderId="35" applyNumberFormat="0" applyFont="0" applyAlignment="0" applyProtection="0"/>
    <xf numFmtId="0" fontId="14" fillId="0" borderId="0"/>
    <xf numFmtId="0" fontId="14" fillId="0" borderId="0"/>
    <xf numFmtId="0" fontId="14" fillId="0" borderId="0"/>
    <xf numFmtId="0" fontId="14" fillId="14" borderId="0" applyNumberFormat="0" applyBorder="0" applyAlignment="0" applyProtection="0"/>
    <xf numFmtId="0" fontId="14" fillId="12" borderId="0" applyNumberFormat="0" applyBorder="0" applyAlignment="0" applyProtection="0"/>
    <xf numFmtId="0" fontId="14" fillId="10" borderId="0" applyNumberFormat="0" applyBorder="0" applyAlignment="0" applyProtection="0"/>
    <xf numFmtId="0" fontId="14" fillId="8" borderId="0" applyNumberFormat="0" applyBorder="0" applyAlignment="0" applyProtection="0"/>
    <xf numFmtId="0" fontId="14" fillId="6" borderId="0" applyNumberFormat="0" applyBorder="0" applyAlignment="0" applyProtection="0"/>
    <xf numFmtId="0" fontId="14" fillId="4" borderId="0" applyNumberFormat="0" applyBorder="0" applyAlignment="0" applyProtection="0"/>
    <xf numFmtId="0" fontId="14" fillId="0" borderId="0"/>
    <xf numFmtId="0" fontId="14" fillId="14" borderId="0" applyNumberFormat="0" applyBorder="0" applyAlignment="0" applyProtection="0"/>
    <xf numFmtId="0" fontId="14" fillId="12" borderId="0" applyNumberFormat="0" applyBorder="0" applyAlignment="0" applyProtection="0"/>
    <xf numFmtId="0" fontId="14" fillId="10" borderId="0" applyNumberFormat="0" applyBorder="0" applyAlignment="0" applyProtection="0"/>
    <xf numFmtId="0" fontId="14" fillId="8" borderId="0" applyNumberFormat="0" applyBorder="0" applyAlignment="0" applyProtection="0"/>
    <xf numFmtId="0" fontId="14" fillId="6" borderId="0" applyNumberFormat="0" applyBorder="0" applyAlignment="0" applyProtection="0"/>
    <xf numFmtId="0" fontId="14" fillId="4" borderId="0" applyNumberFormat="0" applyBorder="0" applyAlignment="0" applyProtection="0"/>
    <xf numFmtId="165" fontId="14" fillId="0" borderId="0" applyFont="0" applyFill="0" applyBorder="0" applyAlignment="0" applyProtection="0"/>
    <xf numFmtId="0" fontId="14" fillId="13" borderId="0" applyNumberFormat="0" applyBorder="0" applyAlignment="0" applyProtection="0"/>
    <xf numFmtId="0" fontId="14" fillId="7" borderId="0" applyNumberFormat="0" applyBorder="0" applyAlignment="0" applyProtection="0"/>
    <xf numFmtId="0" fontId="14" fillId="5" borderId="0" applyNumberFormat="0" applyBorder="0" applyAlignment="0" applyProtection="0"/>
    <xf numFmtId="0" fontId="14" fillId="0" borderId="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37" borderId="35" applyNumberFormat="0" applyFont="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13" borderId="0" applyNumberFormat="0" applyBorder="0" applyAlignment="0" applyProtection="0"/>
    <xf numFmtId="0" fontId="14" fillId="11"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7" borderId="0" applyNumberFormat="0" applyBorder="0" applyAlignment="0" applyProtection="0"/>
    <xf numFmtId="0" fontId="14" fillId="5"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11" borderId="0" applyNumberFormat="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7" borderId="35" applyNumberFormat="0" applyFont="0" applyAlignment="0" applyProtection="0"/>
    <xf numFmtId="0" fontId="14" fillId="37" borderId="35"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0" fontId="14" fillId="0" borderId="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203" fontId="14" fillId="0" borderId="0"/>
    <xf numFmtId="0" fontId="14" fillId="0" borderId="0"/>
    <xf numFmtId="203" fontId="14" fillId="0" borderId="0"/>
    <xf numFmtId="0" fontId="14" fillId="0" borderId="0"/>
    <xf numFmtId="0" fontId="14" fillId="0" borderId="0"/>
    <xf numFmtId="0" fontId="14" fillId="0" borderId="0"/>
    <xf numFmtId="203" fontId="14" fillId="0" borderId="0"/>
    <xf numFmtId="0" fontId="14" fillId="0" borderId="0"/>
    <xf numFmtId="0" fontId="14" fillId="0" borderId="0"/>
    <xf numFmtId="0" fontId="14" fillId="0" borderId="0"/>
    <xf numFmtId="0" fontId="14" fillId="0" borderId="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7" borderId="35" applyNumberFormat="0" applyFont="0" applyAlignment="0" applyProtection="0"/>
    <xf numFmtId="0" fontId="14" fillId="37" borderId="35"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0" fontId="14" fillId="0" borderId="0"/>
    <xf numFmtId="9" fontId="14" fillId="0" borderId="0" applyFont="0" applyFill="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0" fontId="14" fillId="0" borderId="0"/>
    <xf numFmtId="9" fontId="14" fillId="0" borderId="0" applyFont="0" applyFill="0" applyBorder="0" applyAlignment="0" applyProtection="0"/>
    <xf numFmtId="0" fontId="14" fillId="0" borderId="0"/>
    <xf numFmtId="0" fontId="14" fillId="0" borderId="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8"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13" borderId="0" applyNumberFormat="0" applyBorder="0" applyAlignment="0" applyProtection="0"/>
    <xf numFmtId="0" fontId="14" fillId="3" borderId="0" applyNumberFormat="0" applyBorder="0" applyAlignment="0" applyProtection="0"/>
    <xf numFmtId="0" fontId="14" fillId="0" borderId="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4" borderId="0" applyNumberFormat="0" applyBorder="0" applyAlignment="0" applyProtection="0"/>
    <xf numFmtId="0" fontId="14" fillId="3" borderId="0" applyNumberFormat="0" applyBorder="0" applyAlignment="0" applyProtection="0"/>
    <xf numFmtId="0" fontId="14" fillId="0" borderId="0"/>
    <xf numFmtId="0" fontId="14" fillId="0" borderId="0"/>
    <xf numFmtId="0" fontId="14" fillId="8" borderId="0" applyNumberFormat="0" applyBorder="0" applyAlignment="0" applyProtection="0"/>
    <xf numFmtId="165" fontId="14" fillId="0" borderId="0" applyFont="0" applyFill="0" applyBorder="0" applyAlignment="0" applyProtection="0"/>
    <xf numFmtId="0" fontId="14" fillId="0" borderId="0"/>
    <xf numFmtId="0" fontId="14" fillId="0" borderId="0"/>
    <xf numFmtId="0" fontId="14" fillId="0" borderId="0"/>
    <xf numFmtId="190" fontId="14" fillId="11" borderId="0" applyNumberFormat="0" applyBorder="0" applyAlignment="0" applyProtection="0"/>
    <xf numFmtId="190" fontId="14" fillId="14" borderId="0" applyNumberFormat="0" applyBorder="0" applyAlignment="0" applyProtection="0"/>
    <xf numFmtId="190" fontId="14" fillId="3" borderId="0" applyNumberFormat="0" applyBorder="0" applyAlignment="0" applyProtection="0"/>
    <xf numFmtId="190" fontId="14" fillId="13" borderId="0" applyNumberFormat="0" applyBorder="0" applyAlignment="0" applyProtection="0"/>
    <xf numFmtId="190" fontId="14" fillId="14" borderId="0" applyNumberFormat="0" applyBorder="0" applyAlignment="0" applyProtection="0"/>
    <xf numFmtId="0" fontId="14" fillId="0" borderId="0"/>
    <xf numFmtId="164"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0" fontId="14" fillId="13" borderId="0" applyNumberFormat="0" applyBorder="0" applyAlignment="0" applyProtection="0"/>
    <xf numFmtId="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0" fontId="14" fillId="14" borderId="0" applyNumberFormat="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3" borderId="0" applyNumberFormat="0" applyBorder="0" applyAlignment="0" applyProtection="0"/>
    <xf numFmtId="0" fontId="14" fillId="5" borderId="0" applyNumberFormat="0" applyBorder="0" applyAlignment="0" applyProtection="0"/>
    <xf numFmtId="0" fontId="14" fillId="0" borderId="0"/>
    <xf numFmtId="190" fontId="14" fillId="12"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2"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2" borderId="0" applyNumberFormat="0" applyBorder="0" applyAlignment="0" applyProtection="0"/>
    <xf numFmtId="190" fontId="14" fillId="13"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3" borderId="0" applyNumberFormat="0" applyBorder="0" applyAlignment="0" applyProtection="0"/>
    <xf numFmtId="0" fontId="14" fillId="0" borderId="0"/>
    <xf numFmtId="0" fontId="14" fillId="0" borderId="0"/>
    <xf numFmtId="0" fontId="14" fillId="0" borderId="0"/>
    <xf numFmtId="203" fontId="14" fillId="0" borderId="0"/>
    <xf numFmtId="0" fontId="14" fillId="0" borderId="0"/>
    <xf numFmtId="0" fontId="14" fillId="0" borderId="0"/>
    <xf numFmtId="0" fontId="14" fillId="0" borderId="0"/>
    <xf numFmtId="0" fontId="14" fillId="0" borderId="0"/>
    <xf numFmtId="203" fontId="14" fillId="0" borderId="0"/>
    <xf numFmtId="0" fontId="14" fillId="0" borderId="0"/>
    <xf numFmtId="0" fontId="14" fillId="0" borderId="0"/>
    <xf numFmtId="0" fontId="14" fillId="0" borderId="0"/>
    <xf numFmtId="203"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10"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0" borderId="0"/>
    <xf numFmtId="0" fontId="14" fillId="14" borderId="0" applyNumberFormat="0" applyBorder="0" applyAlignment="0" applyProtection="0"/>
    <xf numFmtId="0" fontId="14" fillId="0" borderId="0"/>
    <xf numFmtId="0" fontId="14" fillId="13" borderId="0" applyNumberFormat="0" applyBorder="0" applyAlignment="0" applyProtection="0"/>
    <xf numFmtId="0" fontId="14" fillId="0" borderId="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0" borderId="0"/>
    <xf numFmtId="0" fontId="14" fillId="12" borderId="0" applyNumberFormat="0" applyBorder="0" applyAlignment="0" applyProtection="0"/>
    <xf numFmtId="0" fontId="14" fillId="12"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0" borderId="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203" fontId="14" fillId="0" borderId="0"/>
    <xf numFmtId="0" fontId="14" fillId="0" borderId="0"/>
    <xf numFmtId="203" fontId="14" fillId="0" borderId="0"/>
    <xf numFmtId="0" fontId="14" fillId="0" borderId="0"/>
    <xf numFmtId="0" fontId="14" fillId="0" borderId="0"/>
    <xf numFmtId="0" fontId="14" fillId="0" borderId="0"/>
    <xf numFmtId="203" fontId="14" fillId="0" borderId="0"/>
    <xf numFmtId="0" fontId="14" fillId="0" borderId="0"/>
    <xf numFmtId="0" fontId="14" fillId="0" borderId="0"/>
    <xf numFmtId="0" fontId="14" fillId="0" borderId="0"/>
    <xf numFmtId="0" fontId="14" fillId="0" borderId="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7" borderId="35" applyNumberFormat="0" applyFont="0" applyAlignment="0" applyProtection="0"/>
    <xf numFmtId="0" fontId="14" fillId="37" borderId="35"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0" fontId="14" fillId="0" borderId="0"/>
    <xf numFmtId="9" fontId="14" fillId="0" borderId="0" applyFont="0" applyFill="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0" fontId="14" fillId="0" borderId="0"/>
    <xf numFmtId="9" fontId="14" fillId="0" borderId="0" applyFont="0" applyFill="0" applyBorder="0" applyAlignment="0" applyProtection="0"/>
    <xf numFmtId="0" fontId="14" fillId="0" borderId="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190" fontId="14" fillId="11" borderId="0" applyNumberFormat="0" applyBorder="0" applyAlignment="0" applyProtection="0"/>
    <xf numFmtId="190" fontId="14" fillId="14" borderId="0" applyNumberFormat="0" applyBorder="0" applyAlignment="0" applyProtection="0"/>
    <xf numFmtId="190" fontId="14" fillId="3" borderId="0" applyNumberFormat="0" applyBorder="0" applyAlignment="0" applyProtection="0"/>
    <xf numFmtId="190" fontId="14" fillId="13" borderId="0" applyNumberFormat="0" applyBorder="0" applyAlignment="0" applyProtection="0"/>
    <xf numFmtId="190" fontId="14" fillId="14" borderId="0" applyNumberFormat="0" applyBorder="0" applyAlignment="0" applyProtection="0"/>
    <xf numFmtId="164"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90" fontId="14" fillId="12"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2"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2" borderId="0" applyNumberFormat="0" applyBorder="0" applyAlignment="0" applyProtection="0"/>
    <xf numFmtId="190" fontId="14" fillId="13" borderId="0" applyNumberFormat="0" applyBorder="0" applyAlignment="0" applyProtection="0"/>
    <xf numFmtId="203" fontId="14" fillId="0" borderId="0"/>
    <xf numFmtId="203" fontId="14" fillId="0" borderId="0"/>
    <xf numFmtId="0" fontId="14" fillId="0" borderId="0"/>
    <xf numFmtId="0" fontId="14" fillId="0" borderId="0"/>
    <xf numFmtId="203" fontId="14" fillId="0" borderId="0"/>
    <xf numFmtId="0" fontId="14" fillId="0" borderId="0"/>
    <xf numFmtId="0" fontId="14" fillId="0" borderId="0"/>
    <xf numFmtId="0" fontId="14" fillId="0" borderId="0"/>
    <xf numFmtId="0" fontId="14" fillId="0" borderId="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190" fontId="14" fillId="11" borderId="0" applyNumberFormat="0" applyBorder="0" applyAlignment="0" applyProtection="0"/>
    <xf numFmtId="190" fontId="14" fillId="14" borderId="0" applyNumberFormat="0" applyBorder="0" applyAlignment="0" applyProtection="0"/>
    <xf numFmtId="190" fontId="14" fillId="3" borderId="0" applyNumberFormat="0" applyBorder="0" applyAlignment="0" applyProtection="0"/>
    <xf numFmtId="190" fontId="14" fillId="13" borderId="0" applyNumberFormat="0" applyBorder="0" applyAlignment="0" applyProtection="0"/>
    <xf numFmtId="190" fontId="14" fillId="14" borderId="0" applyNumberFormat="0" applyBorder="0" applyAlignment="0" applyProtection="0"/>
    <xf numFmtId="164"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90" fontId="14" fillId="12"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2"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2" borderId="0" applyNumberFormat="0" applyBorder="0" applyAlignment="0" applyProtection="0"/>
    <xf numFmtId="190" fontId="14" fillId="13" borderId="0" applyNumberFormat="0" applyBorder="0" applyAlignment="0" applyProtection="0"/>
    <xf numFmtId="203" fontId="14" fillId="0" borderId="0"/>
    <xf numFmtId="203" fontId="14" fillId="0" borderId="0"/>
    <xf numFmtId="0" fontId="14" fillId="0" borderId="0"/>
    <xf numFmtId="0" fontId="14" fillId="0" borderId="0"/>
    <xf numFmtId="203" fontId="14" fillId="0" borderId="0"/>
    <xf numFmtId="0" fontId="14" fillId="0" borderId="0"/>
    <xf numFmtId="0" fontId="14" fillId="0" borderId="0"/>
    <xf numFmtId="0" fontId="14" fillId="0" borderId="0"/>
    <xf numFmtId="0" fontId="14" fillId="0" borderId="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37" borderId="35" applyNumberFormat="0" applyFont="0" applyAlignment="0" applyProtection="0"/>
    <xf numFmtId="0" fontId="14" fillId="0" borderId="0"/>
    <xf numFmtId="0" fontId="14" fillId="0" borderId="0"/>
    <xf numFmtId="0" fontId="14" fillId="0" borderId="0"/>
    <xf numFmtId="0" fontId="14" fillId="14" borderId="0" applyNumberFormat="0" applyBorder="0" applyAlignment="0" applyProtection="0"/>
    <xf numFmtId="0" fontId="14" fillId="12" borderId="0" applyNumberFormat="0" applyBorder="0" applyAlignment="0" applyProtection="0"/>
    <xf numFmtId="0" fontId="14" fillId="10" borderId="0" applyNumberFormat="0" applyBorder="0" applyAlignment="0" applyProtection="0"/>
    <xf numFmtId="0" fontId="14" fillId="8" borderId="0" applyNumberFormat="0" applyBorder="0" applyAlignment="0" applyProtection="0"/>
    <xf numFmtId="0" fontId="14" fillId="6" borderId="0" applyNumberFormat="0" applyBorder="0" applyAlignment="0" applyProtection="0"/>
    <xf numFmtId="0" fontId="14" fillId="4" borderId="0" applyNumberFormat="0" applyBorder="0" applyAlignment="0" applyProtection="0"/>
    <xf numFmtId="0" fontId="14" fillId="0" borderId="0"/>
    <xf numFmtId="0" fontId="14" fillId="14" borderId="0" applyNumberFormat="0" applyBorder="0" applyAlignment="0" applyProtection="0"/>
    <xf numFmtId="0" fontId="14" fillId="12" borderId="0" applyNumberFormat="0" applyBorder="0" applyAlignment="0" applyProtection="0"/>
    <xf numFmtId="0" fontId="14" fillId="10" borderId="0" applyNumberFormat="0" applyBorder="0" applyAlignment="0" applyProtection="0"/>
    <xf numFmtId="0" fontId="14" fillId="8" borderId="0" applyNumberFormat="0" applyBorder="0" applyAlignment="0" applyProtection="0"/>
    <xf numFmtId="0" fontId="14" fillId="6" borderId="0" applyNumberFormat="0" applyBorder="0" applyAlignment="0" applyProtection="0"/>
    <xf numFmtId="0" fontId="14" fillId="4" borderId="0" applyNumberFormat="0" applyBorder="0" applyAlignment="0" applyProtection="0"/>
    <xf numFmtId="165" fontId="14" fillId="0" borderId="0" applyFont="0" applyFill="0" applyBorder="0" applyAlignment="0" applyProtection="0"/>
    <xf numFmtId="0" fontId="14" fillId="13" borderId="0" applyNumberFormat="0" applyBorder="0" applyAlignment="0" applyProtection="0"/>
    <xf numFmtId="0" fontId="14" fillId="7" borderId="0" applyNumberFormat="0" applyBorder="0" applyAlignment="0" applyProtection="0"/>
    <xf numFmtId="0" fontId="14" fillId="5" borderId="0" applyNumberFormat="0" applyBorder="0" applyAlignment="0" applyProtection="0"/>
    <xf numFmtId="0" fontId="14" fillId="0" borderId="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37" borderId="35" applyNumberFormat="0" applyFont="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13" borderId="0" applyNumberFormat="0" applyBorder="0" applyAlignment="0" applyProtection="0"/>
    <xf numFmtId="0" fontId="14" fillId="11"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7" borderId="0" applyNumberFormat="0" applyBorder="0" applyAlignment="0" applyProtection="0"/>
    <xf numFmtId="0" fontId="14" fillId="5"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11" borderId="0" applyNumberFormat="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7" borderId="35" applyNumberFormat="0" applyFont="0" applyAlignment="0" applyProtection="0"/>
    <xf numFmtId="0" fontId="14" fillId="37" borderId="35"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203" fontId="14" fillId="0" borderId="0"/>
    <xf numFmtId="0" fontId="14" fillId="0" borderId="0"/>
    <xf numFmtId="203" fontId="14" fillId="0" borderId="0"/>
    <xf numFmtId="0" fontId="14" fillId="0" borderId="0"/>
    <xf numFmtId="0" fontId="14" fillId="0" borderId="0"/>
    <xf numFmtId="0" fontId="14" fillId="0" borderId="0"/>
    <xf numFmtId="203" fontId="14" fillId="0" borderId="0"/>
    <xf numFmtId="0" fontId="14" fillId="0" borderId="0"/>
    <xf numFmtId="0" fontId="14" fillId="0" borderId="0"/>
    <xf numFmtId="0" fontId="14" fillId="0" borderId="0"/>
    <xf numFmtId="0" fontId="14" fillId="0" borderId="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7" borderId="35" applyNumberFormat="0" applyFont="0" applyAlignment="0" applyProtection="0"/>
    <xf numFmtId="0" fontId="14" fillId="37" borderId="35"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0" fontId="14" fillId="0" borderId="0"/>
    <xf numFmtId="9" fontId="14" fillId="0" borderId="0" applyFont="0" applyFill="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0" fontId="14" fillId="0" borderId="0"/>
    <xf numFmtId="9" fontId="14" fillId="0" borderId="0" applyFont="0" applyFill="0" applyBorder="0" applyAlignment="0" applyProtection="0"/>
    <xf numFmtId="0" fontId="14" fillId="0" borderId="0"/>
    <xf numFmtId="0" fontId="14" fillId="0" borderId="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8"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13" borderId="0" applyNumberFormat="0" applyBorder="0" applyAlignment="0" applyProtection="0"/>
    <xf numFmtId="0" fontId="14" fillId="3" borderId="0" applyNumberFormat="0" applyBorder="0" applyAlignment="0" applyProtection="0"/>
    <xf numFmtId="0" fontId="14" fillId="0" borderId="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4" borderId="0" applyNumberFormat="0" applyBorder="0" applyAlignment="0" applyProtection="0"/>
    <xf numFmtId="0" fontId="14" fillId="3" borderId="0" applyNumberFormat="0" applyBorder="0" applyAlignment="0" applyProtection="0"/>
    <xf numFmtId="0" fontId="14" fillId="0" borderId="0"/>
    <xf numFmtId="0" fontId="14" fillId="0" borderId="0"/>
    <xf numFmtId="0" fontId="14" fillId="8" borderId="0" applyNumberFormat="0" applyBorder="0" applyAlignment="0" applyProtection="0"/>
    <xf numFmtId="165" fontId="14" fillId="0" borderId="0" applyFont="0" applyFill="0" applyBorder="0" applyAlignment="0" applyProtection="0"/>
    <xf numFmtId="0" fontId="14" fillId="0" borderId="0"/>
    <xf numFmtId="0" fontId="14" fillId="0" borderId="0"/>
    <xf numFmtId="0" fontId="14" fillId="0" borderId="0"/>
    <xf numFmtId="190" fontId="14" fillId="11" borderId="0" applyNumberFormat="0" applyBorder="0" applyAlignment="0" applyProtection="0"/>
    <xf numFmtId="190" fontId="14" fillId="14" borderId="0" applyNumberFormat="0" applyBorder="0" applyAlignment="0" applyProtection="0"/>
    <xf numFmtId="190" fontId="14" fillId="3" borderId="0" applyNumberFormat="0" applyBorder="0" applyAlignment="0" applyProtection="0"/>
    <xf numFmtId="190" fontId="14" fillId="13" borderId="0" applyNumberFormat="0" applyBorder="0" applyAlignment="0" applyProtection="0"/>
    <xf numFmtId="190" fontId="14" fillId="14" borderId="0" applyNumberFormat="0" applyBorder="0" applyAlignment="0" applyProtection="0"/>
    <xf numFmtId="0" fontId="14" fillId="0" borderId="0"/>
    <xf numFmtId="164"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0" fontId="14" fillId="13" borderId="0" applyNumberFormat="0" applyBorder="0" applyAlignment="0" applyProtection="0"/>
    <xf numFmtId="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0" fontId="14" fillId="14" borderId="0" applyNumberFormat="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3" borderId="0" applyNumberFormat="0" applyBorder="0" applyAlignment="0" applyProtection="0"/>
    <xf numFmtId="0" fontId="14" fillId="5" borderId="0" applyNumberFormat="0" applyBorder="0" applyAlignment="0" applyProtection="0"/>
    <xf numFmtId="0" fontId="14" fillId="0" borderId="0"/>
    <xf numFmtId="190" fontId="14" fillId="12"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2"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2" borderId="0" applyNumberFormat="0" applyBorder="0" applyAlignment="0" applyProtection="0"/>
    <xf numFmtId="190" fontId="14" fillId="13"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3" borderId="0" applyNumberFormat="0" applyBorder="0" applyAlignment="0" applyProtection="0"/>
    <xf numFmtId="0" fontId="14" fillId="0" borderId="0"/>
    <xf numFmtId="0" fontId="14" fillId="0" borderId="0"/>
    <xf numFmtId="0" fontId="14" fillId="0" borderId="0"/>
    <xf numFmtId="203" fontId="14" fillId="0" borderId="0"/>
    <xf numFmtId="0" fontId="14" fillId="0" borderId="0"/>
    <xf numFmtId="0" fontId="14" fillId="0" borderId="0"/>
    <xf numFmtId="0" fontId="14" fillId="0" borderId="0"/>
    <xf numFmtId="0" fontId="14" fillId="0" borderId="0"/>
    <xf numFmtId="203" fontId="14" fillId="0" borderId="0"/>
    <xf numFmtId="0" fontId="14" fillId="0" borderId="0"/>
    <xf numFmtId="0" fontId="14" fillId="0" borderId="0"/>
    <xf numFmtId="0" fontId="14" fillId="0" borderId="0"/>
    <xf numFmtId="203"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10"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0" borderId="0"/>
    <xf numFmtId="0" fontId="14" fillId="14" borderId="0" applyNumberFormat="0" applyBorder="0" applyAlignment="0" applyProtection="0"/>
    <xf numFmtId="0" fontId="14" fillId="0" borderId="0"/>
    <xf numFmtId="0" fontId="14" fillId="13" borderId="0" applyNumberFormat="0" applyBorder="0" applyAlignment="0" applyProtection="0"/>
    <xf numFmtId="0" fontId="14" fillId="0" borderId="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0" borderId="0"/>
    <xf numFmtId="0" fontId="14" fillId="12" borderId="0" applyNumberFormat="0" applyBorder="0" applyAlignment="0" applyProtection="0"/>
    <xf numFmtId="0" fontId="14" fillId="12"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0" borderId="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203" fontId="14" fillId="0" borderId="0"/>
    <xf numFmtId="0" fontId="14" fillId="0" borderId="0"/>
    <xf numFmtId="203" fontId="14" fillId="0" borderId="0"/>
    <xf numFmtId="0" fontId="14" fillId="0" borderId="0"/>
    <xf numFmtId="0" fontId="14" fillId="0" borderId="0"/>
    <xf numFmtId="0" fontId="14" fillId="0" borderId="0"/>
    <xf numFmtId="203" fontId="14" fillId="0" borderId="0"/>
    <xf numFmtId="0" fontId="14" fillId="0" borderId="0"/>
    <xf numFmtId="0" fontId="14" fillId="0" borderId="0"/>
    <xf numFmtId="0" fontId="14" fillId="0" borderId="0"/>
    <xf numFmtId="0" fontId="14" fillId="0" borderId="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7" borderId="35" applyNumberFormat="0" applyFont="0" applyAlignment="0" applyProtection="0"/>
    <xf numFmtId="0" fontId="14" fillId="37" borderId="35"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0" fontId="14" fillId="0" borderId="0"/>
    <xf numFmtId="9" fontId="14" fillId="0" borderId="0" applyFont="0" applyFill="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0" fontId="14" fillId="0" borderId="0"/>
    <xf numFmtId="9" fontId="14" fillId="0" borderId="0" applyFont="0" applyFill="0" applyBorder="0" applyAlignment="0" applyProtection="0"/>
    <xf numFmtId="0" fontId="14" fillId="0" borderId="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190" fontId="14" fillId="11" borderId="0" applyNumberFormat="0" applyBorder="0" applyAlignment="0" applyProtection="0"/>
    <xf numFmtId="190" fontId="14" fillId="14" borderId="0" applyNumberFormat="0" applyBorder="0" applyAlignment="0" applyProtection="0"/>
    <xf numFmtId="190" fontId="14" fillId="3" borderId="0" applyNumberFormat="0" applyBorder="0" applyAlignment="0" applyProtection="0"/>
    <xf numFmtId="190" fontId="14" fillId="13" borderId="0" applyNumberFormat="0" applyBorder="0" applyAlignment="0" applyProtection="0"/>
    <xf numFmtId="190" fontId="14" fillId="14" borderId="0" applyNumberFormat="0" applyBorder="0" applyAlignment="0" applyProtection="0"/>
    <xf numFmtId="164"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90" fontId="14" fillId="12"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2"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2" borderId="0" applyNumberFormat="0" applyBorder="0" applyAlignment="0" applyProtection="0"/>
    <xf numFmtId="190" fontId="14" fillId="13" borderId="0" applyNumberFormat="0" applyBorder="0" applyAlignment="0" applyProtection="0"/>
    <xf numFmtId="203" fontId="14" fillId="0" borderId="0"/>
    <xf numFmtId="203" fontId="14" fillId="0" borderId="0"/>
    <xf numFmtId="0" fontId="14" fillId="0" borderId="0"/>
    <xf numFmtId="0" fontId="14" fillId="0" borderId="0"/>
    <xf numFmtId="203" fontId="14" fillId="0" borderId="0"/>
    <xf numFmtId="0" fontId="14" fillId="0" borderId="0"/>
    <xf numFmtId="0" fontId="14" fillId="0" borderId="0"/>
    <xf numFmtId="0" fontId="14" fillId="0" borderId="0"/>
    <xf numFmtId="0" fontId="14" fillId="0" borderId="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190" fontId="14" fillId="11" borderId="0" applyNumberFormat="0" applyBorder="0" applyAlignment="0" applyProtection="0"/>
    <xf numFmtId="190" fontId="14" fillId="14" borderId="0" applyNumberFormat="0" applyBorder="0" applyAlignment="0" applyProtection="0"/>
    <xf numFmtId="190" fontId="14" fillId="3" borderId="0" applyNumberFormat="0" applyBorder="0" applyAlignment="0" applyProtection="0"/>
    <xf numFmtId="190" fontId="14" fillId="13" borderId="0" applyNumberFormat="0" applyBorder="0" applyAlignment="0" applyProtection="0"/>
    <xf numFmtId="190" fontId="14" fillId="14" borderId="0" applyNumberFormat="0" applyBorder="0" applyAlignment="0" applyProtection="0"/>
    <xf numFmtId="164"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90" fontId="14" fillId="12"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2"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2" borderId="0" applyNumberFormat="0" applyBorder="0" applyAlignment="0" applyProtection="0"/>
    <xf numFmtId="190" fontId="14" fillId="13" borderId="0" applyNumberFormat="0" applyBorder="0" applyAlignment="0" applyProtection="0"/>
    <xf numFmtId="203" fontId="14" fillId="0" borderId="0"/>
    <xf numFmtId="203" fontId="14" fillId="0" borderId="0"/>
    <xf numFmtId="0" fontId="14" fillId="0" borderId="0"/>
    <xf numFmtId="0" fontId="14" fillId="0" borderId="0"/>
    <xf numFmtId="203" fontId="14" fillId="0" borderId="0"/>
    <xf numFmtId="0" fontId="14" fillId="0" borderId="0"/>
    <xf numFmtId="0" fontId="14" fillId="0" borderId="0"/>
    <xf numFmtId="0" fontId="14" fillId="0" borderId="0"/>
    <xf numFmtId="0" fontId="14" fillId="0" borderId="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37" borderId="35" applyNumberFormat="0" applyFont="0" applyAlignment="0" applyProtection="0"/>
    <xf numFmtId="0" fontId="14" fillId="0" borderId="0"/>
    <xf numFmtId="0" fontId="14" fillId="0" borderId="0"/>
    <xf numFmtId="0" fontId="14" fillId="0" borderId="0"/>
    <xf numFmtId="0" fontId="14" fillId="14" borderId="0" applyNumberFormat="0" applyBorder="0" applyAlignment="0" applyProtection="0"/>
    <xf numFmtId="0" fontId="14" fillId="12" borderId="0" applyNumberFormat="0" applyBorder="0" applyAlignment="0" applyProtection="0"/>
    <xf numFmtId="0" fontId="14" fillId="10" borderId="0" applyNumberFormat="0" applyBorder="0" applyAlignment="0" applyProtection="0"/>
    <xf numFmtId="0" fontId="14" fillId="8" borderId="0" applyNumberFormat="0" applyBorder="0" applyAlignment="0" applyProtection="0"/>
    <xf numFmtId="0" fontId="14" fillId="6" borderId="0" applyNumberFormat="0" applyBorder="0" applyAlignment="0" applyProtection="0"/>
    <xf numFmtId="0" fontId="14" fillId="4" borderId="0" applyNumberFormat="0" applyBorder="0" applyAlignment="0" applyProtection="0"/>
    <xf numFmtId="0" fontId="14" fillId="0" borderId="0"/>
    <xf numFmtId="0" fontId="14" fillId="14" borderId="0" applyNumberFormat="0" applyBorder="0" applyAlignment="0" applyProtection="0"/>
    <xf numFmtId="0" fontId="14" fillId="12" borderId="0" applyNumberFormat="0" applyBorder="0" applyAlignment="0" applyProtection="0"/>
    <xf numFmtId="0" fontId="14" fillId="10" borderId="0" applyNumberFormat="0" applyBorder="0" applyAlignment="0" applyProtection="0"/>
    <xf numFmtId="0" fontId="14" fillId="8" borderId="0" applyNumberFormat="0" applyBorder="0" applyAlignment="0" applyProtection="0"/>
    <xf numFmtId="0" fontId="14" fillId="6" borderId="0" applyNumberFormat="0" applyBorder="0" applyAlignment="0" applyProtection="0"/>
    <xf numFmtId="0" fontId="14" fillId="4" borderId="0" applyNumberFormat="0" applyBorder="0" applyAlignment="0" applyProtection="0"/>
    <xf numFmtId="165" fontId="14" fillId="0" borderId="0" applyFont="0" applyFill="0" applyBorder="0" applyAlignment="0" applyProtection="0"/>
    <xf numFmtId="0" fontId="14" fillId="13" borderId="0" applyNumberFormat="0" applyBorder="0" applyAlignment="0" applyProtection="0"/>
    <xf numFmtId="0" fontId="14" fillId="7" borderId="0" applyNumberFormat="0" applyBorder="0" applyAlignment="0" applyProtection="0"/>
    <xf numFmtId="0" fontId="14" fillId="5" borderId="0" applyNumberFormat="0" applyBorder="0" applyAlignment="0" applyProtection="0"/>
    <xf numFmtId="0" fontId="14" fillId="0" borderId="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37" borderId="35" applyNumberFormat="0" applyFont="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13" borderId="0" applyNumberFormat="0" applyBorder="0" applyAlignment="0" applyProtection="0"/>
    <xf numFmtId="0" fontId="14" fillId="11"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7" borderId="0" applyNumberFormat="0" applyBorder="0" applyAlignment="0" applyProtection="0"/>
    <xf numFmtId="0" fontId="14" fillId="5"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11" borderId="0" applyNumberFormat="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7" borderId="35" applyNumberFormat="0" applyFont="0" applyAlignment="0" applyProtection="0"/>
    <xf numFmtId="0" fontId="14" fillId="37" borderId="35"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0" fontId="14" fillId="0" borderId="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203" fontId="14" fillId="0" borderId="0"/>
    <xf numFmtId="0" fontId="14" fillId="0" borderId="0"/>
    <xf numFmtId="203" fontId="14" fillId="0" borderId="0"/>
    <xf numFmtId="0" fontId="14" fillId="0" borderId="0"/>
    <xf numFmtId="0" fontId="14" fillId="0" borderId="0"/>
    <xf numFmtId="0" fontId="14" fillId="0" borderId="0"/>
    <xf numFmtId="203" fontId="14" fillId="0" borderId="0"/>
    <xf numFmtId="0" fontId="14" fillId="0" borderId="0"/>
    <xf numFmtId="0" fontId="14" fillId="0" borderId="0"/>
    <xf numFmtId="0" fontId="14" fillId="0" borderId="0"/>
    <xf numFmtId="0" fontId="14" fillId="0" borderId="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7" borderId="35" applyNumberFormat="0" applyFont="0" applyAlignment="0" applyProtection="0"/>
    <xf numFmtId="0" fontId="14" fillId="37" borderId="35"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0" fontId="14" fillId="0" borderId="0"/>
    <xf numFmtId="9" fontId="14" fillId="0" borderId="0" applyFont="0" applyFill="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0" fontId="14" fillId="0" borderId="0"/>
    <xf numFmtId="9" fontId="14" fillId="0" borderId="0" applyFont="0" applyFill="0" applyBorder="0" applyAlignment="0" applyProtection="0"/>
    <xf numFmtId="0" fontId="14" fillId="0" borderId="0"/>
    <xf numFmtId="0" fontId="14" fillId="0" borderId="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8"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13" borderId="0" applyNumberFormat="0" applyBorder="0" applyAlignment="0" applyProtection="0"/>
    <xf numFmtId="0" fontId="14" fillId="3" borderId="0" applyNumberFormat="0" applyBorder="0" applyAlignment="0" applyProtection="0"/>
    <xf numFmtId="0" fontId="14" fillId="0" borderId="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4" borderId="0" applyNumberFormat="0" applyBorder="0" applyAlignment="0" applyProtection="0"/>
    <xf numFmtId="0" fontId="14" fillId="3" borderId="0" applyNumberFormat="0" applyBorder="0" applyAlignment="0" applyProtection="0"/>
    <xf numFmtId="0" fontId="14" fillId="0" borderId="0"/>
    <xf numFmtId="0" fontId="14" fillId="0" borderId="0"/>
    <xf numFmtId="0" fontId="14" fillId="8" borderId="0" applyNumberFormat="0" applyBorder="0" applyAlignment="0" applyProtection="0"/>
    <xf numFmtId="165" fontId="14" fillId="0" borderId="0" applyFont="0" applyFill="0" applyBorder="0" applyAlignment="0" applyProtection="0"/>
    <xf numFmtId="0" fontId="14" fillId="0" borderId="0"/>
    <xf numFmtId="0" fontId="14" fillId="0" borderId="0"/>
    <xf numFmtId="0" fontId="14" fillId="0" borderId="0"/>
    <xf numFmtId="190" fontId="14" fillId="11" borderId="0" applyNumberFormat="0" applyBorder="0" applyAlignment="0" applyProtection="0"/>
    <xf numFmtId="190" fontId="14" fillId="14" borderId="0" applyNumberFormat="0" applyBorder="0" applyAlignment="0" applyProtection="0"/>
    <xf numFmtId="190" fontId="14" fillId="3" borderId="0" applyNumberFormat="0" applyBorder="0" applyAlignment="0" applyProtection="0"/>
    <xf numFmtId="190" fontId="14" fillId="13" borderId="0" applyNumberFormat="0" applyBorder="0" applyAlignment="0" applyProtection="0"/>
    <xf numFmtId="190" fontId="14" fillId="14" borderId="0" applyNumberFormat="0" applyBorder="0" applyAlignment="0" applyProtection="0"/>
    <xf numFmtId="0" fontId="14" fillId="0" borderId="0"/>
    <xf numFmtId="164"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0" fontId="14" fillId="13" borderId="0" applyNumberFormat="0" applyBorder="0" applyAlignment="0" applyProtection="0"/>
    <xf numFmtId="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0" fontId="14" fillId="14" borderId="0" applyNumberFormat="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3" borderId="0" applyNumberFormat="0" applyBorder="0" applyAlignment="0" applyProtection="0"/>
    <xf numFmtId="0" fontId="14" fillId="5" borderId="0" applyNumberFormat="0" applyBorder="0" applyAlignment="0" applyProtection="0"/>
    <xf numFmtId="0" fontId="14" fillId="0" borderId="0"/>
    <xf numFmtId="190" fontId="14" fillId="12"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2"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2" borderId="0" applyNumberFormat="0" applyBorder="0" applyAlignment="0" applyProtection="0"/>
    <xf numFmtId="190" fontId="14" fillId="13"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3" borderId="0" applyNumberFormat="0" applyBorder="0" applyAlignment="0" applyProtection="0"/>
    <xf numFmtId="0" fontId="14" fillId="0" borderId="0"/>
    <xf numFmtId="0" fontId="14" fillId="0" borderId="0"/>
    <xf numFmtId="0" fontId="14" fillId="0" borderId="0"/>
    <xf numFmtId="203" fontId="14" fillId="0" borderId="0"/>
    <xf numFmtId="0" fontId="14" fillId="0" borderId="0"/>
    <xf numFmtId="0" fontId="14" fillId="0" borderId="0"/>
    <xf numFmtId="0" fontId="14" fillId="0" borderId="0"/>
    <xf numFmtId="0" fontId="14" fillId="0" borderId="0"/>
    <xf numFmtId="203" fontId="14" fillId="0" borderId="0"/>
    <xf numFmtId="0" fontId="14" fillId="0" borderId="0"/>
    <xf numFmtId="0" fontId="14" fillId="0" borderId="0"/>
    <xf numFmtId="0" fontId="14" fillId="0" borderId="0"/>
    <xf numFmtId="203"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10"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0" borderId="0"/>
    <xf numFmtId="0" fontId="14" fillId="14" borderId="0" applyNumberFormat="0" applyBorder="0" applyAlignment="0" applyProtection="0"/>
    <xf numFmtId="0" fontId="14" fillId="0" borderId="0"/>
    <xf numFmtId="0" fontId="14" fillId="13" borderId="0" applyNumberFormat="0" applyBorder="0" applyAlignment="0" applyProtection="0"/>
    <xf numFmtId="0" fontId="14" fillId="0" borderId="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0" borderId="0"/>
    <xf numFmtId="0" fontId="14" fillId="12" borderId="0" applyNumberFormat="0" applyBorder="0" applyAlignment="0" applyProtection="0"/>
    <xf numFmtId="0" fontId="14" fillId="12"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0" borderId="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203" fontId="14" fillId="0" borderId="0"/>
    <xf numFmtId="0" fontId="14" fillId="0" borderId="0"/>
    <xf numFmtId="203" fontId="14" fillId="0" borderId="0"/>
    <xf numFmtId="0" fontId="14" fillId="0" borderId="0"/>
    <xf numFmtId="0" fontId="14" fillId="0" borderId="0"/>
    <xf numFmtId="0" fontId="14" fillId="0" borderId="0"/>
    <xf numFmtId="203" fontId="14" fillId="0" borderId="0"/>
    <xf numFmtId="0" fontId="14" fillId="0" borderId="0"/>
    <xf numFmtId="0" fontId="14" fillId="0" borderId="0"/>
    <xf numFmtId="0" fontId="14" fillId="0" borderId="0"/>
    <xf numFmtId="0" fontId="14" fillId="0" borderId="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7" borderId="35" applyNumberFormat="0" applyFont="0" applyAlignment="0" applyProtection="0"/>
    <xf numFmtId="0" fontId="14" fillId="37" borderId="35"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0" fontId="14" fillId="0" borderId="0"/>
    <xf numFmtId="9" fontId="14" fillId="0" borderId="0" applyFont="0" applyFill="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0" fontId="14" fillId="0" borderId="0"/>
    <xf numFmtId="9" fontId="14" fillId="0" borderId="0" applyFont="0" applyFill="0" applyBorder="0" applyAlignment="0" applyProtection="0"/>
    <xf numFmtId="0" fontId="14" fillId="0" borderId="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190" fontId="14" fillId="11" borderId="0" applyNumberFormat="0" applyBorder="0" applyAlignment="0" applyProtection="0"/>
    <xf numFmtId="190" fontId="14" fillId="14" borderId="0" applyNumberFormat="0" applyBorder="0" applyAlignment="0" applyProtection="0"/>
    <xf numFmtId="190" fontId="14" fillId="3" borderId="0" applyNumberFormat="0" applyBorder="0" applyAlignment="0" applyProtection="0"/>
    <xf numFmtId="190" fontId="14" fillId="13" borderId="0" applyNumberFormat="0" applyBorder="0" applyAlignment="0" applyProtection="0"/>
    <xf numFmtId="190" fontId="14" fillId="14" borderId="0" applyNumberFormat="0" applyBorder="0" applyAlignment="0" applyProtection="0"/>
    <xf numFmtId="164"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90" fontId="14" fillId="12"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2"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2" borderId="0" applyNumberFormat="0" applyBorder="0" applyAlignment="0" applyProtection="0"/>
    <xf numFmtId="190" fontId="14" fillId="13" borderId="0" applyNumberFormat="0" applyBorder="0" applyAlignment="0" applyProtection="0"/>
    <xf numFmtId="203" fontId="14" fillId="0" borderId="0"/>
    <xf numFmtId="203" fontId="14" fillId="0" borderId="0"/>
    <xf numFmtId="0" fontId="14" fillId="0" borderId="0"/>
    <xf numFmtId="0" fontId="14" fillId="0" borderId="0"/>
    <xf numFmtId="203" fontId="14" fillId="0" borderId="0"/>
    <xf numFmtId="0" fontId="14" fillId="0" borderId="0"/>
    <xf numFmtId="0" fontId="14" fillId="0" borderId="0"/>
    <xf numFmtId="0" fontId="14" fillId="0" borderId="0"/>
    <xf numFmtId="0" fontId="14" fillId="0" borderId="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190" fontId="14" fillId="11" borderId="0" applyNumberFormat="0" applyBorder="0" applyAlignment="0" applyProtection="0"/>
    <xf numFmtId="190" fontId="14" fillId="14" borderId="0" applyNumberFormat="0" applyBorder="0" applyAlignment="0" applyProtection="0"/>
    <xf numFmtId="190" fontId="14" fillId="3" borderId="0" applyNumberFormat="0" applyBorder="0" applyAlignment="0" applyProtection="0"/>
    <xf numFmtId="190" fontId="14" fillId="13" borderId="0" applyNumberFormat="0" applyBorder="0" applyAlignment="0" applyProtection="0"/>
    <xf numFmtId="190" fontId="14" fillId="14" borderId="0" applyNumberFormat="0" applyBorder="0" applyAlignment="0" applyProtection="0"/>
    <xf numFmtId="164"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90" fontId="14" fillId="12"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2"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2" borderId="0" applyNumberFormat="0" applyBorder="0" applyAlignment="0" applyProtection="0"/>
    <xf numFmtId="190" fontId="14" fillId="13" borderId="0" applyNumberFormat="0" applyBorder="0" applyAlignment="0" applyProtection="0"/>
    <xf numFmtId="203" fontId="14" fillId="0" borderId="0"/>
    <xf numFmtId="203" fontId="14" fillId="0" borderId="0"/>
    <xf numFmtId="0" fontId="14" fillId="0" borderId="0"/>
    <xf numFmtId="0" fontId="14" fillId="0" borderId="0"/>
    <xf numFmtId="203" fontId="14" fillId="0" borderId="0"/>
    <xf numFmtId="0" fontId="14" fillId="0" borderId="0"/>
    <xf numFmtId="0" fontId="14" fillId="0" borderId="0"/>
    <xf numFmtId="0" fontId="14" fillId="0" borderId="0"/>
    <xf numFmtId="0" fontId="14" fillId="0" borderId="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37" borderId="35" applyNumberFormat="0" applyFont="0" applyAlignment="0" applyProtection="0"/>
    <xf numFmtId="0" fontId="14" fillId="0" borderId="0"/>
    <xf numFmtId="0" fontId="14" fillId="0" borderId="0"/>
    <xf numFmtId="0" fontId="14" fillId="0" borderId="0"/>
    <xf numFmtId="0" fontId="14" fillId="14" borderId="0" applyNumberFormat="0" applyBorder="0" applyAlignment="0" applyProtection="0"/>
    <xf numFmtId="0" fontId="14" fillId="12" borderId="0" applyNumberFormat="0" applyBorder="0" applyAlignment="0" applyProtection="0"/>
    <xf numFmtId="0" fontId="14" fillId="10" borderId="0" applyNumberFormat="0" applyBorder="0" applyAlignment="0" applyProtection="0"/>
    <xf numFmtId="0" fontId="14" fillId="8" borderId="0" applyNumberFormat="0" applyBorder="0" applyAlignment="0" applyProtection="0"/>
    <xf numFmtId="0" fontId="14" fillId="6" borderId="0" applyNumberFormat="0" applyBorder="0" applyAlignment="0" applyProtection="0"/>
    <xf numFmtId="0" fontId="14" fillId="4" borderId="0" applyNumberFormat="0" applyBorder="0" applyAlignment="0" applyProtection="0"/>
    <xf numFmtId="0" fontId="14" fillId="0" borderId="0"/>
    <xf numFmtId="0" fontId="14" fillId="14" borderId="0" applyNumberFormat="0" applyBorder="0" applyAlignment="0" applyProtection="0"/>
    <xf numFmtId="0" fontId="14" fillId="12" borderId="0" applyNumberFormat="0" applyBorder="0" applyAlignment="0" applyProtection="0"/>
    <xf numFmtId="0" fontId="14" fillId="10" borderId="0" applyNumberFormat="0" applyBorder="0" applyAlignment="0" applyProtection="0"/>
    <xf numFmtId="0" fontId="14" fillId="8" borderId="0" applyNumberFormat="0" applyBorder="0" applyAlignment="0" applyProtection="0"/>
    <xf numFmtId="0" fontId="14" fillId="6" borderId="0" applyNumberFormat="0" applyBorder="0" applyAlignment="0" applyProtection="0"/>
    <xf numFmtId="0" fontId="14" fillId="4" borderId="0" applyNumberFormat="0" applyBorder="0" applyAlignment="0" applyProtection="0"/>
    <xf numFmtId="165" fontId="14" fillId="0" borderId="0" applyFont="0" applyFill="0" applyBorder="0" applyAlignment="0" applyProtection="0"/>
    <xf numFmtId="0" fontId="14" fillId="13" borderId="0" applyNumberFormat="0" applyBorder="0" applyAlignment="0" applyProtection="0"/>
    <xf numFmtId="0" fontId="14" fillId="7" borderId="0" applyNumberFormat="0" applyBorder="0" applyAlignment="0" applyProtection="0"/>
    <xf numFmtId="0" fontId="14" fillId="5" borderId="0" applyNumberFormat="0" applyBorder="0" applyAlignment="0" applyProtection="0"/>
    <xf numFmtId="0" fontId="14" fillId="0" borderId="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37" borderId="35" applyNumberFormat="0" applyFont="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13" borderId="0" applyNumberFormat="0" applyBorder="0" applyAlignment="0" applyProtection="0"/>
    <xf numFmtId="0" fontId="14" fillId="11"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7" borderId="0" applyNumberFormat="0" applyBorder="0" applyAlignment="0" applyProtection="0"/>
    <xf numFmtId="0" fontId="14" fillId="5"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11" borderId="0" applyNumberFormat="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7" borderId="35" applyNumberFormat="0" applyFont="0" applyAlignment="0" applyProtection="0"/>
    <xf numFmtId="0" fontId="14" fillId="37" borderId="35"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4" fillId="0" borderId="0">
      <alignment horizontal="right"/>
    </xf>
    <xf numFmtId="0" fontId="145" fillId="44" borderId="0" applyFill="0" applyBorder="0"/>
    <xf numFmtId="0" fontId="145" fillId="44" borderId="0" applyFill="0" applyBorder="0"/>
    <xf numFmtId="0" fontId="145" fillId="44" borderId="0" applyFill="0" applyBorder="0"/>
    <xf numFmtId="0" fontId="145" fillId="44" borderId="0" applyFill="0" applyBorder="0"/>
    <xf numFmtId="0" fontId="14" fillId="0" borderId="0"/>
    <xf numFmtId="0" fontId="14" fillId="0" borderId="0"/>
    <xf numFmtId="0" fontId="54" fillId="0" borderId="0">
      <alignment horizontal="right"/>
    </xf>
    <xf numFmtId="0" fontId="54" fillId="0" borderId="0">
      <alignment horizontal="right"/>
    </xf>
    <xf numFmtId="0" fontId="54" fillId="0" borderId="0">
      <alignment horizontal="right"/>
    </xf>
    <xf numFmtId="0" fontId="32" fillId="0" borderId="0"/>
    <xf numFmtId="0" fontId="32" fillId="0" borderId="0"/>
    <xf numFmtId="0" fontId="32" fillId="0" borderId="0"/>
    <xf numFmtId="0" fontId="32" fillId="0" borderId="0"/>
    <xf numFmtId="0" fontId="32"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2" fillId="0" borderId="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97"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97"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97"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97"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97"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97"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97"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97"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97"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97"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97"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97"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98" fillId="15" borderId="0" applyNumberFormat="0" applyBorder="0" applyAlignment="0" applyProtection="0"/>
    <xf numFmtId="0" fontId="198" fillId="16" borderId="0" applyNumberFormat="0" applyBorder="0" applyAlignment="0" applyProtection="0"/>
    <xf numFmtId="0" fontId="198" fillId="17" borderId="0" applyNumberFormat="0" applyBorder="0" applyAlignment="0" applyProtection="0"/>
    <xf numFmtId="0" fontId="198" fillId="18" borderId="0" applyNumberFormat="0" applyBorder="0" applyAlignment="0" applyProtection="0"/>
    <xf numFmtId="0" fontId="198" fillId="19" borderId="0" applyNumberFormat="0" applyBorder="0" applyAlignment="0" applyProtection="0"/>
    <xf numFmtId="0" fontId="198" fillId="20" borderId="0" applyNumberFormat="0" applyBorder="0" applyAlignment="0" applyProtection="0"/>
    <xf numFmtId="0" fontId="198" fillId="21" borderId="0" applyNumberFormat="0" applyBorder="0" applyAlignment="0" applyProtection="0"/>
    <xf numFmtId="0" fontId="198" fillId="22" borderId="0" applyNumberFormat="0" applyBorder="0" applyAlignment="0" applyProtection="0"/>
    <xf numFmtId="0" fontId="198" fillId="23" borderId="0" applyNumberFormat="0" applyBorder="0" applyAlignment="0" applyProtection="0"/>
    <xf numFmtId="0" fontId="198" fillId="24" borderId="0" applyNumberFormat="0" applyBorder="0" applyAlignment="0" applyProtection="0"/>
    <xf numFmtId="0" fontId="198" fillId="25" borderId="0" applyNumberFormat="0" applyBorder="0" applyAlignment="0" applyProtection="0"/>
    <xf numFmtId="0" fontId="198" fillId="26" borderId="0" applyNumberFormat="0" applyBorder="0" applyAlignment="0" applyProtection="0"/>
    <xf numFmtId="0" fontId="199" fillId="27" borderId="0" applyNumberFormat="0" applyBorder="0" applyAlignment="0" applyProtection="0"/>
    <xf numFmtId="0" fontId="200" fillId="28" borderId="29" applyNumberFormat="0" applyAlignment="0" applyProtection="0"/>
    <xf numFmtId="0" fontId="201" fillId="29" borderId="30" applyNumberFormat="0" applyAlignment="0" applyProtection="0"/>
    <xf numFmtId="165" fontId="14" fillId="0" borderId="0" applyFont="0" applyFill="0" applyBorder="0" applyAlignment="0" applyProtection="0"/>
    <xf numFmtId="165" fontId="202" fillId="0" borderId="0" applyFont="0" applyFill="0" applyBorder="0" applyAlignment="0" applyProtection="0"/>
    <xf numFmtId="165" fontId="175"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32"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32"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32"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32"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32"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0" fontId="203" fillId="0" borderId="0" applyNumberFormat="0" applyFill="0" applyBorder="0" applyAlignment="0" applyProtection="0"/>
    <xf numFmtId="0" fontId="204" fillId="34" borderId="0" applyNumberFormat="0" applyBorder="0" applyAlignment="0" applyProtection="0"/>
    <xf numFmtId="0" fontId="205" fillId="0" borderId="0" applyNumberFormat="0" applyFill="0" applyBorder="0" applyAlignment="0" applyProtection="0"/>
    <xf numFmtId="0" fontId="206" fillId="35" borderId="29" applyNumberFormat="0" applyAlignment="0" applyProtection="0"/>
    <xf numFmtId="0" fontId="207" fillId="0" borderId="34" applyNumberFormat="0" applyFill="0" applyAlignment="0" applyProtection="0"/>
    <xf numFmtId="0" fontId="208" fillId="36"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2"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2"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2" fillId="0" borderId="0"/>
    <xf numFmtId="0" fontId="141" fillId="0" borderId="0"/>
    <xf numFmtId="0" fontId="14" fillId="0" borderId="0"/>
    <xf numFmtId="0" fontId="14" fillId="0" borderId="0"/>
    <xf numFmtId="0" fontId="14" fillId="0" borderId="0"/>
    <xf numFmtId="0" fontId="197" fillId="0" borderId="0"/>
    <xf numFmtId="0" fontId="14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2"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2"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2"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2"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9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2"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1" fillId="0" borderId="0"/>
    <xf numFmtId="0" fontId="14" fillId="0" borderId="0"/>
    <xf numFmtId="0" fontId="14" fillId="0" borderId="0"/>
    <xf numFmtId="0" fontId="14" fillId="0" borderId="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75"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97"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209" fillId="28" borderId="36" applyNumberForma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3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210" fillId="0" borderId="37" applyNumberFormat="0" applyFill="0" applyAlignment="0" applyProtection="0"/>
    <xf numFmtId="0" fontId="211" fillId="0" borderId="0" applyNumberFormat="0" applyFill="0" applyBorder="0" applyAlignment="0" applyProtection="0"/>
    <xf numFmtId="0" fontId="32" fillId="0" borderId="0"/>
    <xf numFmtId="0" fontId="14" fillId="0" borderId="0"/>
    <xf numFmtId="165" fontId="14" fillId="0" borderId="0" applyFont="0" applyFill="0" applyBorder="0" applyAlignment="0" applyProtection="0"/>
    <xf numFmtId="0" fontId="54" fillId="0" borderId="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65" fontId="54" fillId="0" borderId="0" applyFont="0" applyFill="0" applyBorder="0" applyAlignment="0" applyProtection="0"/>
    <xf numFmtId="169" fontId="38" fillId="0" borderId="0" applyFont="0" applyFill="0" applyBorder="0" applyAlignment="0" applyProtection="0">
      <alignment horizontal="left"/>
      <protection locked="0"/>
    </xf>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67" fillId="33" borderId="68" applyBorder="0"/>
    <xf numFmtId="0" fontId="14" fillId="0" borderId="0"/>
    <xf numFmtId="203" fontId="14" fillId="0" borderId="0"/>
    <xf numFmtId="0" fontId="14" fillId="0" borderId="0"/>
    <xf numFmtId="203" fontId="14" fillId="0" borderId="0"/>
    <xf numFmtId="0" fontId="14" fillId="0" borderId="0"/>
    <xf numFmtId="0" fontId="14" fillId="0" borderId="0"/>
    <xf numFmtId="0" fontId="14" fillId="0" borderId="0"/>
    <xf numFmtId="203" fontId="14" fillId="0" borderId="0"/>
    <xf numFmtId="0" fontId="14" fillId="0" borderId="0"/>
    <xf numFmtId="0" fontId="14" fillId="0" borderId="0"/>
    <xf numFmtId="0" fontId="14" fillId="0" borderId="0"/>
    <xf numFmtId="0" fontId="14" fillId="0" borderId="0"/>
    <xf numFmtId="9" fontId="5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7" borderId="35" applyNumberFormat="0" applyFont="0" applyAlignment="0" applyProtection="0"/>
    <xf numFmtId="0" fontId="14" fillId="37" borderId="35"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0" fontId="14" fillId="0" borderId="0"/>
    <xf numFmtId="9" fontId="14" fillId="0" borderId="0" applyFont="0" applyFill="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0" fontId="14" fillId="0" borderId="0"/>
    <xf numFmtId="9" fontId="14" fillId="0" borderId="0" applyFont="0" applyFill="0" applyBorder="0" applyAlignment="0" applyProtection="0"/>
    <xf numFmtId="0" fontId="14" fillId="0" borderId="0"/>
    <xf numFmtId="0" fontId="14" fillId="0" borderId="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8"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13" borderId="0" applyNumberFormat="0" applyBorder="0" applyAlignment="0" applyProtection="0"/>
    <xf numFmtId="0" fontId="14" fillId="3" borderId="0" applyNumberFormat="0" applyBorder="0" applyAlignment="0" applyProtection="0"/>
    <xf numFmtId="0" fontId="14" fillId="0" borderId="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4" borderId="0" applyNumberFormat="0" applyBorder="0" applyAlignment="0" applyProtection="0"/>
    <xf numFmtId="0" fontId="14" fillId="3" borderId="0" applyNumberFormat="0" applyBorder="0" applyAlignment="0" applyProtection="0"/>
    <xf numFmtId="0" fontId="14" fillId="0" borderId="0"/>
    <xf numFmtId="0" fontId="14" fillId="0" borderId="0"/>
    <xf numFmtId="0" fontId="14" fillId="8" borderId="0" applyNumberFormat="0" applyBorder="0" applyAlignment="0" applyProtection="0"/>
    <xf numFmtId="165" fontId="14" fillId="0" borderId="0" applyFont="0" applyFill="0" applyBorder="0" applyAlignment="0" applyProtection="0"/>
    <xf numFmtId="0" fontId="14" fillId="0" borderId="0"/>
    <xf numFmtId="0" fontId="14" fillId="0" borderId="0"/>
    <xf numFmtId="0" fontId="14" fillId="0" borderId="0"/>
    <xf numFmtId="190" fontId="14" fillId="11" borderId="0" applyNumberFormat="0" applyBorder="0" applyAlignment="0" applyProtection="0"/>
    <xf numFmtId="190" fontId="14" fillId="14" borderId="0" applyNumberFormat="0" applyBorder="0" applyAlignment="0" applyProtection="0"/>
    <xf numFmtId="190" fontId="14" fillId="3" borderId="0" applyNumberFormat="0" applyBorder="0" applyAlignment="0" applyProtection="0"/>
    <xf numFmtId="190" fontId="14" fillId="13" borderId="0" applyNumberFormat="0" applyBorder="0" applyAlignment="0" applyProtection="0"/>
    <xf numFmtId="190" fontId="14" fillId="14" borderId="0" applyNumberFormat="0" applyBorder="0" applyAlignment="0" applyProtection="0"/>
    <xf numFmtId="0" fontId="14" fillId="0" borderId="0"/>
    <xf numFmtId="164"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0" fontId="14" fillId="13" borderId="0" applyNumberFormat="0" applyBorder="0" applyAlignment="0" applyProtection="0"/>
    <xf numFmtId="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0" fontId="14" fillId="14" borderId="0" applyNumberFormat="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3" borderId="0" applyNumberFormat="0" applyBorder="0" applyAlignment="0" applyProtection="0"/>
    <xf numFmtId="0" fontId="14" fillId="5" borderId="0" applyNumberFormat="0" applyBorder="0" applyAlignment="0" applyProtection="0"/>
    <xf numFmtId="0" fontId="14" fillId="0" borderId="0"/>
    <xf numFmtId="190" fontId="14" fillId="12"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2"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2" borderId="0" applyNumberFormat="0" applyBorder="0" applyAlignment="0" applyProtection="0"/>
    <xf numFmtId="190" fontId="14" fillId="13"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3" borderId="0" applyNumberFormat="0" applyBorder="0" applyAlignment="0" applyProtection="0"/>
    <xf numFmtId="0" fontId="14" fillId="0" borderId="0"/>
    <xf numFmtId="0" fontId="14" fillId="0" borderId="0"/>
    <xf numFmtId="0" fontId="14" fillId="0" borderId="0"/>
    <xf numFmtId="203" fontId="14" fillId="0" borderId="0"/>
    <xf numFmtId="0" fontId="14" fillId="0" borderId="0"/>
    <xf numFmtId="0" fontId="14" fillId="0" borderId="0"/>
    <xf numFmtId="0" fontId="14" fillId="0" borderId="0"/>
    <xf numFmtId="0" fontId="14" fillId="0" borderId="0"/>
    <xf numFmtId="203" fontId="14" fillId="0" borderId="0"/>
    <xf numFmtId="0" fontId="14" fillId="0" borderId="0"/>
    <xf numFmtId="0" fontId="14" fillId="0" borderId="0"/>
    <xf numFmtId="0" fontId="14" fillId="0" borderId="0"/>
    <xf numFmtId="203"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10"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0" borderId="0"/>
    <xf numFmtId="0" fontId="14" fillId="14" borderId="0" applyNumberFormat="0" applyBorder="0" applyAlignment="0" applyProtection="0"/>
    <xf numFmtId="0" fontId="14" fillId="0" borderId="0"/>
    <xf numFmtId="0" fontId="14" fillId="13" borderId="0" applyNumberFormat="0" applyBorder="0" applyAlignment="0" applyProtection="0"/>
    <xf numFmtId="0" fontId="14" fillId="0" borderId="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0" borderId="0"/>
    <xf numFmtId="0" fontId="14" fillId="12" borderId="0" applyNumberFormat="0" applyBorder="0" applyAlignment="0" applyProtection="0"/>
    <xf numFmtId="0" fontId="14" fillId="12"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0" borderId="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203" fontId="14" fillId="0" borderId="0"/>
    <xf numFmtId="0" fontId="14" fillId="0" borderId="0"/>
    <xf numFmtId="203" fontId="14" fillId="0" borderId="0"/>
    <xf numFmtId="0" fontId="14" fillId="0" borderId="0"/>
    <xf numFmtId="0" fontId="14" fillId="0" borderId="0"/>
    <xf numFmtId="0" fontId="14" fillId="0" borderId="0"/>
    <xf numFmtId="203" fontId="14" fillId="0" borderId="0"/>
    <xf numFmtId="0" fontId="14" fillId="0" borderId="0"/>
    <xf numFmtId="0" fontId="14" fillId="0" borderId="0"/>
    <xf numFmtId="0" fontId="14" fillId="0" borderId="0"/>
    <xf numFmtId="0" fontId="14" fillId="0" borderId="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7" borderId="35" applyNumberFormat="0" applyFont="0" applyAlignment="0" applyProtection="0"/>
    <xf numFmtId="0" fontId="14" fillId="37" borderId="35"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0" fontId="14" fillId="0" borderId="0"/>
    <xf numFmtId="9" fontId="14" fillId="0" borderId="0" applyFont="0" applyFill="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0" fontId="14" fillId="0" borderId="0"/>
    <xf numFmtId="9" fontId="14" fillId="0" borderId="0" applyFont="0" applyFill="0" applyBorder="0" applyAlignment="0" applyProtection="0"/>
    <xf numFmtId="0" fontId="14" fillId="0" borderId="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190" fontId="14" fillId="11" borderId="0" applyNumberFormat="0" applyBorder="0" applyAlignment="0" applyProtection="0"/>
    <xf numFmtId="190" fontId="14" fillId="14" borderId="0" applyNumberFormat="0" applyBorder="0" applyAlignment="0" applyProtection="0"/>
    <xf numFmtId="190" fontId="14" fillId="3" borderId="0" applyNumberFormat="0" applyBorder="0" applyAlignment="0" applyProtection="0"/>
    <xf numFmtId="190" fontId="14" fillId="13" borderId="0" applyNumberFormat="0" applyBorder="0" applyAlignment="0" applyProtection="0"/>
    <xf numFmtId="190" fontId="14" fillId="14" borderId="0" applyNumberFormat="0" applyBorder="0" applyAlignment="0" applyProtection="0"/>
    <xf numFmtId="164"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90" fontId="14" fillId="12"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2"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2" borderId="0" applyNumberFormat="0" applyBorder="0" applyAlignment="0" applyProtection="0"/>
    <xf numFmtId="190" fontId="14" fillId="13" borderId="0" applyNumberFormat="0" applyBorder="0" applyAlignment="0" applyProtection="0"/>
    <xf numFmtId="203" fontId="14" fillId="0" borderId="0"/>
    <xf numFmtId="203" fontId="14" fillId="0" borderId="0"/>
    <xf numFmtId="0" fontId="14" fillId="0" borderId="0"/>
    <xf numFmtId="0" fontId="14" fillId="0" borderId="0"/>
    <xf numFmtId="203" fontId="14" fillId="0" borderId="0"/>
    <xf numFmtId="0" fontId="14" fillId="0" borderId="0"/>
    <xf numFmtId="0" fontId="14" fillId="0" borderId="0"/>
    <xf numFmtId="0" fontId="14" fillId="0" borderId="0"/>
    <xf numFmtId="0" fontId="14" fillId="0" borderId="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190" fontId="14" fillId="11" borderId="0" applyNumberFormat="0" applyBorder="0" applyAlignment="0" applyProtection="0"/>
    <xf numFmtId="190" fontId="14" fillId="14" borderId="0" applyNumberFormat="0" applyBorder="0" applyAlignment="0" applyProtection="0"/>
    <xf numFmtId="190" fontId="14" fillId="3" borderId="0" applyNumberFormat="0" applyBorder="0" applyAlignment="0" applyProtection="0"/>
    <xf numFmtId="190" fontId="14" fillId="13" borderId="0" applyNumberFormat="0" applyBorder="0" applyAlignment="0" applyProtection="0"/>
    <xf numFmtId="190" fontId="14" fillId="14" borderId="0" applyNumberFormat="0" applyBorder="0" applyAlignment="0" applyProtection="0"/>
    <xf numFmtId="164"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90" fontId="14" fillId="12"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2"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2" borderId="0" applyNumberFormat="0" applyBorder="0" applyAlignment="0" applyProtection="0"/>
    <xf numFmtId="190" fontId="14" fillId="13" borderId="0" applyNumberFormat="0" applyBorder="0" applyAlignment="0" applyProtection="0"/>
    <xf numFmtId="203" fontId="14" fillId="0" borderId="0"/>
    <xf numFmtId="203" fontId="14" fillId="0" borderId="0"/>
    <xf numFmtId="0" fontId="14" fillId="0" borderId="0"/>
    <xf numFmtId="0" fontId="14" fillId="0" borderId="0"/>
    <xf numFmtId="203" fontId="14" fillId="0" borderId="0"/>
    <xf numFmtId="0" fontId="14" fillId="0" borderId="0"/>
    <xf numFmtId="0" fontId="14" fillId="0" borderId="0"/>
    <xf numFmtId="0" fontId="14" fillId="0" borderId="0"/>
    <xf numFmtId="0" fontId="14" fillId="0" borderId="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37" borderId="35" applyNumberFormat="0" applyFont="0" applyAlignment="0" applyProtection="0"/>
    <xf numFmtId="0" fontId="14" fillId="0" borderId="0"/>
    <xf numFmtId="0" fontId="14" fillId="0" borderId="0"/>
    <xf numFmtId="0" fontId="14" fillId="0" borderId="0"/>
    <xf numFmtId="0" fontId="14" fillId="14" borderId="0" applyNumberFormat="0" applyBorder="0" applyAlignment="0" applyProtection="0"/>
    <xf numFmtId="0" fontId="14" fillId="12" borderId="0" applyNumberFormat="0" applyBorder="0" applyAlignment="0" applyProtection="0"/>
    <xf numFmtId="0" fontId="14" fillId="10" borderId="0" applyNumberFormat="0" applyBorder="0" applyAlignment="0" applyProtection="0"/>
    <xf numFmtId="0" fontId="14" fillId="8" borderId="0" applyNumberFormat="0" applyBorder="0" applyAlignment="0" applyProtection="0"/>
    <xf numFmtId="0" fontId="14" fillId="6" borderId="0" applyNumberFormat="0" applyBorder="0" applyAlignment="0" applyProtection="0"/>
    <xf numFmtId="0" fontId="14" fillId="4" borderId="0" applyNumberFormat="0" applyBorder="0" applyAlignment="0" applyProtection="0"/>
    <xf numFmtId="0" fontId="14" fillId="0" borderId="0"/>
    <xf numFmtId="0" fontId="14" fillId="14" borderId="0" applyNumberFormat="0" applyBorder="0" applyAlignment="0" applyProtection="0"/>
    <xf numFmtId="0" fontId="14" fillId="12" borderId="0" applyNumberFormat="0" applyBorder="0" applyAlignment="0" applyProtection="0"/>
    <xf numFmtId="0" fontId="14" fillId="10" borderId="0" applyNumberFormat="0" applyBorder="0" applyAlignment="0" applyProtection="0"/>
    <xf numFmtId="0" fontId="14" fillId="8" borderId="0" applyNumberFormat="0" applyBorder="0" applyAlignment="0" applyProtection="0"/>
    <xf numFmtId="0" fontId="14" fillId="6" borderId="0" applyNumberFormat="0" applyBorder="0" applyAlignment="0" applyProtection="0"/>
    <xf numFmtId="0" fontId="14" fillId="4" borderId="0" applyNumberFormat="0" applyBorder="0" applyAlignment="0" applyProtection="0"/>
    <xf numFmtId="165" fontId="14" fillId="0" borderId="0" applyFont="0" applyFill="0" applyBorder="0" applyAlignment="0" applyProtection="0"/>
    <xf numFmtId="0" fontId="14" fillId="13" borderId="0" applyNumberFormat="0" applyBorder="0" applyAlignment="0" applyProtection="0"/>
    <xf numFmtId="0" fontId="14" fillId="7" borderId="0" applyNumberFormat="0" applyBorder="0" applyAlignment="0" applyProtection="0"/>
    <xf numFmtId="0" fontId="14" fillId="5" borderId="0" applyNumberFormat="0" applyBorder="0" applyAlignment="0" applyProtection="0"/>
    <xf numFmtId="0" fontId="14" fillId="0" borderId="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37" borderId="35" applyNumberFormat="0" applyFont="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13" borderId="0" applyNumberFormat="0" applyBorder="0" applyAlignment="0" applyProtection="0"/>
    <xf numFmtId="0" fontId="14" fillId="11"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7" borderId="0" applyNumberFormat="0" applyBorder="0" applyAlignment="0" applyProtection="0"/>
    <xf numFmtId="0" fontId="14" fillId="5"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11" borderId="0" applyNumberFormat="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7" borderId="35" applyNumberFormat="0" applyFont="0" applyAlignment="0" applyProtection="0"/>
    <xf numFmtId="0" fontId="14" fillId="37" borderId="35"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0" fontId="14" fillId="0" borderId="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203" fontId="14" fillId="0" borderId="0"/>
    <xf numFmtId="0" fontId="14" fillId="0" borderId="0"/>
    <xf numFmtId="203" fontId="14" fillId="0" borderId="0"/>
    <xf numFmtId="0" fontId="14" fillId="0" borderId="0"/>
    <xf numFmtId="0" fontId="14" fillId="0" borderId="0"/>
    <xf numFmtId="0" fontId="14" fillId="0" borderId="0"/>
    <xf numFmtId="203" fontId="14" fillId="0" borderId="0"/>
    <xf numFmtId="0" fontId="14" fillId="0" borderId="0"/>
    <xf numFmtId="0" fontId="14" fillId="0" borderId="0"/>
    <xf numFmtId="0" fontId="14" fillId="0" borderId="0"/>
    <xf numFmtId="0" fontId="14" fillId="0" borderId="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7" borderId="35" applyNumberFormat="0" applyFont="0" applyAlignment="0" applyProtection="0"/>
    <xf numFmtId="0" fontId="14" fillId="37" borderId="35"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0" fontId="14" fillId="0" borderId="0"/>
    <xf numFmtId="9" fontId="14" fillId="0" borderId="0" applyFont="0" applyFill="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0" fontId="14" fillId="0" borderId="0"/>
    <xf numFmtId="9" fontId="14" fillId="0" borderId="0" applyFont="0" applyFill="0" applyBorder="0" applyAlignment="0" applyProtection="0"/>
    <xf numFmtId="0" fontId="14" fillId="0" borderId="0"/>
    <xf numFmtId="0" fontId="14" fillId="0" borderId="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8"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13" borderId="0" applyNumberFormat="0" applyBorder="0" applyAlignment="0" applyProtection="0"/>
    <xf numFmtId="0" fontId="14" fillId="3" borderId="0" applyNumberFormat="0" applyBorder="0" applyAlignment="0" applyProtection="0"/>
    <xf numFmtId="0" fontId="14" fillId="0" borderId="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4" borderId="0" applyNumberFormat="0" applyBorder="0" applyAlignment="0" applyProtection="0"/>
    <xf numFmtId="0" fontId="14" fillId="3" borderId="0" applyNumberFormat="0" applyBorder="0" applyAlignment="0" applyProtection="0"/>
    <xf numFmtId="0" fontId="14" fillId="0" borderId="0"/>
    <xf numFmtId="0" fontId="14" fillId="0" borderId="0"/>
    <xf numFmtId="0" fontId="14" fillId="8" borderId="0" applyNumberFormat="0" applyBorder="0" applyAlignment="0" applyProtection="0"/>
    <xf numFmtId="165" fontId="14" fillId="0" borderId="0" applyFont="0" applyFill="0" applyBorder="0" applyAlignment="0" applyProtection="0"/>
    <xf numFmtId="0" fontId="14" fillId="0" borderId="0"/>
    <xf numFmtId="0" fontId="14" fillId="0" borderId="0"/>
    <xf numFmtId="0" fontId="14" fillId="0" borderId="0"/>
    <xf numFmtId="190" fontId="14" fillId="11" borderId="0" applyNumberFormat="0" applyBorder="0" applyAlignment="0" applyProtection="0"/>
    <xf numFmtId="190" fontId="14" fillId="14" borderId="0" applyNumberFormat="0" applyBorder="0" applyAlignment="0" applyProtection="0"/>
    <xf numFmtId="190" fontId="14" fillId="3" borderId="0" applyNumberFormat="0" applyBorder="0" applyAlignment="0" applyProtection="0"/>
    <xf numFmtId="190" fontId="14" fillId="13" borderId="0" applyNumberFormat="0" applyBorder="0" applyAlignment="0" applyProtection="0"/>
    <xf numFmtId="190" fontId="14" fillId="14" borderId="0" applyNumberFormat="0" applyBorder="0" applyAlignment="0" applyProtection="0"/>
    <xf numFmtId="0" fontId="14" fillId="0" borderId="0"/>
    <xf numFmtId="164"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0" fontId="14" fillId="13" borderId="0" applyNumberFormat="0" applyBorder="0" applyAlignment="0" applyProtection="0"/>
    <xf numFmtId="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0" fontId="14" fillId="14" borderId="0" applyNumberFormat="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3" borderId="0" applyNumberFormat="0" applyBorder="0" applyAlignment="0" applyProtection="0"/>
    <xf numFmtId="0" fontId="14" fillId="5" borderId="0" applyNumberFormat="0" applyBorder="0" applyAlignment="0" applyProtection="0"/>
    <xf numFmtId="0" fontId="14" fillId="0" borderId="0"/>
    <xf numFmtId="190" fontId="14" fillId="12"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2"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2" borderId="0" applyNumberFormat="0" applyBorder="0" applyAlignment="0" applyProtection="0"/>
    <xf numFmtId="190" fontId="14" fillId="13"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3" borderId="0" applyNumberFormat="0" applyBorder="0" applyAlignment="0" applyProtection="0"/>
    <xf numFmtId="0" fontId="14" fillId="0" borderId="0"/>
    <xf numFmtId="0" fontId="14" fillId="0" borderId="0"/>
    <xf numFmtId="0" fontId="14" fillId="0" borderId="0"/>
    <xf numFmtId="203" fontId="14" fillId="0" borderId="0"/>
    <xf numFmtId="0" fontId="14" fillId="0" borderId="0"/>
    <xf numFmtId="0" fontId="14" fillId="0" borderId="0"/>
    <xf numFmtId="0" fontId="14" fillId="0" borderId="0"/>
    <xf numFmtId="0" fontId="14" fillId="0" borderId="0"/>
    <xf numFmtId="203" fontId="14" fillId="0" borderId="0"/>
    <xf numFmtId="0" fontId="14" fillId="0" borderId="0"/>
    <xf numFmtId="0" fontId="14" fillId="0" borderId="0"/>
    <xf numFmtId="0" fontId="14" fillId="0" borderId="0"/>
    <xf numFmtId="203"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10"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0" borderId="0"/>
    <xf numFmtId="0" fontId="14" fillId="14" borderId="0" applyNumberFormat="0" applyBorder="0" applyAlignment="0" applyProtection="0"/>
    <xf numFmtId="0" fontId="14" fillId="0" borderId="0"/>
    <xf numFmtId="0" fontId="14" fillId="13" borderId="0" applyNumberFormat="0" applyBorder="0" applyAlignment="0" applyProtection="0"/>
    <xf numFmtId="0" fontId="14" fillId="0" borderId="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0" borderId="0"/>
    <xf numFmtId="0" fontId="14" fillId="12" borderId="0" applyNumberFormat="0" applyBorder="0" applyAlignment="0" applyProtection="0"/>
    <xf numFmtId="0" fontId="14" fillId="12"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0" borderId="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203" fontId="14" fillId="0" borderId="0"/>
    <xf numFmtId="0" fontId="14" fillId="0" borderId="0"/>
    <xf numFmtId="203" fontId="14" fillId="0" borderId="0"/>
    <xf numFmtId="0" fontId="14" fillId="0" borderId="0"/>
    <xf numFmtId="0" fontId="14" fillId="0" borderId="0"/>
    <xf numFmtId="0" fontId="14" fillId="0" borderId="0"/>
    <xf numFmtId="203" fontId="14" fillId="0" borderId="0"/>
    <xf numFmtId="0" fontId="14" fillId="0" borderId="0"/>
    <xf numFmtId="0" fontId="14" fillId="0" borderId="0"/>
    <xf numFmtId="0" fontId="14" fillId="0" borderId="0"/>
    <xf numFmtId="0" fontId="14" fillId="0" borderId="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7" borderId="35" applyNumberFormat="0" applyFont="0" applyAlignment="0" applyProtection="0"/>
    <xf numFmtId="0" fontId="14" fillId="37" borderId="35"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0" fontId="14" fillId="0" borderId="0"/>
    <xf numFmtId="9" fontId="14" fillId="0" borderId="0" applyFont="0" applyFill="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0" fontId="14" fillId="0" borderId="0"/>
    <xf numFmtId="9" fontId="14" fillId="0" borderId="0" applyFont="0" applyFill="0" applyBorder="0" applyAlignment="0" applyProtection="0"/>
    <xf numFmtId="0" fontId="14" fillId="0" borderId="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190" fontId="14" fillId="11" borderId="0" applyNumberFormat="0" applyBorder="0" applyAlignment="0" applyProtection="0"/>
    <xf numFmtId="190" fontId="14" fillId="14" borderId="0" applyNumberFormat="0" applyBorder="0" applyAlignment="0" applyProtection="0"/>
    <xf numFmtId="190" fontId="14" fillId="3" borderId="0" applyNumberFormat="0" applyBorder="0" applyAlignment="0" applyProtection="0"/>
    <xf numFmtId="190" fontId="14" fillId="13" borderId="0" applyNumberFormat="0" applyBorder="0" applyAlignment="0" applyProtection="0"/>
    <xf numFmtId="190" fontId="14" fillId="14" borderId="0" applyNumberFormat="0" applyBorder="0" applyAlignment="0" applyProtection="0"/>
    <xf numFmtId="164"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90" fontId="14" fillId="12"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2"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2" borderId="0" applyNumberFormat="0" applyBorder="0" applyAlignment="0" applyProtection="0"/>
    <xf numFmtId="190" fontId="14" fillId="13" borderId="0" applyNumberFormat="0" applyBorder="0" applyAlignment="0" applyProtection="0"/>
    <xf numFmtId="203" fontId="14" fillId="0" borderId="0"/>
    <xf numFmtId="203" fontId="14" fillId="0" borderId="0"/>
    <xf numFmtId="0" fontId="14" fillId="0" borderId="0"/>
    <xf numFmtId="0" fontId="14" fillId="0" borderId="0"/>
    <xf numFmtId="203" fontId="14" fillId="0" borderId="0"/>
    <xf numFmtId="0" fontId="14" fillId="0" borderId="0"/>
    <xf numFmtId="0" fontId="14" fillId="0" borderId="0"/>
    <xf numFmtId="0" fontId="14" fillId="0" borderId="0"/>
    <xf numFmtId="0" fontId="14" fillId="0" borderId="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190" fontId="14" fillId="11" borderId="0" applyNumberFormat="0" applyBorder="0" applyAlignment="0" applyProtection="0"/>
    <xf numFmtId="190" fontId="14" fillId="14" borderId="0" applyNumberFormat="0" applyBorder="0" applyAlignment="0" applyProtection="0"/>
    <xf numFmtId="190" fontId="14" fillId="3" borderId="0" applyNumberFormat="0" applyBorder="0" applyAlignment="0" applyProtection="0"/>
    <xf numFmtId="190" fontId="14" fillId="13" borderId="0" applyNumberFormat="0" applyBorder="0" applyAlignment="0" applyProtection="0"/>
    <xf numFmtId="190" fontId="14" fillId="14" borderId="0" applyNumberFormat="0" applyBorder="0" applyAlignment="0" applyProtection="0"/>
    <xf numFmtId="164"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90" fontId="14" fillId="12"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2"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2" borderId="0" applyNumberFormat="0" applyBorder="0" applyAlignment="0" applyProtection="0"/>
    <xf numFmtId="190" fontId="14" fillId="13" borderId="0" applyNumberFormat="0" applyBorder="0" applyAlignment="0" applyProtection="0"/>
    <xf numFmtId="203" fontId="14" fillId="0" borderId="0"/>
    <xf numFmtId="203" fontId="14" fillId="0" borderId="0"/>
    <xf numFmtId="0" fontId="14" fillId="0" borderId="0"/>
    <xf numFmtId="0" fontId="14" fillId="0" borderId="0"/>
    <xf numFmtId="203" fontId="14" fillId="0" borderId="0"/>
    <xf numFmtId="0" fontId="14" fillId="0" borderId="0"/>
    <xf numFmtId="0" fontId="14" fillId="0" borderId="0"/>
    <xf numFmtId="0" fontId="14" fillId="0" borderId="0"/>
    <xf numFmtId="0" fontId="14" fillId="0" borderId="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37" borderId="35" applyNumberFormat="0" applyFont="0" applyAlignment="0" applyProtection="0"/>
    <xf numFmtId="0" fontId="14" fillId="0" borderId="0"/>
    <xf numFmtId="0" fontId="14" fillId="0" borderId="0"/>
    <xf numFmtId="0" fontId="14" fillId="0" borderId="0"/>
    <xf numFmtId="0" fontId="14" fillId="14" borderId="0" applyNumberFormat="0" applyBorder="0" applyAlignment="0" applyProtection="0"/>
    <xf numFmtId="0" fontId="14" fillId="12" borderId="0" applyNumberFormat="0" applyBorder="0" applyAlignment="0" applyProtection="0"/>
    <xf numFmtId="0" fontId="14" fillId="10" borderId="0" applyNumberFormat="0" applyBorder="0" applyAlignment="0" applyProtection="0"/>
    <xf numFmtId="0" fontId="14" fillId="8" borderId="0" applyNumberFormat="0" applyBorder="0" applyAlignment="0" applyProtection="0"/>
    <xf numFmtId="0" fontId="14" fillId="6" borderId="0" applyNumberFormat="0" applyBorder="0" applyAlignment="0" applyProtection="0"/>
    <xf numFmtId="0" fontId="14" fillId="4" borderId="0" applyNumberFormat="0" applyBorder="0" applyAlignment="0" applyProtection="0"/>
    <xf numFmtId="0" fontId="14" fillId="0" borderId="0"/>
    <xf numFmtId="0" fontId="14" fillId="14" borderId="0" applyNumberFormat="0" applyBorder="0" applyAlignment="0" applyProtection="0"/>
    <xf numFmtId="0" fontId="14" fillId="12" borderId="0" applyNumberFormat="0" applyBorder="0" applyAlignment="0" applyProtection="0"/>
    <xf numFmtId="0" fontId="14" fillId="10" borderId="0" applyNumberFormat="0" applyBorder="0" applyAlignment="0" applyProtection="0"/>
    <xf numFmtId="0" fontId="14" fillId="8" borderId="0" applyNumberFormat="0" applyBorder="0" applyAlignment="0" applyProtection="0"/>
    <xf numFmtId="0" fontId="14" fillId="6" borderId="0" applyNumberFormat="0" applyBorder="0" applyAlignment="0" applyProtection="0"/>
    <xf numFmtId="0" fontId="14" fillId="4" borderId="0" applyNumberFormat="0" applyBorder="0" applyAlignment="0" applyProtection="0"/>
    <xf numFmtId="165" fontId="14" fillId="0" borderId="0" applyFont="0" applyFill="0" applyBorder="0" applyAlignment="0" applyProtection="0"/>
    <xf numFmtId="0" fontId="14" fillId="13" borderId="0" applyNumberFormat="0" applyBorder="0" applyAlignment="0" applyProtection="0"/>
    <xf numFmtId="0" fontId="14" fillId="7" borderId="0" applyNumberFormat="0" applyBorder="0" applyAlignment="0" applyProtection="0"/>
    <xf numFmtId="0" fontId="14" fillId="5" borderId="0" applyNumberFormat="0" applyBorder="0" applyAlignment="0" applyProtection="0"/>
    <xf numFmtId="0" fontId="14" fillId="0" borderId="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37" borderId="35" applyNumberFormat="0" applyFont="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13" borderId="0" applyNumberFormat="0" applyBorder="0" applyAlignment="0" applyProtection="0"/>
    <xf numFmtId="0" fontId="14" fillId="11"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7" borderId="0" applyNumberFormat="0" applyBorder="0" applyAlignment="0" applyProtection="0"/>
    <xf numFmtId="0" fontId="14" fillId="5"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11" borderId="0" applyNumberFormat="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7" borderId="35" applyNumberFormat="0" applyFont="0" applyAlignment="0" applyProtection="0"/>
    <xf numFmtId="0" fontId="14" fillId="37" borderId="35"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203" fontId="14" fillId="0" borderId="0"/>
    <xf numFmtId="0" fontId="14" fillId="0" borderId="0"/>
    <xf numFmtId="203" fontId="14" fillId="0" borderId="0"/>
    <xf numFmtId="0" fontId="14" fillId="0" borderId="0"/>
    <xf numFmtId="0" fontId="14" fillId="0" borderId="0"/>
    <xf numFmtId="0" fontId="14" fillId="0" borderId="0"/>
    <xf numFmtId="203" fontId="14" fillId="0" borderId="0"/>
    <xf numFmtId="0" fontId="14" fillId="0" borderId="0"/>
    <xf numFmtId="0" fontId="14" fillId="0" borderId="0"/>
    <xf numFmtId="0" fontId="14" fillId="0" borderId="0"/>
    <xf numFmtId="0" fontId="14" fillId="0" borderId="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7" borderId="35" applyNumberFormat="0" applyFont="0" applyAlignment="0" applyProtection="0"/>
    <xf numFmtId="0" fontId="14" fillId="37" borderId="35"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0" fontId="14" fillId="0" borderId="0"/>
    <xf numFmtId="9" fontId="14" fillId="0" borderId="0" applyFont="0" applyFill="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0" fontId="14" fillId="0" borderId="0"/>
    <xf numFmtId="9" fontId="14" fillId="0" borderId="0" applyFont="0" applyFill="0" applyBorder="0" applyAlignment="0" applyProtection="0"/>
    <xf numFmtId="0" fontId="14" fillId="0" borderId="0"/>
    <xf numFmtId="0" fontId="14" fillId="0" borderId="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8"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13" borderId="0" applyNumberFormat="0" applyBorder="0" applyAlignment="0" applyProtection="0"/>
    <xf numFmtId="0" fontId="14" fillId="3" borderId="0" applyNumberFormat="0" applyBorder="0" applyAlignment="0" applyProtection="0"/>
    <xf numFmtId="0" fontId="14" fillId="0" borderId="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4" borderId="0" applyNumberFormat="0" applyBorder="0" applyAlignment="0" applyProtection="0"/>
    <xf numFmtId="0" fontId="14" fillId="3" borderId="0" applyNumberFormat="0" applyBorder="0" applyAlignment="0" applyProtection="0"/>
    <xf numFmtId="0" fontId="14" fillId="0" borderId="0"/>
    <xf numFmtId="0" fontId="14" fillId="0" borderId="0"/>
    <xf numFmtId="0" fontId="14" fillId="8" borderId="0" applyNumberFormat="0" applyBorder="0" applyAlignment="0" applyProtection="0"/>
    <xf numFmtId="165" fontId="14" fillId="0" borderId="0" applyFont="0" applyFill="0" applyBorder="0" applyAlignment="0" applyProtection="0"/>
    <xf numFmtId="0" fontId="14" fillId="0" borderId="0"/>
    <xf numFmtId="0" fontId="14" fillId="0" borderId="0"/>
    <xf numFmtId="0" fontId="14" fillId="0" borderId="0"/>
    <xf numFmtId="190" fontId="14" fillId="11" borderId="0" applyNumberFormat="0" applyBorder="0" applyAlignment="0" applyProtection="0"/>
    <xf numFmtId="190" fontId="14" fillId="14" borderId="0" applyNumberFormat="0" applyBorder="0" applyAlignment="0" applyProtection="0"/>
    <xf numFmtId="190" fontId="14" fillId="3" borderId="0" applyNumberFormat="0" applyBorder="0" applyAlignment="0" applyProtection="0"/>
    <xf numFmtId="190" fontId="14" fillId="13" borderId="0" applyNumberFormat="0" applyBorder="0" applyAlignment="0" applyProtection="0"/>
    <xf numFmtId="190" fontId="14" fillId="14" borderId="0" applyNumberFormat="0" applyBorder="0" applyAlignment="0" applyProtection="0"/>
    <xf numFmtId="0" fontId="14" fillId="0" borderId="0"/>
    <xf numFmtId="164"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0" fontId="14" fillId="13" borderId="0" applyNumberFormat="0" applyBorder="0" applyAlignment="0" applyProtection="0"/>
    <xf numFmtId="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0" fontId="14" fillId="14" borderId="0" applyNumberFormat="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3" borderId="0" applyNumberFormat="0" applyBorder="0" applyAlignment="0" applyProtection="0"/>
    <xf numFmtId="0" fontId="14" fillId="5" borderId="0" applyNumberFormat="0" applyBorder="0" applyAlignment="0" applyProtection="0"/>
    <xf numFmtId="0" fontId="14" fillId="0" borderId="0"/>
    <xf numFmtId="190" fontId="14" fillId="12"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2"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2" borderId="0" applyNumberFormat="0" applyBorder="0" applyAlignment="0" applyProtection="0"/>
    <xf numFmtId="190" fontId="14" fillId="13"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3" borderId="0" applyNumberFormat="0" applyBorder="0" applyAlignment="0" applyProtection="0"/>
    <xf numFmtId="0" fontId="14" fillId="0" borderId="0"/>
    <xf numFmtId="0" fontId="14" fillId="0" borderId="0"/>
    <xf numFmtId="0" fontId="14" fillId="0" borderId="0"/>
    <xf numFmtId="203" fontId="14" fillId="0" borderId="0"/>
    <xf numFmtId="0" fontId="14" fillId="0" borderId="0"/>
    <xf numFmtId="0" fontId="14" fillId="0" borderId="0"/>
    <xf numFmtId="0" fontId="14" fillId="0" borderId="0"/>
    <xf numFmtId="0" fontId="14" fillId="0" borderId="0"/>
    <xf numFmtId="203" fontId="14" fillId="0" borderId="0"/>
    <xf numFmtId="0" fontId="14" fillId="0" borderId="0"/>
    <xf numFmtId="0" fontId="14" fillId="0" borderId="0"/>
    <xf numFmtId="0" fontId="14" fillId="0" borderId="0"/>
    <xf numFmtId="203"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10"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0" borderId="0"/>
    <xf numFmtId="0" fontId="14" fillId="14" borderId="0" applyNumberFormat="0" applyBorder="0" applyAlignment="0" applyProtection="0"/>
    <xf numFmtId="0" fontId="14" fillId="0" borderId="0"/>
    <xf numFmtId="0" fontId="14" fillId="13" borderId="0" applyNumberFormat="0" applyBorder="0" applyAlignment="0" applyProtection="0"/>
    <xf numFmtId="0" fontId="14" fillId="0" borderId="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0" borderId="0"/>
    <xf numFmtId="0" fontId="14" fillId="12" borderId="0" applyNumberFormat="0" applyBorder="0" applyAlignment="0" applyProtection="0"/>
    <xf numFmtId="0" fontId="14" fillId="12"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0" borderId="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203" fontId="14" fillId="0" borderId="0"/>
    <xf numFmtId="0" fontId="14" fillId="0" borderId="0"/>
    <xf numFmtId="203" fontId="14" fillId="0" borderId="0"/>
    <xf numFmtId="0" fontId="14" fillId="0" borderId="0"/>
    <xf numFmtId="0" fontId="14" fillId="0" borderId="0"/>
    <xf numFmtId="0" fontId="14" fillId="0" borderId="0"/>
    <xf numFmtId="203" fontId="14" fillId="0" borderId="0"/>
    <xf numFmtId="0" fontId="14" fillId="0" borderId="0"/>
    <xf numFmtId="0" fontId="14" fillId="0" borderId="0"/>
    <xf numFmtId="0" fontId="14" fillId="0" borderId="0"/>
    <xf numFmtId="0" fontId="14" fillId="0" borderId="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7" borderId="35" applyNumberFormat="0" applyFont="0" applyAlignment="0" applyProtection="0"/>
    <xf numFmtId="0" fontId="14" fillId="37" borderId="35"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0" fontId="14" fillId="0" borderId="0"/>
    <xf numFmtId="9" fontId="14" fillId="0" borderId="0" applyFont="0" applyFill="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0" fontId="14" fillId="0" borderId="0"/>
    <xf numFmtId="9" fontId="14" fillId="0" borderId="0" applyFont="0" applyFill="0" applyBorder="0" applyAlignment="0" applyProtection="0"/>
    <xf numFmtId="0" fontId="14" fillId="0" borderId="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190" fontId="14" fillId="11" borderId="0" applyNumberFormat="0" applyBorder="0" applyAlignment="0" applyProtection="0"/>
    <xf numFmtId="190" fontId="14" fillId="14" borderId="0" applyNumberFormat="0" applyBorder="0" applyAlignment="0" applyProtection="0"/>
    <xf numFmtId="190" fontId="14" fillId="3" borderId="0" applyNumberFormat="0" applyBorder="0" applyAlignment="0" applyProtection="0"/>
    <xf numFmtId="190" fontId="14" fillId="13" borderId="0" applyNumberFormat="0" applyBorder="0" applyAlignment="0" applyProtection="0"/>
    <xf numFmtId="190" fontId="14" fillId="14" borderId="0" applyNumberFormat="0" applyBorder="0" applyAlignment="0" applyProtection="0"/>
    <xf numFmtId="164"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90" fontId="14" fillId="12"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2"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2" borderId="0" applyNumberFormat="0" applyBorder="0" applyAlignment="0" applyProtection="0"/>
    <xf numFmtId="190" fontId="14" fillId="13" borderId="0" applyNumberFormat="0" applyBorder="0" applyAlignment="0" applyProtection="0"/>
    <xf numFmtId="203" fontId="14" fillId="0" borderId="0"/>
    <xf numFmtId="203" fontId="14" fillId="0" borderId="0"/>
    <xf numFmtId="0" fontId="14" fillId="0" borderId="0"/>
    <xf numFmtId="0" fontId="14" fillId="0" borderId="0"/>
    <xf numFmtId="203" fontId="14" fillId="0" borderId="0"/>
    <xf numFmtId="0" fontId="14" fillId="0" borderId="0"/>
    <xf numFmtId="0" fontId="14" fillId="0" borderId="0"/>
    <xf numFmtId="0" fontId="14" fillId="0" borderId="0"/>
    <xf numFmtId="0" fontId="14" fillId="0" borderId="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190" fontId="14" fillId="11" borderId="0" applyNumberFormat="0" applyBorder="0" applyAlignment="0" applyProtection="0"/>
    <xf numFmtId="190" fontId="14" fillId="14" borderId="0" applyNumberFormat="0" applyBorder="0" applyAlignment="0" applyProtection="0"/>
    <xf numFmtId="190" fontId="14" fillId="3" borderId="0" applyNumberFormat="0" applyBorder="0" applyAlignment="0" applyProtection="0"/>
    <xf numFmtId="190" fontId="14" fillId="13" borderId="0" applyNumberFormat="0" applyBorder="0" applyAlignment="0" applyProtection="0"/>
    <xf numFmtId="190" fontId="14" fillId="14" borderId="0" applyNumberFormat="0" applyBorder="0" applyAlignment="0" applyProtection="0"/>
    <xf numFmtId="164"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90" fontId="14" fillId="12"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2"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2" borderId="0" applyNumberFormat="0" applyBorder="0" applyAlignment="0" applyProtection="0"/>
    <xf numFmtId="190" fontId="14" fillId="13" borderId="0" applyNumberFormat="0" applyBorder="0" applyAlignment="0" applyProtection="0"/>
    <xf numFmtId="203" fontId="14" fillId="0" borderId="0"/>
    <xf numFmtId="203" fontId="14" fillId="0" borderId="0"/>
    <xf numFmtId="0" fontId="14" fillId="0" borderId="0"/>
    <xf numFmtId="0" fontId="14" fillId="0" borderId="0"/>
    <xf numFmtId="203" fontId="14" fillId="0" borderId="0"/>
    <xf numFmtId="0" fontId="14" fillId="0" borderId="0"/>
    <xf numFmtId="0" fontId="14" fillId="0" borderId="0"/>
    <xf numFmtId="0" fontId="14" fillId="0" borderId="0"/>
    <xf numFmtId="0" fontId="14" fillId="0" borderId="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37" borderId="35" applyNumberFormat="0" applyFont="0" applyAlignment="0" applyProtection="0"/>
    <xf numFmtId="0" fontId="14" fillId="0" borderId="0"/>
    <xf numFmtId="0" fontId="14" fillId="0" borderId="0"/>
    <xf numFmtId="0" fontId="14" fillId="0" borderId="0"/>
    <xf numFmtId="0" fontId="14" fillId="14" borderId="0" applyNumberFormat="0" applyBorder="0" applyAlignment="0" applyProtection="0"/>
    <xf numFmtId="0" fontId="14" fillId="12" borderId="0" applyNumberFormat="0" applyBorder="0" applyAlignment="0" applyProtection="0"/>
    <xf numFmtId="0" fontId="14" fillId="10" borderId="0" applyNumberFormat="0" applyBorder="0" applyAlignment="0" applyProtection="0"/>
    <xf numFmtId="0" fontId="14" fillId="8" borderId="0" applyNumberFormat="0" applyBorder="0" applyAlignment="0" applyProtection="0"/>
    <xf numFmtId="0" fontId="14" fillId="6" borderId="0" applyNumberFormat="0" applyBorder="0" applyAlignment="0" applyProtection="0"/>
    <xf numFmtId="0" fontId="14" fillId="4" borderId="0" applyNumberFormat="0" applyBorder="0" applyAlignment="0" applyProtection="0"/>
    <xf numFmtId="0" fontId="14" fillId="0" borderId="0"/>
    <xf numFmtId="0" fontId="14" fillId="14" borderId="0" applyNumberFormat="0" applyBorder="0" applyAlignment="0" applyProtection="0"/>
    <xf numFmtId="0" fontId="14" fillId="12" borderId="0" applyNumberFormat="0" applyBorder="0" applyAlignment="0" applyProtection="0"/>
    <xf numFmtId="0" fontId="14" fillId="10" borderId="0" applyNumberFormat="0" applyBorder="0" applyAlignment="0" applyProtection="0"/>
    <xf numFmtId="0" fontId="14" fillId="8" borderId="0" applyNumberFormat="0" applyBorder="0" applyAlignment="0" applyProtection="0"/>
    <xf numFmtId="0" fontId="14" fillId="6" borderId="0" applyNumberFormat="0" applyBorder="0" applyAlignment="0" applyProtection="0"/>
    <xf numFmtId="0" fontId="14" fillId="4" borderId="0" applyNumberFormat="0" applyBorder="0" applyAlignment="0" applyProtection="0"/>
    <xf numFmtId="165" fontId="14" fillId="0" borderId="0" applyFont="0" applyFill="0" applyBorder="0" applyAlignment="0" applyProtection="0"/>
    <xf numFmtId="0" fontId="14" fillId="13" borderId="0" applyNumberFormat="0" applyBorder="0" applyAlignment="0" applyProtection="0"/>
    <xf numFmtId="0" fontId="14" fillId="7" borderId="0" applyNumberFormat="0" applyBorder="0" applyAlignment="0" applyProtection="0"/>
    <xf numFmtId="0" fontId="14" fillId="5" borderId="0" applyNumberFormat="0" applyBorder="0" applyAlignment="0" applyProtection="0"/>
    <xf numFmtId="0" fontId="14" fillId="0" borderId="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37" borderId="35" applyNumberFormat="0" applyFont="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13" borderId="0" applyNumberFormat="0" applyBorder="0" applyAlignment="0" applyProtection="0"/>
    <xf numFmtId="0" fontId="14" fillId="11"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7" borderId="0" applyNumberFormat="0" applyBorder="0" applyAlignment="0" applyProtection="0"/>
    <xf numFmtId="0" fontId="14" fillId="5"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11" borderId="0" applyNumberFormat="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7" borderId="35" applyNumberFormat="0" applyFont="0" applyAlignment="0" applyProtection="0"/>
    <xf numFmtId="0" fontId="14" fillId="37" borderId="35"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0" fontId="14" fillId="0" borderId="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203" fontId="14" fillId="0" borderId="0"/>
    <xf numFmtId="0" fontId="14" fillId="0" borderId="0"/>
    <xf numFmtId="203" fontId="14" fillId="0" borderId="0"/>
    <xf numFmtId="0" fontId="14" fillId="0" borderId="0"/>
    <xf numFmtId="0" fontId="14" fillId="0" borderId="0"/>
    <xf numFmtId="0" fontId="14" fillId="0" borderId="0"/>
    <xf numFmtId="203" fontId="14" fillId="0" borderId="0"/>
    <xf numFmtId="0" fontId="14" fillId="0" borderId="0"/>
    <xf numFmtId="0" fontId="14" fillId="0" borderId="0"/>
    <xf numFmtId="0" fontId="14" fillId="0" borderId="0"/>
    <xf numFmtId="0" fontId="14" fillId="0" borderId="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7" borderId="35" applyNumberFormat="0" applyFont="0" applyAlignment="0" applyProtection="0"/>
    <xf numFmtId="0" fontId="14" fillId="37" borderId="35"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0" fontId="14" fillId="0" borderId="0"/>
    <xf numFmtId="9" fontId="14" fillId="0" borderId="0" applyFont="0" applyFill="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0" fontId="14" fillId="0" borderId="0"/>
    <xf numFmtId="9" fontId="14" fillId="0" borderId="0" applyFont="0" applyFill="0" applyBorder="0" applyAlignment="0" applyProtection="0"/>
    <xf numFmtId="0" fontId="14" fillId="0" borderId="0"/>
    <xf numFmtId="0" fontId="14" fillId="0" borderId="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8"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13" borderId="0" applyNumberFormat="0" applyBorder="0" applyAlignment="0" applyProtection="0"/>
    <xf numFmtId="0" fontId="14" fillId="3" borderId="0" applyNumberFormat="0" applyBorder="0" applyAlignment="0" applyProtection="0"/>
    <xf numFmtId="0" fontId="14" fillId="0" borderId="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4" borderId="0" applyNumberFormat="0" applyBorder="0" applyAlignment="0" applyProtection="0"/>
    <xf numFmtId="0" fontId="14" fillId="3" borderId="0" applyNumberFormat="0" applyBorder="0" applyAlignment="0" applyProtection="0"/>
    <xf numFmtId="0" fontId="14" fillId="0" borderId="0"/>
    <xf numFmtId="0" fontId="14" fillId="0" borderId="0"/>
    <xf numFmtId="0" fontId="14" fillId="8" borderId="0" applyNumberFormat="0" applyBorder="0" applyAlignment="0" applyProtection="0"/>
    <xf numFmtId="165" fontId="14" fillId="0" borderId="0" applyFont="0" applyFill="0" applyBorder="0" applyAlignment="0" applyProtection="0"/>
    <xf numFmtId="0" fontId="14" fillId="0" borderId="0"/>
    <xf numFmtId="0" fontId="14" fillId="0" borderId="0"/>
    <xf numFmtId="0" fontId="14" fillId="0" borderId="0"/>
    <xf numFmtId="190" fontId="14" fillId="11" borderId="0" applyNumberFormat="0" applyBorder="0" applyAlignment="0" applyProtection="0"/>
    <xf numFmtId="190" fontId="14" fillId="14" borderId="0" applyNumberFormat="0" applyBorder="0" applyAlignment="0" applyProtection="0"/>
    <xf numFmtId="190" fontId="14" fillId="3" borderId="0" applyNumberFormat="0" applyBorder="0" applyAlignment="0" applyProtection="0"/>
    <xf numFmtId="190" fontId="14" fillId="13" borderId="0" applyNumberFormat="0" applyBorder="0" applyAlignment="0" applyProtection="0"/>
    <xf numFmtId="190" fontId="14" fillId="14" borderId="0" applyNumberFormat="0" applyBorder="0" applyAlignment="0" applyProtection="0"/>
    <xf numFmtId="0" fontId="14" fillId="0" borderId="0"/>
    <xf numFmtId="164"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0" fontId="14" fillId="13" borderId="0" applyNumberFormat="0" applyBorder="0" applyAlignment="0" applyProtection="0"/>
    <xf numFmtId="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0" fontId="14" fillId="14" borderId="0" applyNumberFormat="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3" borderId="0" applyNumberFormat="0" applyBorder="0" applyAlignment="0" applyProtection="0"/>
    <xf numFmtId="0" fontId="14" fillId="5" borderId="0" applyNumberFormat="0" applyBorder="0" applyAlignment="0" applyProtection="0"/>
    <xf numFmtId="0" fontId="14" fillId="0" borderId="0"/>
    <xf numFmtId="190" fontId="14" fillId="12"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2"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2" borderId="0" applyNumberFormat="0" applyBorder="0" applyAlignment="0" applyProtection="0"/>
    <xf numFmtId="190" fontId="14" fillId="13"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3" borderId="0" applyNumberFormat="0" applyBorder="0" applyAlignment="0" applyProtection="0"/>
    <xf numFmtId="0" fontId="14" fillId="0" borderId="0"/>
    <xf numFmtId="0" fontId="14" fillId="0" borderId="0"/>
    <xf numFmtId="0" fontId="14" fillId="0" borderId="0"/>
    <xf numFmtId="203" fontId="14" fillId="0" borderId="0"/>
    <xf numFmtId="0" fontId="14" fillId="0" borderId="0"/>
    <xf numFmtId="0" fontId="14" fillId="0" borderId="0"/>
    <xf numFmtId="0" fontId="14" fillId="0" borderId="0"/>
    <xf numFmtId="0" fontId="14" fillId="0" borderId="0"/>
    <xf numFmtId="203" fontId="14" fillId="0" borderId="0"/>
    <xf numFmtId="0" fontId="14" fillId="0" borderId="0"/>
    <xf numFmtId="0" fontId="14" fillId="0" borderId="0"/>
    <xf numFmtId="0" fontId="14" fillId="0" borderId="0"/>
    <xf numFmtId="203"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10"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0" borderId="0"/>
    <xf numFmtId="0" fontId="14" fillId="14" borderId="0" applyNumberFormat="0" applyBorder="0" applyAlignment="0" applyProtection="0"/>
    <xf numFmtId="0" fontId="14" fillId="0" borderId="0"/>
    <xf numFmtId="0" fontId="14" fillId="13" borderId="0" applyNumberFormat="0" applyBorder="0" applyAlignment="0" applyProtection="0"/>
    <xf numFmtId="0" fontId="14" fillId="0" borderId="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0" borderId="0"/>
    <xf numFmtId="0" fontId="14" fillId="12" borderId="0" applyNumberFormat="0" applyBorder="0" applyAlignment="0" applyProtection="0"/>
    <xf numFmtId="0" fontId="14" fillId="12"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0" borderId="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203" fontId="14" fillId="0" borderId="0"/>
    <xf numFmtId="0" fontId="14" fillId="0" borderId="0"/>
    <xf numFmtId="203" fontId="14" fillId="0" borderId="0"/>
    <xf numFmtId="0" fontId="14" fillId="0" borderId="0"/>
    <xf numFmtId="0" fontId="14" fillId="0" borderId="0"/>
    <xf numFmtId="0" fontId="14" fillId="0" borderId="0"/>
    <xf numFmtId="203" fontId="14" fillId="0" borderId="0"/>
    <xf numFmtId="0" fontId="14" fillId="0" borderId="0"/>
    <xf numFmtId="0" fontId="14" fillId="0" borderId="0"/>
    <xf numFmtId="0" fontId="14" fillId="0" borderId="0"/>
    <xf numFmtId="0" fontId="14" fillId="0" borderId="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7" borderId="35" applyNumberFormat="0" applyFont="0" applyAlignment="0" applyProtection="0"/>
    <xf numFmtId="0" fontId="14" fillId="37" borderId="35"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0" fontId="14" fillId="0" borderId="0"/>
    <xf numFmtId="9" fontId="14" fillId="0" borderId="0" applyFont="0" applyFill="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0" fontId="14" fillId="0" borderId="0"/>
    <xf numFmtId="9" fontId="14" fillId="0" borderId="0" applyFont="0" applyFill="0" applyBorder="0" applyAlignment="0" applyProtection="0"/>
    <xf numFmtId="0" fontId="14" fillId="0" borderId="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190" fontId="14" fillId="11" borderId="0" applyNumberFormat="0" applyBorder="0" applyAlignment="0" applyProtection="0"/>
    <xf numFmtId="190" fontId="14" fillId="14" borderId="0" applyNumberFormat="0" applyBorder="0" applyAlignment="0" applyProtection="0"/>
    <xf numFmtId="190" fontId="14" fillId="3" borderId="0" applyNumberFormat="0" applyBorder="0" applyAlignment="0" applyProtection="0"/>
    <xf numFmtId="190" fontId="14" fillId="13" borderId="0" applyNumberFormat="0" applyBorder="0" applyAlignment="0" applyProtection="0"/>
    <xf numFmtId="190" fontId="14" fillId="14" borderId="0" applyNumberFormat="0" applyBorder="0" applyAlignment="0" applyProtection="0"/>
    <xf numFmtId="164"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90" fontId="14" fillId="12"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2"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2" borderId="0" applyNumberFormat="0" applyBorder="0" applyAlignment="0" applyProtection="0"/>
    <xf numFmtId="190" fontId="14" fillId="13" borderId="0" applyNumberFormat="0" applyBorder="0" applyAlignment="0" applyProtection="0"/>
    <xf numFmtId="203" fontId="14" fillId="0" borderId="0"/>
    <xf numFmtId="203" fontId="14" fillId="0" borderId="0"/>
    <xf numFmtId="0" fontId="14" fillId="0" borderId="0"/>
    <xf numFmtId="0" fontId="14" fillId="0" borderId="0"/>
    <xf numFmtId="203" fontId="14" fillId="0" borderId="0"/>
    <xf numFmtId="0" fontId="14" fillId="0" borderId="0"/>
    <xf numFmtId="0" fontId="14" fillId="0" borderId="0"/>
    <xf numFmtId="0" fontId="14" fillId="0" borderId="0"/>
    <xf numFmtId="0" fontId="14" fillId="0" borderId="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190" fontId="14" fillId="11" borderId="0" applyNumberFormat="0" applyBorder="0" applyAlignment="0" applyProtection="0"/>
    <xf numFmtId="190" fontId="14" fillId="14" borderId="0" applyNumberFormat="0" applyBorder="0" applyAlignment="0" applyProtection="0"/>
    <xf numFmtId="190" fontId="14" fillId="3" borderId="0" applyNumberFormat="0" applyBorder="0" applyAlignment="0" applyProtection="0"/>
    <xf numFmtId="190" fontId="14" fillId="13" borderId="0" applyNumberFormat="0" applyBorder="0" applyAlignment="0" applyProtection="0"/>
    <xf numFmtId="190" fontId="14" fillId="14" borderId="0" applyNumberFormat="0" applyBorder="0" applyAlignment="0" applyProtection="0"/>
    <xf numFmtId="164"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90" fontId="14" fillId="12"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2"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2" borderId="0" applyNumberFormat="0" applyBorder="0" applyAlignment="0" applyProtection="0"/>
    <xf numFmtId="190" fontId="14" fillId="13" borderId="0" applyNumberFormat="0" applyBorder="0" applyAlignment="0" applyProtection="0"/>
    <xf numFmtId="203" fontId="14" fillId="0" borderId="0"/>
    <xf numFmtId="203" fontId="14" fillId="0" borderId="0"/>
    <xf numFmtId="0" fontId="14" fillId="0" borderId="0"/>
    <xf numFmtId="0" fontId="14" fillId="0" borderId="0"/>
    <xf numFmtId="203" fontId="14" fillId="0" borderId="0"/>
    <xf numFmtId="0" fontId="14" fillId="0" borderId="0"/>
    <xf numFmtId="0" fontId="14" fillId="0" borderId="0"/>
    <xf numFmtId="0" fontId="14" fillId="0" borderId="0"/>
    <xf numFmtId="0" fontId="14" fillId="0" borderId="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37" borderId="35" applyNumberFormat="0" applyFont="0" applyAlignment="0" applyProtection="0"/>
    <xf numFmtId="0" fontId="14" fillId="0" borderId="0"/>
    <xf numFmtId="0" fontId="14" fillId="0" borderId="0"/>
    <xf numFmtId="0" fontId="14" fillId="0" borderId="0"/>
    <xf numFmtId="0" fontId="14" fillId="14" borderId="0" applyNumberFormat="0" applyBorder="0" applyAlignment="0" applyProtection="0"/>
    <xf numFmtId="0" fontId="14" fillId="12" borderId="0" applyNumberFormat="0" applyBorder="0" applyAlignment="0" applyProtection="0"/>
    <xf numFmtId="0" fontId="14" fillId="10" borderId="0" applyNumberFormat="0" applyBorder="0" applyAlignment="0" applyProtection="0"/>
    <xf numFmtId="0" fontId="14" fillId="8" borderId="0" applyNumberFormat="0" applyBorder="0" applyAlignment="0" applyProtection="0"/>
    <xf numFmtId="0" fontId="14" fillId="6" borderId="0" applyNumberFormat="0" applyBorder="0" applyAlignment="0" applyProtection="0"/>
    <xf numFmtId="0" fontId="14" fillId="4" borderId="0" applyNumberFormat="0" applyBorder="0" applyAlignment="0" applyProtection="0"/>
    <xf numFmtId="0" fontId="14" fillId="0" borderId="0"/>
    <xf numFmtId="0" fontId="14" fillId="14" borderId="0" applyNumberFormat="0" applyBorder="0" applyAlignment="0" applyProtection="0"/>
    <xf numFmtId="0" fontId="14" fillId="12" borderId="0" applyNumberFormat="0" applyBorder="0" applyAlignment="0" applyProtection="0"/>
    <xf numFmtId="0" fontId="14" fillId="10" borderId="0" applyNumberFormat="0" applyBorder="0" applyAlignment="0" applyProtection="0"/>
    <xf numFmtId="0" fontId="14" fillId="8" borderId="0" applyNumberFormat="0" applyBorder="0" applyAlignment="0" applyProtection="0"/>
    <xf numFmtId="0" fontId="14" fillId="6" borderId="0" applyNumberFormat="0" applyBorder="0" applyAlignment="0" applyProtection="0"/>
    <xf numFmtId="0" fontId="14" fillId="4" borderId="0" applyNumberFormat="0" applyBorder="0" applyAlignment="0" applyProtection="0"/>
    <xf numFmtId="165" fontId="14" fillId="0" borderId="0" applyFont="0" applyFill="0" applyBorder="0" applyAlignment="0" applyProtection="0"/>
    <xf numFmtId="0" fontId="14" fillId="13" borderId="0" applyNumberFormat="0" applyBorder="0" applyAlignment="0" applyProtection="0"/>
    <xf numFmtId="0" fontId="14" fillId="7" borderId="0" applyNumberFormat="0" applyBorder="0" applyAlignment="0" applyProtection="0"/>
    <xf numFmtId="0" fontId="14" fillId="5" borderId="0" applyNumberFormat="0" applyBorder="0" applyAlignment="0" applyProtection="0"/>
    <xf numFmtId="0" fontId="14" fillId="0" borderId="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37" borderId="35" applyNumberFormat="0" applyFont="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13" borderId="0" applyNumberFormat="0" applyBorder="0" applyAlignment="0" applyProtection="0"/>
    <xf numFmtId="0" fontId="14" fillId="11"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7" borderId="0" applyNumberFormat="0" applyBorder="0" applyAlignment="0" applyProtection="0"/>
    <xf numFmtId="0" fontId="14" fillId="5"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11" borderId="0" applyNumberFormat="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7" borderId="35" applyNumberFormat="0" applyFont="0" applyAlignment="0" applyProtection="0"/>
    <xf numFmtId="0" fontId="14" fillId="37" borderId="35"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203" fontId="14" fillId="0" borderId="0"/>
    <xf numFmtId="0" fontId="14" fillId="0" borderId="0"/>
    <xf numFmtId="203" fontId="14" fillId="0" borderId="0"/>
    <xf numFmtId="0" fontId="14" fillId="0" borderId="0"/>
    <xf numFmtId="0" fontId="14" fillId="0" borderId="0"/>
    <xf numFmtId="0" fontId="14" fillId="0" borderId="0"/>
    <xf numFmtId="203" fontId="14" fillId="0" borderId="0"/>
    <xf numFmtId="0" fontId="14" fillId="0" borderId="0"/>
    <xf numFmtId="0" fontId="14" fillId="0" borderId="0"/>
    <xf numFmtId="0" fontId="14" fillId="0" borderId="0"/>
    <xf numFmtId="0" fontId="14" fillId="0" borderId="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7" borderId="35" applyNumberFormat="0" applyFont="0" applyAlignment="0" applyProtection="0"/>
    <xf numFmtId="0" fontId="14" fillId="37" borderId="35"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0" fontId="14" fillId="0" borderId="0"/>
    <xf numFmtId="9" fontId="14" fillId="0" borderId="0" applyFont="0" applyFill="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0" fontId="14" fillId="0" borderId="0"/>
    <xf numFmtId="9" fontId="14" fillId="0" borderId="0" applyFont="0" applyFill="0" applyBorder="0" applyAlignment="0" applyProtection="0"/>
    <xf numFmtId="0" fontId="14" fillId="0" borderId="0"/>
    <xf numFmtId="0" fontId="14" fillId="0" borderId="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8"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13" borderId="0" applyNumberFormat="0" applyBorder="0" applyAlignment="0" applyProtection="0"/>
    <xf numFmtId="0" fontId="14" fillId="3" borderId="0" applyNumberFormat="0" applyBorder="0" applyAlignment="0" applyProtection="0"/>
    <xf numFmtId="0" fontId="14" fillId="0" borderId="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4" borderId="0" applyNumberFormat="0" applyBorder="0" applyAlignment="0" applyProtection="0"/>
    <xf numFmtId="0" fontId="14" fillId="3" borderId="0" applyNumberFormat="0" applyBorder="0" applyAlignment="0" applyProtection="0"/>
    <xf numFmtId="0" fontId="14" fillId="0" borderId="0"/>
    <xf numFmtId="0" fontId="14" fillId="0" borderId="0"/>
    <xf numFmtId="0" fontId="14" fillId="8" borderId="0" applyNumberFormat="0" applyBorder="0" applyAlignment="0" applyProtection="0"/>
    <xf numFmtId="165" fontId="14" fillId="0" borderId="0" applyFont="0" applyFill="0" applyBorder="0" applyAlignment="0" applyProtection="0"/>
    <xf numFmtId="0" fontId="14" fillId="0" borderId="0"/>
    <xf numFmtId="0" fontId="14" fillId="0" borderId="0"/>
    <xf numFmtId="0" fontId="14" fillId="0" borderId="0"/>
    <xf numFmtId="190" fontId="14" fillId="11" borderId="0" applyNumberFormat="0" applyBorder="0" applyAlignment="0" applyProtection="0"/>
    <xf numFmtId="190" fontId="14" fillId="14" borderId="0" applyNumberFormat="0" applyBorder="0" applyAlignment="0" applyProtection="0"/>
    <xf numFmtId="190" fontId="14" fillId="3" borderId="0" applyNumberFormat="0" applyBorder="0" applyAlignment="0" applyProtection="0"/>
    <xf numFmtId="190" fontId="14" fillId="13" borderId="0" applyNumberFormat="0" applyBorder="0" applyAlignment="0" applyProtection="0"/>
    <xf numFmtId="190" fontId="14" fillId="14" borderId="0" applyNumberFormat="0" applyBorder="0" applyAlignment="0" applyProtection="0"/>
    <xf numFmtId="0" fontId="14" fillId="0" borderId="0"/>
    <xf numFmtId="164"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0" fontId="14" fillId="13" borderId="0" applyNumberFormat="0" applyBorder="0" applyAlignment="0" applyProtection="0"/>
    <xf numFmtId="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0" fontId="14" fillId="14" borderId="0" applyNumberFormat="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3" borderId="0" applyNumberFormat="0" applyBorder="0" applyAlignment="0" applyProtection="0"/>
    <xf numFmtId="0" fontId="14" fillId="5" borderId="0" applyNumberFormat="0" applyBorder="0" applyAlignment="0" applyProtection="0"/>
    <xf numFmtId="0" fontId="14" fillId="0" borderId="0"/>
    <xf numFmtId="190" fontId="14" fillId="12"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2"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2" borderId="0" applyNumberFormat="0" applyBorder="0" applyAlignment="0" applyProtection="0"/>
    <xf numFmtId="190" fontId="14" fillId="13"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3" borderId="0" applyNumberFormat="0" applyBorder="0" applyAlignment="0" applyProtection="0"/>
    <xf numFmtId="0" fontId="14" fillId="0" borderId="0"/>
    <xf numFmtId="0" fontId="14" fillId="0" borderId="0"/>
    <xf numFmtId="0" fontId="14" fillId="0" borderId="0"/>
    <xf numFmtId="203" fontId="14" fillId="0" borderId="0"/>
    <xf numFmtId="0" fontId="14" fillId="0" borderId="0"/>
    <xf numFmtId="0" fontId="14" fillId="0" borderId="0"/>
    <xf numFmtId="0" fontId="14" fillId="0" borderId="0"/>
    <xf numFmtId="0" fontId="14" fillId="0" borderId="0"/>
    <xf numFmtId="203" fontId="14" fillId="0" borderId="0"/>
    <xf numFmtId="0" fontId="14" fillId="0" borderId="0"/>
    <xf numFmtId="0" fontId="14" fillId="0" borderId="0"/>
    <xf numFmtId="0" fontId="14" fillId="0" borderId="0"/>
    <xf numFmtId="203"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10"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0" borderId="0"/>
    <xf numFmtId="0" fontId="14" fillId="14" borderId="0" applyNumberFormat="0" applyBorder="0" applyAlignment="0" applyProtection="0"/>
    <xf numFmtId="0" fontId="14" fillId="0" borderId="0"/>
    <xf numFmtId="0" fontId="14" fillId="13" borderId="0" applyNumberFormat="0" applyBorder="0" applyAlignment="0" applyProtection="0"/>
    <xf numFmtId="0" fontId="14" fillId="0" borderId="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0" borderId="0"/>
    <xf numFmtId="0" fontId="14" fillId="12" borderId="0" applyNumberFormat="0" applyBorder="0" applyAlignment="0" applyProtection="0"/>
    <xf numFmtId="0" fontId="14" fillId="12"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0" borderId="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203" fontId="14" fillId="0" borderId="0"/>
    <xf numFmtId="0" fontId="14" fillId="0" borderId="0"/>
    <xf numFmtId="203" fontId="14" fillId="0" borderId="0"/>
    <xf numFmtId="0" fontId="14" fillId="0" borderId="0"/>
    <xf numFmtId="0" fontId="14" fillId="0" borderId="0"/>
    <xf numFmtId="0" fontId="14" fillId="0" borderId="0"/>
    <xf numFmtId="203" fontId="14" fillId="0" borderId="0"/>
    <xf numFmtId="0" fontId="14" fillId="0" borderId="0"/>
    <xf numFmtId="0" fontId="14" fillId="0" borderId="0"/>
    <xf numFmtId="0" fontId="14" fillId="0" borderId="0"/>
    <xf numFmtId="0" fontId="14" fillId="0" borderId="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7" borderId="35" applyNumberFormat="0" applyFont="0" applyAlignment="0" applyProtection="0"/>
    <xf numFmtId="0" fontId="14" fillId="37" borderId="35"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0" fontId="14" fillId="0" borderId="0"/>
    <xf numFmtId="9" fontId="14" fillId="0" borderId="0" applyFont="0" applyFill="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0" fontId="14" fillId="0" borderId="0"/>
    <xf numFmtId="9" fontId="14" fillId="0" borderId="0" applyFont="0" applyFill="0" applyBorder="0" applyAlignment="0" applyProtection="0"/>
    <xf numFmtId="0" fontId="14" fillId="0" borderId="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190" fontId="14" fillId="11" borderId="0" applyNumberFormat="0" applyBorder="0" applyAlignment="0" applyProtection="0"/>
    <xf numFmtId="190" fontId="14" fillId="14" borderId="0" applyNumberFormat="0" applyBorder="0" applyAlignment="0" applyProtection="0"/>
    <xf numFmtId="190" fontId="14" fillId="3" borderId="0" applyNumberFormat="0" applyBorder="0" applyAlignment="0" applyProtection="0"/>
    <xf numFmtId="190" fontId="14" fillId="13" borderId="0" applyNumberFormat="0" applyBorder="0" applyAlignment="0" applyProtection="0"/>
    <xf numFmtId="190" fontId="14" fillId="14" borderId="0" applyNumberFormat="0" applyBorder="0" applyAlignment="0" applyProtection="0"/>
    <xf numFmtId="164"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90" fontId="14" fillId="12"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2"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2" borderId="0" applyNumberFormat="0" applyBorder="0" applyAlignment="0" applyProtection="0"/>
    <xf numFmtId="190" fontId="14" fillId="13" borderId="0" applyNumberFormat="0" applyBorder="0" applyAlignment="0" applyProtection="0"/>
    <xf numFmtId="203" fontId="14" fillId="0" borderId="0"/>
    <xf numFmtId="203" fontId="14" fillId="0" borderId="0"/>
    <xf numFmtId="0" fontId="14" fillId="0" borderId="0"/>
    <xf numFmtId="0" fontId="14" fillId="0" borderId="0"/>
    <xf numFmtId="203" fontId="14" fillId="0" borderId="0"/>
    <xf numFmtId="0" fontId="14" fillId="0" borderId="0"/>
    <xf numFmtId="0" fontId="14" fillId="0" borderId="0"/>
    <xf numFmtId="0" fontId="14" fillId="0" borderId="0"/>
    <xf numFmtId="0" fontId="14" fillId="0" borderId="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190" fontId="14" fillId="11" borderId="0" applyNumberFormat="0" applyBorder="0" applyAlignment="0" applyProtection="0"/>
    <xf numFmtId="190" fontId="14" fillId="14" borderId="0" applyNumberFormat="0" applyBorder="0" applyAlignment="0" applyProtection="0"/>
    <xf numFmtId="190" fontId="14" fillId="3" borderId="0" applyNumberFormat="0" applyBorder="0" applyAlignment="0" applyProtection="0"/>
    <xf numFmtId="190" fontId="14" fillId="13" borderId="0" applyNumberFormat="0" applyBorder="0" applyAlignment="0" applyProtection="0"/>
    <xf numFmtId="190" fontId="14" fillId="14" borderId="0" applyNumberFormat="0" applyBorder="0" applyAlignment="0" applyProtection="0"/>
    <xf numFmtId="164"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90" fontId="14" fillId="12"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2"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2" borderId="0" applyNumberFormat="0" applyBorder="0" applyAlignment="0" applyProtection="0"/>
    <xf numFmtId="190" fontId="14" fillId="13" borderId="0" applyNumberFormat="0" applyBorder="0" applyAlignment="0" applyProtection="0"/>
    <xf numFmtId="203" fontId="14" fillId="0" borderId="0"/>
    <xf numFmtId="203" fontId="14" fillId="0" borderId="0"/>
    <xf numFmtId="0" fontId="14" fillId="0" borderId="0"/>
    <xf numFmtId="0" fontId="14" fillId="0" borderId="0"/>
    <xf numFmtId="203" fontId="14" fillId="0" borderId="0"/>
    <xf numFmtId="0" fontId="14" fillId="0" borderId="0"/>
    <xf numFmtId="0" fontId="14" fillId="0" borderId="0"/>
    <xf numFmtId="0" fontId="14" fillId="0" borderId="0"/>
    <xf numFmtId="0" fontId="14" fillId="0" borderId="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37" borderId="35" applyNumberFormat="0" applyFont="0" applyAlignment="0" applyProtection="0"/>
    <xf numFmtId="0" fontId="14" fillId="0" borderId="0"/>
    <xf numFmtId="0" fontId="14" fillId="0" borderId="0"/>
    <xf numFmtId="0" fontId="14" fillId="0" borderId="0"/>
    <xf numFmtId="0" fontId="14" fillId="14" borderId="0" applyNumberFormat="0" applyBorder="0" applyAlignment="0" applyProtection="0"/>
    <xf numFmtId="0" fontId="14" fillId="12" borderId="0" applyNumberFormat="0" applyBorder="0" applyAlignment="0" applyProtection="0"/>
    <xf numFmtId="0" fontId="14" fillId="10" borderId="0" applyNumberFormat="0" applyBorder="0" applyAlignment="0" applyProtection="0"/>
    <xf numFmtId="0" fontId="14" fillId="8" borderId="0" applyNumberFormat="0" applyBorder="0" applyAlignment="0" applyProtection="0"/>
    <xf numFmtId="0" fontId="14" fillId="6" borderId="0" applyNumberFormat="0" applyBorder="0" applyAlignment="0" applyProtection="0"/>
    <xf numFmtId="0" fontId="14" fillId="4" borderId="0" applyNumberFormat="0" applyBorder="0" applyAlignment="0" applyProtection="0"/>
    <xf numFmtId="0" fontId="14" fillId="0" borderId="0"/>
    <xf numFmtId="0" fontId="14" fillId="14" borderId="0" applyNumberFormat="0" applyBorder="0" applyAlignment="0" applyProtection="0"/>
    <xf numFmtId="0" fontId="14" fillId="12" borderId="0" applyNumberFormat="0" applyBorder="0" applyAlignment="0" applyProtection="0"/>
    <xf numFmtId="0" fontId="14" fillId="10" borderId="0" applyNumberFormat="0" applyBorder="0" applyAlignment="0" applyProtection="0"/>
    <xf numFmtId="0" fontId="14" fillId="8" borderId="0" applyNumberFormat="0" applyBorder="0" applyAlignment="0" applyProtection="0"/>
    <xf numFmtId="0" fontId="14" fillId="6" borderId="0" applyNumberFormat="0" applyBorder="0" applyAlignment="0" applyProtection="0"/>
    <xf numFmtId="0" fontId="14" fillId="4" borderId="0" applyNumberFormat="0" applyBorder="0" applyAlignment="0" applyProtection="0"/>
    <xf numFmtId="165" fontId="14" fillId="0" borderId="0" applyFont="0" applyFill="0" applyBorder="0" applyAlignment="0" applyProtection="0"/>
    <xf numFmtId="0" fontId="14" fillId="13" borderId="0" applyNumberFormat="0" applyBorder="0" applyAlignment="0" applyProtection="0"/>
    <xf numFmtId="0" fontId="14" fillId="7" borderId="0" applyNumberFormat="0" applyBorder="0" applyAlignment="0" applyProtection="0"/>
    <xf numFmtId="0" fontId="14" fillId="5" borderId="0" applyNumberFormat="0" applyBorder="0" applyAlignment="0" applyProtection="0"/>
    <xf numFmtId="0" fontId="14" fillId="0" borderId="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37" borderId="35" applyNumberFormat="0" applyFont="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13" borderId="0" applyNumberFormat="0" applyBorder="0" applyAlignment="0" applyProtection="0"/>
    <xf numFmtId="0" fontId="14" fillId="11"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7" borderId="0" applyNumberFormat="0" applyBorder="0" applyAlignment="0" applyProtection="0"/>
    <xf numFmtId="0" fontId="14" fillId="5"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11" borderId="0" applyNumberFormat="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7" borderId="35" applyNumberFormat="0" applyFont="0" applyAlignment="0" applyProtection="0"/>
    <xf numFmtId="0" fontId="14" fillId="37" borderId="35"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0" fontId="14" fillId="0" borderId="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203" fontId="14" fillId="0" borderId="0"/>
    <xf numFmtId="0" fontId="14" fillId="0" borderId="0"/>
    <xf numFmtId="203" fontId="14" fillId="0" borderId="0"/>
    <xf numFmtId="0" fontId="14" fillId="0" borderId="0"/>
    <xf numFmtId="0" fontId="14" fillId="0" borderId="0"/>
    <xf numFmtId="0" fontId="14" fillId="0" borderId="0"/>
    <xf numFmtId="203" fontId="14" fillId="0" borderId="0"/>
    <xf numFmtId="0" fontId="14" fillId="0" borderId="0"/>
    <xf numFmtId="0" fontId="14" fillId="0" borderId="0"/>
    <xf numFmtId="0" fontId="14" fillId="0" borderId="0"/>
    <xf numFmtId="0" fontId="14" fillId="0" borderId="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7" borderId="35" applyNumberFormat="0" applyFont="0" applyAlignment="0" applyProtection="0"/>
    <xf numFmtId="0" fontId="14" fillId="37" borderId="35"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0" fontId="14" fillId="0" borderId="0"/>
    <xf numFmtId="9" fontId="14" fillId="0" borderId="0" applyFont="0" applyFill="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0" fontId="14" fillId="0" borderId="0"/>
    <xf numFmtId="9" fontId="14" fillId="0" borderId="0" applyFont="0" applyFill="0" applyBorder="0" applyAlignment="0" applyProtection="0"/>
    <xf numFmtId="0" fontId="14" fillId="0" borderId="0"/>
    <xf numFmtId="0" fontId="14" fillId="0" borderId="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8"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13" borderId="0" applyNumberFormat="0" applyBorder="0" applyAlignment="0" applyProtection="0"/>
    <xf numFmtId="0" fontId="14" fillId="3" borderId="0" applyNumberFormat="0" applyBorder="0" applyAlignment="0" applyProtection="0"/>
    <xf numFmtId="0" fontId="14" fillId="0" borderId="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4" borderId="0" applyNumberFormat="0" applyBorder="0" applyAlignment="0" applyProtection="0"/>
    <xf numFmtId="0" fontId="14" fillId="3" borderId="0" applyNumberFormat="0" applyBorder="0" applyAlignment="0" applyProtection="0"/>
    <xf numFmtId="0" fontId="14" fillId="0" borderId="0"/>
    <xf numFmtId="0" fontId="14" fillId="0" borderId="0"/>
    <xf numFmtId="0" fontId="14" fillId="8" borderId="0" applyNumberFormat="0" applyBorder="0" applyAlignment="0" applyProtection="0"/>
    <xf numFmtId="165" fontId="14" fillId="0" borderId="0" applyFont="0" applyFill="0" applyBorder="0" applyAlignment="0" applyProtection="0"/>
    <xf numFmtId="0" fontId="14" fillId="0" borderId="0"/>
    <xf numFmtId="0" fontId="14" fillId="0" borderId="0"/>
    <xf numFmtId="0" fontId="14" fillId="0" borderId="0"/>
    <xf numFmtId="190" fontId="14" fillId="11" borderId="0" applyNumberFormat="0" applyBorder="0" applyAlignment="0" applyProtection="0"/>
    <xf numFmtId="190" fontId="14" fillId="14" borderId="0" applyNumberFormat="0" applyBorder="0" applyAlignment="0" applyProtection="0"/>
    <xf numFmtId="190" fontId="14" fillId="3" borderId="0" applyNumberFormat="0" applyBorder="0" applyAlignment="0" applyProtection="0"/>
    <xf numFmtId="190" fontId="14" fillId="13" borderId="0" applyNumberFormat="0" applyBorder="0" applyAlignment="0" applyProtection="0"/>
    <xf numFmtId="190" fontId="14" fillId="14" borderId="0" applyNumberFormat="0" applyBorder="0" applyAlignment="0" applyProtection="0"/>
    <xf numFmtId="0" fontId="14" fillId="0" borderId="0"/>
    <xf numFmtId="164"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0" fontId="14" fillId="13" borderId="0" applyNumberFormat="0" applyBorder="0" applyAlignment="0" applyProtection="0"/>
    <xf numFmtId="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0" fontId="14" fillId="14" borderId="0" applyNumberFormat="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3" borderId="0" applyNumberFormat="0" applyBorder="0" applyAlignment="0" applyProtection="0"/>
    <xf numFmtId="0" fontId="14" fillId="5" borderId="0" applyNumberFormat="0" applyBorder="0" applyAlignment="0" applyProtection="0"/>
    <xf numFmtId="0" fontId="14" fillId="0" borderId="0"/>
    <xf numFmtId="190" fontId="14" fillId="12"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2"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2" borderId="0" applyNumberFormat="0" applyBorder="0" applyAlignment="0" applyProtection="0"/>
    <xf numFmtId="190" fontId="14" fillId="13"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3" borderId="0" applyNumberFormat="0" applyBorder="0" applyAlignment="0" applyProtection="0"/>
    <xf numFmtId="0" fontId="14" fillId="0" borderId="0"/>
    <xf numFmtId="0" fontId="14" fillId="0" borderId="0"/>
    <xf numFmtId="0" fontId="14" fillId="0" borderId="0"/>
    <xf numFmtId="203" fontId="14" fillId="0" borderId="0"/>
    <xf numFmtId="0" fontId="14" fillId="0" borderId="0"/>
    <xf numFmtId="0" fontId="14" fillId="0" borderId="0"/>
    <xf numFmtId="0" fontId="14" fillId="0" borderId="0"/>
    <xf numFmtId="0" fontId="14" fillId="0" borderId="0"/>
    <xf numFmtId="203" fontId="14" fillId="0" borderId="0"/>
    <xf numFmtId="0" fontId="14" fillId="0" borderId="0"/>
    <xf numFmtId="0" fontId="14" fillId="0" borderId="0"/>
    <xf numFmtId="0" fontId="14" fillId="0" borderId="0"/>
    <xf numFmtId="203"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10"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0" borderId="0"/>
    <xf numFmtId="0" fontId="14" fillId="14" borderId="0" applyNumberFormat="0" applyBorder="0" applyAlignment="0" applyProtection="0"/>
    <xf numFmtId="0" fontId="14" fillId="0" borderId="0"/>
    <xf numFmtId="0" fontId="14" fillId="13" borderId="0" applyNumberFormat="0" applyBorder="0" applyAlignment="0" applyProtection="0"/>
    <xf numFmtId="0" fontId="14" fillId="0" borderId="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0" borderId="0"/>
    <xf numFmtId="0" fontId="14" fillId="12" borderId="0" applyNumberFormat="0" applyBorder="0" applyAlignment="0" applyProtection="0"/>
    <xf numFmtId="0" fontId="14" fillId="12"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0" borderId="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203" fontId="14" fillId="0" borderId="0"/>
    <xf numFmtId="0" fontId="14" fillId="0" borderId="0"/>
    <xf numFmtId="203" fontId="14" fillId="0" borderId="0"/>
    <xf numFmtId="0" fontId="14" fillId="0" borderId="0"/>
    <xf numFmtId="0" fontId="14" fillId="0" borderId="0"/>
    <xf numFmtId="0" fontId="14" fillId="0" borderId="0"/>
    <xf numFmtId="203" fontId="14" fillId="0" borderId="0"/>
    <xf numFmtId="0" fontId="14" fillId="0" borderId="0"/>
    <xf numFmtId="0" fontId="14" fillId="0" borderId="0"/>
    <xf numFmtId="0" fontId="14" fillId="0" borderId="0"/>
    <xf numFmtId="0" fontId="14" fillId="0" borderId="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7" borderId="35" applyNumberFormat="0" applyFont="0" applyAlignment="0" applyProtection="0"/>
    <xf numFmtId="0" fontId="14" fillId="37" borderId="35"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0" fontId="14" fillId="0" borderId="0"/>
    <xf numFmtId="9" fontId="14" fillId="0" borderId="0" applyFont="0" applyFill="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0" fontId="14" fillId="0" borderId="0"/>
    <xf numFmtId="9" fontId="14" fillId="0" borderId="0" applyFont="0" applyFill="0" applyBorder="0" applyAlignment="0" applyProtection="0"/>
    <xf numFmtId="0" fontId="14" fillId="0" borderId="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190" fontId="14" fillId="11" borderId="0" applyNumberFormat="0" applyBorder="0" applyAlignment="0" applyProtection="0"/>
    <xf numFmtId="190" fontId="14" fillId="14" borderId="0" applyNumberFormat="0" applyBorder="0" applyAlignment="0" applyProtection="0"/>
    <xf numFmtId="190" fontId="14" fillId="3" borderId="0" applyNumberFormat="0" applyBorder="0" applyAlignment="0" applyProtection="0"/>
    <xf numFmtId="190" fontId="14" fillId="13" borderId="0" applyNumberFormat="0" applyBorder="0" applyAlignment="0" applyProtection="0"/>
    <xf numFmtId="190" fontId="14" fillId="14" borderId="0" applyNumberFormat="0" applyBorder="0" applyAlignment="0" applyProtection="0"/>
    <xf numFmtId="164"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90" fontId="14" fillId="12"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2"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2" borderId="0" applyNumberFormat="0" applyBorder="0" applyAlignment="0" applyProtection="0"/>
    <xf numFmtId="190" fontId="14" fillId="13" borderId="0" applyNumberFormat="0" applyBorder="0" applyAlignment="0" applyProtection="0"/>
    <xf numFmtId="203" fontId="14" fillId="0" borderId="0"/>
    <xf numFmtId="203" fontId="14" fillId="0" borderId="0"/>
    <xf numFmtId="0" fontId="14" fillId="0" borderId="0"/>
    <xf numFmtId="0" fontId="14" fillId="0" borderId="0"/>
    <xf numFmtId="203" fontId="14" fillId="0" borderId="0"/>
    <xf numFmtId="0" fontId="14" fillId="0" borderId="0"/>
    <xf numFmtId="0" fontId="14" fillId="0" borderId="0"/>
    <xf numFmtId="0" fontId="14" fillId="0" borderId="0"/>
    <xf numFmtId="0" fontId="14" fillId="0" borderId="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190" fontId="14" fillId="11" borderId="0" applyNumberFormat="0" applyBorder="0" applyAlignment="0" applyProtection="0"/>
    <xf numFmtId="190" fontId="14" fillId="14" borderId="0" applyNumberFormat="0" applyBorder="0" applyAlignment="0" applyProtection="0"/>
    <xf numFmtId="190" fontId="14" fillId="3" borderId="0" applyNumberFormat="0" applyBorder="0" applyAlignment="0" applyProtection="0"/>
    <xf numFmtId="190" fontId="14" fillId="13" borderId="0" applyNumberFormat="0" applyBorder="0" applyAlignment="0" applyProtection="0"/>
    <xf numFmtId="190" fontId="14" fillId="14" borderId="0" applyNumberFormat="0" applyBorder="0" applyAlignment="0" applyProtection="0"/>
    <xf numFmtId="164"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90" fontId="14" fillId="12"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2"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2" borderId="0" applyNumberFormat="0" applyBorder="0" applyAlignment="0" applyProtection="0"/>
    <xf numFmtId="190" fontId="14" fillId="13" borderId="0" applyNumberFormat="0" applyBorder="0" applyAlignment="0" applyProtection="0"/>
    <xf numFmtId="203" fontId="14" fillId="0" borderId="0"/>
    <xf numFmtId="203" fontId="14" fillId="0" borderId="0"/>
    <xf numFmtId="0" fontId="14" fillId="0" borderId="0"/>
    <xf numFmtId="0" fontId="14" fillId="0" borderId="0"/>
    <xf numFmtId="203" fontId="14" fillId="0" borderId="0"/>
    <xf numFmtId="0" fontId="14" fillId="0" borderId="0"/>
    <xf numFmtId="0" fontId="14" fillId="0" borderId="0"/>
    <xf numFmtId="0" fontId="14" fillId="0" borderId="0"/>
    <xf numFmtId="0" fontId="14" fillId="0" borderId="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37" borderId="35" applyNumberFormat="0" applyFont="0" applyAlignment="0" applyProtection="0"/>
    <xf numFmtId="0" fontId="14" fillId="0" borderId="0"/>
    <xf numFmtId="0" fontId="14" fillId="0" borderId="0"/>
    <xf numFmtId="0" fontId="14" fillId="0" borderId="0"/>
    <xf numFmtId="0" fontId="14" fillId="14" borderId="0" applyNumberFormat="0" applyBorder="0" applyAlignment="0" applyProtection="0"/>
    <xf numFmtId="0" fontId="14" fillId="12" borderId="0" applyNumberFormat="0" applyBorder="0" applyAlignment="0" applyProtection="0"/>
    <xf numFmtId="0" fontId="14" fillId="10" borderId="0" applyNumberFormat="0" applyBorder="0" applyAlignment="0" applyProtection="0"/>
    <xf numFmtId="0" fontId="14" fillId="8" borderId="0" applyNumberFormat="0" applyBorder="0" applyAlignment="0" applyProtection="0"/>
    <xf numFmtId="0" fontId="14" fillId="6" borderId="0" applyNumberFormat="0" applyBorder="0" applyAlignment="0" applyProtection="0"/>
    <xf numFmtId="0" fontId="14" fillId="4" borderId="0" applyNumberFormat="0" applyBorder="0" applyAlignment="0" applyProtection="0"/>
    <xf numFmtId="0" fontId="14" fillId="0" borderId="0"/>
    <xf numFmtId="0" fontId="14" fillId="14" borderId="0" applyNumberFormat="0" applyBorder="0" applyAlignment="0" applyProtection="0"/>
    <xf numFmtId="0" fontId="14" fillId="12" borderId="0" applyNumberFormat="0" applyBorder="0" applyAlignment="0" applyProtection="0"/>
    <xf numFmtId="0" fontId="14" fillId="10" borderId="0" applyNumberFormat="0" applyBorder="0" applyAlignment="0" applyProtection="0"/>
    <xf numFmtId="0" fontId="14" fillId="8" borderId="0" applyNumberFormat="0" applyBorder="0" applyAlignment="0" applyProtection="0"/>
    <xf numFmtId="0" fontId="14" fillId="6" borderId="0" applyNumberFormat="0" applyBorder="0" applyAlignment="0" applyProtection="0"/>
    <xf numFmtId="0" fontId="14" fillId="4" borderId="0" applyNumberFormat="0" applyBorder="0" applyAlignment="0" applyProtection="0"/>
    <xf numFmtId="165" fontId="14" fillId="0" borderId="0" applyFont="0" applyFill="0" applyBorder="0" applyAlignment="0" applyProtection="0"/>
    <xf numFmtId="0" fontId="14" fillId="13" borderId="0" applyNumberFormat="0" applyBorder="0" applyAlignment="0" applyProtection="0"/>
    <xf numFmtId="0" fontId="14" fillId="7" borderId="0" applyNumberFormat="0" applyBorder="0" applyAlignment="0" applyProtection="0"/>
    <xf numFmtId="0" fontId="14" fillId="5" borderId="0" applyNumberFormat="0" applyBorder="0" applyAlignment="0" applyProtection="0"/>
    <xf numFmtId="0" fontId="14" fillId="0" borderId="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37" borderId="35" applyNumberFormat="0" applyFont="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13" borderId="0" applyNumberFormat="0" applyBorder="0" applyAlignment="0" applyProtection="0"/>
    <xf numFmtId="0" fontId="14" fillId="11"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7" borderId="0" applyNumberFormat="0" applyBorder="0" applyAlignment="0" applyProtection="0"/>
    <xf numFmtId="0" fontId="14" fillId="5"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11" borderId="0" applyNumberFormat="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7" borderId="35" applyNumberFormat="0" applyFont="0" applyAlignment="0" applyProtection="0"/>
    <xf numFmtId="0" fontId="14" fillId="37" borderId="35"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203" fontId="14" fillId="0" borderId="0"/>
    <xf numFmtId="0" fontId="14" fillId="0" borderId="0"/>
    <xf numFmtId="203" fontId="14" fillId="0" borderId="0"/>
    <xf numFmtId="0" fontId="14" fillId="0" borderId="0"/>
    <xf numFmtId="0" fontId="14" fillId="0" borderId="0"/>
    <xf numFmtId="0" fontId="14" fillId="0" borderId="0"/>
    <xf numFmtId="203" fontId="14" fillId="0" borderId="0"/>
    <xf numFmtId="0" fontId="14" fillId="0" borderId="0"/>
    <xf numFmtId="0" fontId="14" fillId="0" borderId="0"/>
    <xf numFmtId="0" fontId="14" fillId="0" borderId="0"/>
    <xf numFmtId="0" fontId="14" fillId="0" borderId="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7" borderId="35" applyNumberFormat="0" applyFont="0" applyAlignment="0" applyProtection="0"/>
    <xf numFmtId="0" fontId="14" fillId="37" borderId="35"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0" fontId="14" fillId="0" borderId="0"/>
    <xf numFmtId="9" fontId="14" fillId="0" borderId="0" applyFont="0" applyFill="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0" fontId="14" fillId="0" borderId="0"/>
    <xf numFmtId="9" fontId="14" fillId="0" borderId="0" applyFont="0" applyFill="0" applyBorder="0" applyAlignment="0" applyProtection="0"/>
    <xf numFmtId="0" fontId="14" fillId="0" borderId="0"/>
    <xf numFmtId="0" fontId="14" fillId="0" borderId="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8"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13" borderId="0" applyNumberFormat="0" applyBorder="0" applyAlignment="0" applyProtection="0"/>
    <xf numFmtId="0" fontId="14" fillId="3" borderId="0" applyNumberFormat="0" applyBorder="0" applyAlignment="0" applyProtection="0"/>
    <xf numFmtId="0" fontId="14" fillId="0" borderId="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4" borderId="0" applyNumberFormat="0" applyBorder="0" applyAlignment="0" applyProtection="0"/>
    <xf numFmtId="0" fontId="14" fillId="3" borderId="0" applyNumberFormat="0" applyBorder="0" applyAlignment="0" applyProtection="0"/>
    <xf numFmtId="0" fontId="14" fillId="0" borderId="0"/>
    <xf numFmtId="0" fontId="14" fillId="0" borderId="0"/>
    <xf numFmtId="0" fontId="14" fillId="8" borderId="0" applyNumberFormat="0" applyBorder="0" applyAlignment="0" applyProtection="0"/>
    <xf numFmtId="165" fontId="14" fillId="0" borderId="0" applyFont="0" applyFill="0" applyBorder="0" applyAlignment="0" applyProtection="0"/>
    <xf numFmtId="0" fontId="14" fillId="0" borderId="0"/>
    <xf numFmtId="0" fontId="14" fillId="0" borderId="0"/>
    <xf numFmtId="0" fontId="14" fillId="0" borderId="0"/>
    <xf numFmtId="190" fontId="14" fillId="11" borderId="0" applyNumberFormat="0" applyBorder="0" applyAlignment="0" applyProtection="0"/>
    <xf numFmtId="190" fontId="14" fillId="14" borderId="0" applyNumberFormat="0" applyBorder="0" applyAlignment="0" applyProtection="0"/>
    <xf numFmtId="190" fontId="14" fillId="3" borderId="0" applyNumberFormat="0" applyBorder="0" applyAlignment="0" applyProtection="0"/>
    <xf numFmtId="190" fontId="14" fillId="13" borderId="0" applyNumberFormat="0" applyBorder="0" applyAlignment="0" applyProtection="0"/>
    <xf numFmtId="190" fontId="14" fillId="14" borderId="0" applyNumberFormat="0" applyBorder="0" applyAlignment="0" applyProtection="0"/>
    <xf numFmtId="0" fontId="14" fillId="0" borderId="0"/>
    <xf numFmtId="164"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0" fontId="14" fillId="13" borderId="0" applyNumberFormat="0" applyBorder="0" applyAlignment="0" applyProtection="0"/>
    <xf numFmtId="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0" fontId="14" fillId="14" borderId="0" applyNumberFormat="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3" borderId="0" applyNumberFormat="0" applyBorder="0" applyAlignment="0" applyProtection="0"/>
    <xf numFmtId="0" fontId="14" fillId="5" borderId="0" applyNumberFormat="0" applyBorder="0" applyAlignment="0" applyProtection="0"/>
    <xf numFmtId="0" fontId="14" fillId="0" borderId="0"/>
    <xf numFmtId="190" fontId="14" fillId="12"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2"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2" borderId="0" applyNumberFormat="0" applyBorder="0" applyAlignment="0" applyProtection="0"/>
    <xf numFmtId="190" fontId="14" fillId="13"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3" borderId="0" applyNumberFormat="0" applyBorder="0" applyAlignment="0" applyProtection="0"/>
    <xf numFmtId="0" fontId="14" fillId="0" borderId="0"/>
    <xf numFmtId="0" fontId="14" fillId="0" borderId="0"/>
    <xf numFmtId="0" fontId="14" fillId="0" borderId="0"/>
    <xf numFmtId="203" fontId="14" fillId="0" borderId="0"/>
    <xf numFmtId="0" fontId="14" fillId="0" borderId="0"/>
    <xf numFmtId="0" fontId="14" fillId="0" borderId="0"/>
    <xf numFmtId="0" fontId="14" fillId="0" borderId="0"/>
    <xf numFmtId="0" fontId="14" fillId="0" borderId="0"/>
    <xf numFmtId="203" fontId="14" fillId="0" borderId="0"/>
    <xf numFmtId="0" fontId="14" fillId="0" borderId="0"/>
    <xf numFmtId="0" fontId="14" fillId="0" borderId="0"/>
    <xf numFmtId="0" fontId="14" fillId="0" borderId="0"/>
    <xf numFmtId="203"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10"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0" borderId="0"/>
    <xf numFmtId="0" fontId="14" fillId="14" borderId="0" applyNumberFormat="0" applyBorder="0" applyAlignment="0" applyProtection="0"/>
    <xf numFmtId="0" fontId="14" fillId="0" borderId="0"/>
    <xf numFmtId="0" fontId="14" fillId="13" borderId="0" applyNumberFormat="0" applyBorder="0" applyAlignment="0" applyProtection="0"/>
    <xf numFmtId="0" fontId="14" fillId="0" borderId="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0" borderId="0"/>
    <xf numFmtId="0" fontId="14" fillId="12" borderId="0" applyNumberFormat="0" applyBorder="0" applyAlignment="0" applyProtection="0"/>
    <xf numFmtId="0" fontId="14" fillId="12"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0" borderId="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203" fontId="14" fillId="0" borderId="0"/>
    <xf numFmtId="0" fontId="14" fillId="0" borderId="0"/>
    <xf numFmtId="203" fontId="14" fillId="0" borderId="0"/>
    <xf numFmtId="0" fontId="14" fillId="0" borderId="0"/>
    <xf numFmtId="0" fontId="14" fillId="0" borderId="0"/>
    <xf numFmtId="0" fontId="14" fillId="0" borderId="0"/>
    <xf numFmtId="203" fontId="14" fillId="0" borderId="0"/>
    <xf numFmtId="0" fontId="14" fillId="0" borderId="0"/>
    <xf numFmtId="0" fontId="14" fillId="0" borderId="0"/>
    <xf numFmtId="0" fontId="14" fillId="0" borderId="0"/>
    <xf numFmtId="0" fontId="14" fillId="0" borderId="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7" borderId="35" applyNumberFormat="0" applyFont="0" applyAlignment="0" applyProtection="0"/>
    <xf numFmtId="0" fontId="14" fillId="37" borderId="35"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0" fontId="14" fillId="0" borderId="0"/>
    <xf numFmtId="9" fontId="14" fillId="0" borderId="0" applyFont="0" applyFill="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0" fontId="14" fillId="0" borderId="0"/>
    <xf numFmtId="9" fontId="14" fillId="0" borderId="0" applyFont="0" applyFill="0" applyBorder="0" applyAlignment="0" applyProtection="0"/>
    <xf numFmtId="0" fontId="14" fillId="0" borderId="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190" fontId="14" fillId="11" borderId="0" applyNumberFormat="0" applyBorder="0" applyAlignment="0" applyProtection="0"/>
    <xf numFmtId="190" fontId="14" fillId="14" borderId="0" applyNumberFormat="0" applyBorder="0" applyAlignment="0" applyProtection="0"/>
    <xf numFmtId="190" fontId="14" fillId="3" borderId="0" applyNumberFormat="0" applyBorder="0" applyAlignment="0" applyProtection="0"/>
    <xf numFmtId="190" fontId="14" fillId="13" borderId="0" applyNumberFormat="0" applyBorder="0" applyAlignment="0" applyProtection="0"/>
    <xf numFmtId="190" fontId="14" fillId="14" borderId="0" applyNumberFormat="0" applyBorder="0" applyAlignment="0" applyProtection="0"/>
    <xf numFmtId="164"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90" fontId="14" fillId="12"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2"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2" borderId="0" applyNumberFormat="0" applyBorder="0" applyAlignment="0" applyProtection="0"/>
    <xf numFmtId="190" fontId="14" fillId="13" borderId="0" applyNumberFormat="0" applyBorder="0" applyAlignment="0" applyProtection="0"/>
    <xf numFmtId="203" fontId="14" fillId="0" borderId="0"/>
    <xf numFmtId="203" fontId="14" fillId="0" borderId="0"/>
    <xf numFmtId="0" fontId="14" fillId="0" borderId="0"/>
    <xf numFmtId="0" fontId="14" fillId="0" borderId="0"/>
    <xf numFmtId="203" fontId="14" fillId="0" borderId="0"/>
    <xf numFmtId="0" fontId="14" fillId="0" borderId="0"/>
    <xf numFmtId="0" fontId="14" fillId="0" borderId="0"/>
    <xf numFmtId="0" fontId="14" fillId="0" borderId="0"/>
    <xf numFmtId="0" fontId="14" fillId="0" borderId="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190" fontId="14" fillId="11" borderId="0" applyNumberFormat="0" applyBorder="0" applyAlignment="0" applyProtection="0"/>
    <xf numFmtId="190" fontId="14" fillId="14" borderId="0" applyNumberFormat="0" applyBorder="0" applyAlignment="0" applyProtection="0"/>
    <xf numFmtId="190" fontId="14" fillId="3" borderId="0" applyNumberFormat="0" applyBorder="0" applyAlignment="0" applyProtection="0"/>
    <xf numFmtId="190" fontId="14" fillId="13" borderId="0" applyNumberFormat="0" applyBorder="0" applyAlignment="0" applyProtection="0"/>
    <xf numFmtId="190" fontId="14" fillId="14" borderId="0" applyNumberFormat="0" applyBorder="0" applyAlignment="0" applyProtection="0"/>
    <xf numFmtId="164"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90" fontId="14" fillId="12"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2"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2" borderId="0" applyNumberFormat="0" applyBorder="0" applyAlignment="0" applyProtection="0"/>
    <xf numFmtId="190" fontId="14" fillId="13" borderId="0" applyNumberFormat="0" applyBorder="0" applyAlignment="0" applyProtection="0"/>
    <xf numFmtId="203" fontId="14" fillId="0" borderId="0"/>
    <xf numFmtId="203" fontId="14" fillId="0" borderId="0"/>
    <xf numFmtId="0" fontId="14" fillId="0" borderId="0"/>
    <xf numFmtId="0" fontId="14" fillId="0" borderId="0"/>
    <xf numFmtId="203" fontId="14" fillId="0" borderId="0"/>
    <xf numFmtId="0" fontId="14" fillId="0" borderId="0"/>
    <xf numFmtId="0" fontId="14" fillId="0" borderId="0"/>
    <xf numFmtId="0" fontId="14" fillId="0" borderId="0"/>
    <xf numFmtId="0" fontId="14" fillId="0" borderId="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37" borderId="35" applyNumberFormat="0" applyFont="0" applyAlignment="0" applyProtection="0"/>
    <xf numFmtId="0" fontId="14" fillId="0" borderId="0"/>
    <xf numFmtId="0" fontId="14" fillId="0" borderId="0"/>
    <xf numFmtId="0" fontId="14" fillId="0" borderId="0"/>
    <xf numFmtId="0" fontId="14" fillId="14" borderId="0" applyNumberFormat="0" applyBorder="0" applyAlignment="0" applyProtection="0"/>
    <xf numFmtId="0" fontId="14" fillId="12" borderId="0" applyNumberFormat="0" applyBorder="0" applyAlignment="0" applyProtection="0"/>
    <xf numFmtId="0" fontId="14" fillId="10" borderId="0" applyNumberFormat="0" applyBorder="0" applyAlignment="0" applyProtection="0"/>
    <xf numFmtId="0" fontId="14" fillId="8" borderId="0" applyNumberFormat="0" applyBorder="0" applyAlignment="0" applyProtection="0"/>
    <xf numFmtId="0" fontId="14" fillId="6" borderId="0" applyNumberFormat="0" applyBorder="0" applyAlignment="0" applyProtection="0"/>
    <xf numFmtId="0" fontId="14" fillId="4" borderId="0" applyNumberFormat="0" applyBorder="0" applyAlignment="0" applyProtection="0"/>
    <xf numFmtId="0" fontId="14" fillId="0" borderId="0"/>
    <xf numFmtId="0" fontId="14" fillId="14" borderId="0" applyNumberFormat="0" applyBorder="0" applyAlignment="0" applyProtection="0"/>
    <xf numFmtId="0" fontId="14" fillId="12" borderId="0" applyNumberFormat="0" applyBorder="0" applyAlignment="0" applyProtection="0"/>
    <xf numFmtId="0" fontId="14" fillId="10" borderId="0" applyNumberFormat="0" applyBorder="0" applyAlignment="0" applyProtection="0"/>
    <xf numFmtId="0" fontId="14" fillId="8" borderId="0" applyNumberFormat="0" applyBorder="0" applyAlignment="0" applyProtection="0"/>
    <xf numFmtId="0" fontId="14" fillId="6" borderId="0" applyNumberFormat="0" applyBorder="0" applyAlignment="0" applyProtection="0"/>
    <xf numFmtId="0" fontId="14" fillId="4" borderId="0" applyNumberFormat="0" applyBorder="0" applyAlignment="0" applyProtection="0"/>
    <xf numFmtId="165" fontId="14" fillId="0" borderId="0" applyFont="0" applyFill="0" applyBorder="0" applyAlignment="0" applyProtection="0"/>
    <xf numFmtId="0" fontId="14" fillId="13" borderId="0" applyNumberFormat="0" applyBorder="0" applyAlignment="0" applyProtection="0"/>
    <xf numFmtId="0" fontId="14" fillId="7" borderId="0" applyNumberFormat="0" applyBorder="0" applyAlignment="0" applyProtection="0"/>
    <xf numFmtId="0" fontId="14" fillId="5" borderId="0" applyNumberFormat="0" applyBorder="0" applyAlignment="0" applyProtection="0"/>
    <xf numFmtId="0" fontId="14" fillId="0" borderId="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37" borderId="35" applyNumberFormat="0" applyFont="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13" borderId="0" applyNumberFormat="0" applyBorder="0" applyAlignment="0" applyProtection="0"/>
    <xf numFmtId="0" fontId="14" fillId="11"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7" borderId="0" applyNumberFormat="0" applyBorder="0" applyAlignment="0" applyProtection="0"/>
    <xf numFmtId="0" fontId="14" fillId="5"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11" borderId="0" applyNumberFormat="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7" borderId="35" applyNumberFormat="0" applyFont="0" applyAlignment="0" applyProtection="0"/>
    <xf numFmtId="0" fontId="14" fillId="37" borderId="35"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0" fontId="14" fillId="0" borderId="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203" fontId="14" fillId="0" borderId="0"/>
    <xf numFmtId="0" fontId="14" fillId="0" borderId="0"/>
    <xf numFmtId="203" fontId="14" fillId="0" borderId="0"/>
    <xf numFmtId="0" fontId="14" fillId="0" borderId="0"/>
    <xf numFmtId="0" fontId="14" fillId="0" borderId="0"/>
    <xf numFmtId="0" fontId="14" fillId="0" borderId="0"/>
    <xf numFmtId="203" fontId="14" fillId="0" borderId="0"/>
    <xf numFmtId="0" fontId="14" fillId="0" borderId="0"/>
    <xf numFmtId="0" fontId="14" fillId="0" borderId="0"/>
    <xf numFmtId="0" fontId="14" fillId="0" borderId="0"/>
    <xf numFmtId="0" fontId="14" fillId="0" borderId="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7" borderId="35" applyNumberFormat="0" applyFont="0" applyAlignment="0" applyProtection="0"/>
    <xf numFmtId="0" fontId="14" fillId="37" borderId="35"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0" fontId="14" fillId="0" borderId="0"/>
    <xf numFmtId="9" fontId="14" fillId="0" borderId="0" applyFont="0" applyFill="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0" fontId="14" fillId="0" borderId="0"/>
    <xf numFmtId="9" fontId="14" fillId="0" borderId="0" applyFont="0" applyFill="0" applyBorder="0" applyAlignment="0" applyProtection="0"/>
    <xf numFmtId="0" fontId="14" fillId="0" borderId="0"/>
    <xf numFmtId="0" fontId="14" fillId="0" borderId="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8"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13" borderId="0" applyNumberFormat="0" applyBorder="0" applyAlignment="0" applyProtection="0"/>
    <xf numFmtId="0" fontId="14" fillId="3" borderId="0" applyNumberFormat="0" applyBorder="0" applyAlignment="0" applyProtection="0"/>
    <xf numFmtId="0" fontId="14" fillId="0" borderId="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4" borderId="0" applyNumberFormat="0" applyBorder="0" applyAlignment="0" applyProtection="0"/>
    <xf numFmtId="0" fontId="14" fillId="3" borderId="0" applyNumberFormat="0" applyBorder="0" applyAlignment="0" applyProtection="0"/>
    <xf numFmtId="0" fontId="14" fillId="0" borderId="0"/>
    <xf numFmtId="0" fontId="14" fillId="0" borderId="0"/>
    <xf numFmtId="0" fontId="14" fillId="8" borderId="0" applyNumberFormat="0" applyBorder="0" applyAlignment="0" applyProtection="0"/>
    <xf numFmtId="165" fontId="14" fillId="0" borderId="0" applyFont="0" applyFill="0" applyBorder="0" applyAlignment="0" applyProtection="0"/>
    <xf numFmtId="0" fontId="14" fillId="0" borderId="0"/>
    <xf numFmtId="0" fontId="14" fillId="0" borderId="0"/>
    <xf numFmtId="0" fontId="14" fillId="0" borderId="0"/>
    <xf numFmtId="190" fontId="14" fillId="11" borderId="0" applyNumberFormat="0" applyBorder="0" applyAlignment="0" applyProtection="0"/>
    <xf numFmtId="190" fontId="14" fillId="14" borderId="0" applyNumberFormat="0" applyBorder="0" applyAlignment="0" applyProtection="0"/>
    <xf numFmtId="190" fontId="14" fillId="3" borderId="0" applyNumberFormat="0" applyBorder="0" applyAlignment="0" applyProtection="0"/>
    <xf numFmtId="190" fontId="14" fillId="13" borderId="0" applyNumberFormat="0" applyBorder="0" applyAlignment="0" applyProtection="0"/>
    <xf numFmtId="190" fontId="14" fillId="14" borderId="0" applyNumberFormat="0" applyBorder="0" applyAlignment="0" applyProtection="0"/>
    <xf numFmtId="0" fontId="14" fillId="0" borderId="0"/>
    <xf numFmtId="164"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0" fontId="14" fillId="13" borderId="0" applyNumberFormat="0" applyBorder="0" applyAlignment="0" applyProtection="0"/>
    <xf numFmtId="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0" fontId="14" fillId="14" borderId="0" applyNumberFormat="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3" borderId="0" applyNumberFormat="0" applyBorder="0" applyAlignment="0" applyProtection="0"/>
    <xf numFmtId="0" fontId="14" fillId="5" borderId="0" applyNumberFormat="0" applyBorder="0" applyAlignment="0" applyProtection="0"/>
    <xf numFmtId="0" fontId="14" fillId="0" borderId="0"/>
    <xf numFmtId="190" fontId="14" fillId="12"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2"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2" borderId="0" applyNumberFormat="0" applyBorder="0" applyAlignment="0" applyProtection="0"/>
    <xf numFmtId="190" fontId="14" fillId="13"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3" borderId="0" applyNumberFormat="0" applyBorder="0" applyAlignment="0" applyProtection="0"/>
    <xf numFmtId="0" fontId="14" fillId="0" borderId="0"/>
    <xf numFmtId="0" fontId="14" fillId="0" borderId="0"/>
    <xf numFmtId="0" fontId="14" fillId="0" borderId="0"/>
    <xf numFmtId="203" fontId="14" fillId="0" borderId="0"/>
    <xf numFmtId="0" fontId="14" fillId="0" borderId="0"/>
    <xf numFmtId="0" fontId="14" fillId="0" borderId="0"/>
    <xf numFmtId="0" fontId="14" fillId="0" borderId="0"/>
    <xf numFmtId="0" fontId="14" fillId="0" borderId="0"/>
    <xf numFmtId="203" fontId="14" fillId="0" borderId="0"/>
    <xf numFmtId="0" fontId="14" fillId="0" borderId="0"/>
    <xf numFmtId="0" fontId="14" fillId="0" borderId="0"/>
    <xf numFmtId="0" fontId="14" fillId="0" borderId="0"/>
    <xf numFmtId="203"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10"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0" borderId="0"/>
    <xf numFmtId="0" fontId="14" fillId="14" borderId="0" applyNumberFormat="0" applyBorder="0" applyAlignment="0" applyProtection="0"/>
    <xf numFmtId="0" fontId="14" fillId="0" borderId="0"/>
    <xf numFmtId="0" fontId="14" fillId="13" borderId="0" applyNumberFormat="0" applyBorder="0" applyAlignment="0" applyProtection="0"/>
    <xf numFmtId="0" fontId="14" fillId="0" borderId="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0" borderId="0"/>
    <xf numFmtId="0" fontId="14" fillId="12" borderId="0" applyNumberFormat="0" applyBorder="0" applyAlignment="0" applyProtection="0"/>
    <xf numFmtId="0" fontId="14" fillId="12"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0" borderId="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203" fontId="14" fillId="0" borderId="0"/>
    <xf numFmtId="0" fontId="14" fillId="0" borderId="0"/>
    <xf numFmtId="203" fontId="14" fillId="0" borderId="0"/>
    <xf numFmtId="0" fontId="14" fillId="0" borderId="0"/>
    <xf numFmtId="0" fontId="14" fillId="0" borderId="0"/>
    <xf numFmtId="0" fontId="14" fillId="0" borderId="0"/>
    <xf numFmtId="203" fontId="14" fillId="0" borderId="0"/>
    <xf numFmtId="0" fontId="14" fillId="0" borderId="0"/>
    <xf numFmtId="0" fontId="14" fillId="0" borderId="0"/>
    <xf numFmtId="0" fontId="14" fillId="0" borderId="0"/>
    <xf numFmtId="0" fontId="14" fillId="0" borderId="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7" borderId="35" applyNumberFormat="0" applyFont="0" applyAlignment="0" applyProtection="0"/>
    <xf numFmtId="0" fontId="14" fillId="37" borderId="35"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0" fontId="14" fillId="0" borderId="0"/>
    <xf numFmtId="9" fontId="14" fillId="0" borderId="0" applyFont="0" applyFill="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0" fontId="14" fillId="0" borderId="0"/>
    <xf numFmtId="9" fontId="14" fillId="0" borderId="0" applyFont="0" applyFill="0" applyBorder="0" applyAlignment="0" applyProtection="0"/>
    <xf numFmtId="0" fontId="14" fillId="0" borderId="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190" fontId="14" fillId="11" borderId="0" applyNumberFormat="0" applyBorder="0" applyAlignment="0" applyProtection="0"/>
    <xf numFmtId="190" fontId="14" fillId="14" borderId="0" applyNumberFormat="0" applyBorder="0" applyAlignment="0" applyProtection="0"/>
    <xf numFmtId="190" fontId="14" fillId="3" borderId="0" applyNumberFormat="0" applyBorder="0" applyAlignment="0" applyProtection="0"/>
    <xf numFmtId="190" fontId="14" fillId="13" borderId="0" applyNumberFormat="0" applyBorder="0" applyAlignment="0" applyProtection="0"/>
    <xf numFmtId="190" fontId="14" fillId="14" borderId="0" applyNumberFormat="0" applyBorder="0" applyAlignment="0" applyProtection="0"/>
    <xf numFmtId="164"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90" fontId="14" fillId="12"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2"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2" borderId="0" applyNumberFormat="0" applyBorder="0" applyAlignment="0" applyProtection="0"/>
    <xf numFmtId="190" fontId="14" fillId="13" borderId="0" applyNumberFormat="0" applyBorder="0" applyAlignment="0" applyProtection="0"/>
    <xf numFmtId="203" fontId="14" fillId="0" borderId="0"/>
    <xf numFmtId="203" fontId="14" fillId="0" borderId="0"/>
    <xf numFmtId="0" fontId="14" fillId="0" borderId="0"/>
    <xf numFmtId="0" fontId="14" fillId="0" borderId="0"/>
    <xf numFmtId="203" fontId="14" fillId="0" borderId="0"/>
    <xf numFmtId="0" fontId="14" fillId="0" borderId="0"/>
    <xf numFmtId="0" fontId="14" fillId="0" borderId="0"/>
    <xf numFmtId="0" fontId="14" fillId="0" borderId="0"/>
    <xf numFmtId="0" fontId="14" fillId="0" borderId="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190" fontId="14" fillId="11" borderId="0" applyNumberFormat="0" applyBorder="0" applyAlignment="0" applyProtection="0"/>
    <xf numFmtId="190" fontId="14" fillId="14" borderId="0" applyNumberFormat="0" applyBorder="0" applyAlignment="0" applyProtection="0"/>
    <xf numFmtId="190" fontId="14" fillId="3" borderId="0" applyNumberFormat="0" applyBorder="0" applyAlignment="0" applyProtection="0"/>
    <xf numFmtId="190" fontId="14" fillId="13" borderId="0" applyNumberFormat="0" applyBorder="0" applyAlignment="0" applyProtection="0"/>
    <xf numFmtId="190" fontId="14" fillId="14" borderId="0" applyNumberFormat="0" applyBorder="0" applyAlignment="0" applyProtection="0"/>
    <xf numFmtId="164"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2"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3"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90" fontId="14" fillId="12"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3"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4"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5"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6"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7" borderId="0" applyNumberFormat="0" applyBorder="0" applyAlignment="0" applyProtection="0"/>
    <xf numFmtId="190" fontId="14" fillId="8" borderId="0" applyNumberFormat="0" applyBorder="0" applyAlignment="0" applyProtection="0"/>
    <xf numFmtId="190" fontId="14" fillId="8" borderId="0" applyNumberFormat="0" applyBorder="0" applyAlignment="0" applyProtection="0"/>
    <xf numFmtId="190" fontId="14" fillId="9" borderId="0" applyNumberFormat="0" applyBorder="0" applyAlignment="0" applyProtection="0"/>
    <xf numFmtId="190" fontId="14" fillId="9"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0"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1" borderId="0" applyNumberFormat="0" applyBorder="0" applyAlignment="0" applyProtection="0"/>
    <xf numFmtId="190" fontId="14" fillId="12" borderId="0" applyNumberFormat="0" applyBorder="0" applyAlignment="0" applyProtection="0"/>
    <xf numFmtId="190" fontId="14" fillId="14" borderId="0" applyNumberFormat="0" applyBorder="0" applyAlignment="0" applyProtection="0"/>
    <xf numFmtId="190" fontId="14" fillId="14" borderId="0" applyNumberFormat="0" applyBorder="0" applyAlignment="0" applyProtection="0"/>
    <xf numFmtId="190" fontId="14" fillId="12" borderId="0" applyNumberFormat="0" applyBorder="0" applyAlignment="0" applyProtection="0"/>
    <xf numFmtId="190" fontId="14" fillId="13" borderId="0" applyNumberFormat="0" applyBorder="0" applyAlignment="0" applyProtection="0"/>
    <xf numFmtId="203" fontId="14" fillId="0" borderId="0"/>
    <xf numFmtId="203" fontId="14" fillId="0" borderId="0"/>
    <xf numFmtId="0" fontId="14" fillId="0" borderId="0"/>
    <xf numFmtId="0" fontId="14" fillId="0" borderId="0"/>
    <xf numFmtId="203" fontId="14" fillId="0" borderId="0"/>
    <xf numFmtId="0" fontId="14" fillId="0" borderId="0"/>
    <xf numFmtId="0" fontId="14" fillId="0" borderId="0"/>
    <xf numFmtId="0" fontId="14" fillId="0" borderId="0"/>
    <xf numFmtId="0" fontId="14" fillId="0" borderId="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37" borderId="35" applyNumberFormat="0" applyFont="0" applyAlignment="0" applyProtection="0"/>
    <xf numFmtId="0" fontId="14" fillId="0" borderId="0"/>
    <xf numFmtId="0" fontId="14" fillId="0" borderId="0"/>
    <xf numFmtId="0" fontId="14" fillId="0" borderId="0"/>
    <xf numFmtId="0" fontId="14" fillId="14" borderId="0" applyNumberFormat="0" applyBorder="0" applyAlignment="0" applyProtection="0"/>
    <xf numFmtId="0" fontId="14" fillId="12" borderId="0" applyNumberFormat="0" applyBorder="0" applyAlignment="0" applyProtection="0"/>
    <xf numFmtId="0" fontId="14" fillId="10" borderId="0" applyNumberFormat="0" applyBorder="0" applyAlignment="0" applyProtection="0"/>
    <xf numFmtId="0" fontId="14" fillId="8" borderId="0" applyNumberFormat="0" applyBorder="0" applyAlignment="0" applyProtection="0"/>
    <xf numFmtId="0" fontId="14" fillId="6" borderId="0" applyNumberFormat="0" applyBorder="0" applyAlignment="0" applyProtection="0"/>
    <xf numFmtId="0" fontId="14" fillId="4" borderId="0" applyNumberFormat="0" applyBorder="0" applyAlignment="0" applyProtection="0"/>
    <xf numFmtId="0" fontId="14" fillId="0" borderId="0"/>
    <xf numFmtId="0" fontId="14" fillId="14" borderId="0" applyNumberFormat="0" applyBorder="0" applyAlignment="0" applyProtection="0"/>
    <xf numFmtId="0" fontId="14" fillId="12" borderId="0" applyNumberFormat="0" applyBorder="0" applyAlignment="0" applyProtection="0"/>
    <xf numFmtId="0" fontId="14" fillId="10" borderId="0" applyNumberFormat="0" applyBorder="0" applyAlignment="0" applyProtection="0"/>
    <xf numFmtId="0" fontId="14" fillId="8" borderId="0" applyNumberFormat="0" applyBorder="0" applyAlignment="0" applyProtection="0"/>
    <xf numFmtId="0" fontId="14" fillId="6" borderId="0" applyNumberFormat="0" applyBorder="0" applyAlignment="0" applyProtection="0"/>
    <xf numFmtId="0" fontId="14" fillId="4" borderId="0" applyNumberFormat="0" applyBorder="0" applyAlignment="0" applyProtection="0"/>
    <xf numFmtId="165" fontId="14" fillId="0" borderId="0" applyFont="0" applyFill="0" applyBorder="0" applyAlignment="0" applyProtection="0"/>
    <xf numFmtId="0" fontId="14" fillId="13" borderId="0" applyNumberFormat="0" applyBorder="0" applyAlignment="0" applyProtection="0"/>
    <xf numFmtId="0" fontId="14" fillId="7" borderId="0" applyNumberFormat="0" applyBorder="0" applyAlignment="0" applyProtection="0"/>
    <xf numFmtId="0" fontId="14" fillId="5" borderId="0" applyNumberFormat="0" applyBorder="0" applyAlignment="0" applyProtection="0"/>
    <xf numFmtId="0" fontId="14" fillId="0" borderId="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37" borderId="35" applyNumberFormat="0" applyFont="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13" borderId="0" applyNumberFormat="0" applyBorder="0" applyAlignment="0" applyProtection="0"/>
    <xf numFmtId="0" fontId="14" fillId="11"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7" borderId="0" applyNumberFormat="0" applyBorder="0" applyAlignment="0" applyProtection="0"/>
    <xf numFmtId="0" fontId="14" fillId="5"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11" borderId="0" applyNumberFormat="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7" borderId="35" applyNumberFormat="0" applyFont="0" applyAlignment="0" applyProtection="0"/>
    <xf numFmtId="0" fontId="14" fillId="37" borderId="35"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32" fillId="0" borderId="0"/>
    <xf numFmtId="165" fontId="32" fillId="0" borderId="0" applyFont="0" applyFill="0" applyBorder="0" applyAlignment="0" applyProtection="0"/>
    <xf numFmtId="0" fontId="13" fillId="0" borderId="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37" borderId="35" applyNumberFormat="0" applyFont="0" applyAlignment="0" applyProtection="0"/>
    <xf numFmtId="0" fontId="13" fillId="37" borderId="35" applyNumberFormat="0" applyFont="0" applyAlignment="0" applyProtection="0"/>
    <xf numFmtId="0" fontId="13" fillId="37" borderId="35" applyNumberFormat="0" applyFont="0" applyAlignment="0" applyProtection="0"/>
    <xf numFmtId="0" fontId="13" fillId="37" borderId="35" applyNumberFormat="0" applyFont="0" applyAlignment="0" applyProtection="0"/>
    <xf numFmtId="0" fontId="13" fillId="37" borderId="35" applyNumberFormat="0" applyFont="0" applyAlignment="0" applyProtection="0"/>
    <xf numFmtId="0" fontId="13" fillId="37" borderId="35" applyNumberFormat="0" applyFont="0" applyAlignment="0" applyProtection="0"/>
    <xf numFmtId="0" fontId="13" fillId="37" borderId="35" applyNumberFormat="0" applyFont="0" applyAlignment="0" applyProtection="0"/>
    <xf numFmtId="0" fontId="13" fillId="37" borderId="35" applyNumberFormat="0" applyFont="0" applyAlignment="0" applyProtection="0"/>
    <xf numFmtId="0" fontId="13" fillId="37" borderId="35" applyNumberFormat="0" applyFont="0" applyAlignment="0" applyProtection="0"/>
    <xf numFmtId="0" fontId="13" fillId="37" borderId="35" applyNumberFormat="0" applyFont="0" applyAlignment="0" applyProtection="0"/>
    <xf numFmtId="0" fontId="13" fillId="37" borderId="35" applyNumberFormat="0" applyFont="0" applyAlignment="0" applyProtection="0"/>
    <xf numFmtId="0" fontId="13" fillId="37" borderId="35" applyNumberFormat="0" applyFont="0" applyAlignment="0" applyProtection="0"/>
    <xf numFmtId="0" fontId="13" fillId="37" borderId="35" applyNumberFormat="0" applyFont="0" applyAlignment="0" applyProtection="0"/>
    <xf numFmtId="0" fontId="13" fillId="37" borderId="35" applyNumberFormat="0" applyFont="0" applyAlignment="0" applyProtection="0"/>
    <xf numFmtId="0" fontId="13" fillId="37" borderId="35" applyNumberFormat="0" applyFont="0" applyAlignment="0" applyProtection="0"/>
    <xf numFmtId="0" fontId="13" fillId="37" borderId="35" applyNumberFormat="0" applyFont="0" applyAlignment="0" applyProtection="0"/>
    <xf numFmtId="0" fontId="13" fillId="37" borderId="35" applyNumberFormat="0" applyFont="0" applyAlignment="0" applyProtection="0"/>
    <xf numFmtId="0" fontId="13" fillId="37" borderId="35" applyNumberFormat="0" applyFont="0" applyAlignment="0" applyProtection="0"/>
    <xf numFmtId="0" fontId="13" fillId="37" borderId="35" applyNumberFormat="0" applyFont="0" applyAlignment="0" applyProtection="0"/>
    <xf numFmtId="0" fontId="13" fillId="37" borderId="35" applyNumberFormat="0" applyFont="0" applyAlignment="0" applyProtection="0"/>
    <xf numFmtId="0" fontId="13" fillId="37" borderId="35" applyNumberFormat="0" applyFont="0" applyAlignment="0" applyProtection="0"/>
    <xf numFmtId="0" fontId="13" fillId="37" borderId="35" applyNumberFormat="0" applyFont="0" applyAlignment="0" applyProtection="0"/>
    <xf numFmtId="0" fontId="13" fillId="37" borderId="35" applyNumberFormat="0" applyFont="0" applyAlignment="0" applyProtection="0"/>
    <xf numFmtId="0" fontId="13" fillId="37" borderId="35" applyNumberFormat="0" applyFont="0" applyAlignment="0" applyProtection="0"/>
    <xf numFmtId="0" fontId="13" fillId="37" borderId="35" applyNumberFormat="0" applyFont="0" applyAlignment="0" applyProtection="0"/>
    <xf numFmtId="0" fontId="13" fillId="37" borderId="35" applyNumberFormat="0" applyFont="0" applyAlignment="0" applyProtection="0"/>
    <xf numFmtId="0" fontId="13" fillId="37" borderId="35" applyNumberFormat="0" applyFont="0" applyAlignment="0" applyProtection="0"/>
    <xf numFmtId="0" fontId="13" fillId="37" borderId="35" applyNumberFormat="0" applyFont="0" applyAlignment="0" applyProtection="0"/>
    <xf numFmtId="0" fontId="13" fillId="37" borderId="35" applyNumberFormat="0" applyFont="0" applyAlignment="0" applyProtection="0"/>
    <xf numFmtId="0" fontId="13" fillId="37" borderId="35" applyNumberFormat="0" applyFont="0" applyAlignment="0" applyProtection="0"/>
    <xf numFmtId="0" fontId="13" fillId="37" borderId="35" applyNumberFormat="0" applyFont="0" applyAlignment="0" applyProtection="0"/>
    <xf numFmtId="0" fontId="13" fillId="37" borderId="35" applyNumberFormat="0" applyFont="0" applyAlignment="0" applyProtection="0"/>
    <xf numFmtId="0" fontId="13" fillId="37" borderId="35" applyNumberFormat="0" applyFont="0" applyAlignment="0" applyProtection="0"/>
    <xf numFmtId="0" fontId="13" fillId="37" borderId="35" applyNumberFormat="0" applyFont="0" applyAlignment="0" applyProtection="0"/>
    <xf numFmtId="0" fontId="13" fillId="37" borderId="35" applyNumberFormat="0" applyFont="0" applyAlignment="0" applyProtection="0"/>
    <xf numFmtId="0" fontId="13" fillId="37" borderId="35" applyNumberFormat="0" applyFont="0" applyAlignment="0" applyProtection="0"/>
    <xf numFmtId="0" fontId="13" fillId="37" borderId="35" applyNumberFormat="0" applyFont="0" applyAlignment="0" applyProtection="0"/>
    <xf numFmtId="0" fontId="13" fillId="37" borderId="35" applyNumberFormat="0" applyFont="0" applyAlignment="0" applyProtection="0"/>
    <xf numFmtId="0" fontId="13" fillId="37" borderId="35" applyNumberFormat="0" applyFont="0" applyAlignment="0" applyProtection="0"/>
    <xf numFmtId="0" fontId="13" fillId="37" borderId="35" applyNumberFormat="0" applyFont="0" applyAlignment="0" applyProtection="0"/>
    <xf numFmtId="0" fontId="13" fillId="37" borderId="35" applyNumberFormat="0" applyFont="0" applyAlignment="0" applyProtection="0"/>
    <xf numFmtId="0" fontId="13" fillId="37" borderId="35" applyNumberFormat="0" applyFont="0" applyAlignment="0" applyProtection="0"/>
    <xf numFmtId="0" fontId="13" fillId="37" borderId="35" applyNumberFormat="0" applyFont="0" applyAlignment="0" applyProtection="0"/>
    <xf numFmtId="0" fontId="13" fillId="37" borderId="35" applyNumberFormat="0" applyFont="0" applyAlignment="0" applyProtection="0"/>
    <xf numFmtId="0" fontId="13" fillId="37" borderId="35" applyNumberFormat="0" applyFont="0" applyAlignment="0" applyProtection="0"/>
    <xf numFmtId="0" fontId="13" fillId="37" borderId="35" applyNumberFormat="0" applyFont="0" applyAlignment="0" applyProtection="0"/>
    <xf numFmtId="0" fontId="13" fillId="37" borderId="35" applyNumberFormat="0" applyFont="0" applyAlignment="0" applyProtection="0"/>
    <xf numFmtId="0" fontId="13" fillId="37" borderId="35" applyNumberFormat="0" applyFont="0" applyAlignment="0" applyProtection="0"/>
    <xf numFmtId="0" fontId="13" fillId="37" borderId="35" applyNumberFormat="0" applyFont="0" applyAlignment="0" applyProtection="0"/>
    <xf numFmtId="0" fontId="13" fillId="37" borderId="35" applyNumberFormat="0" applyFont="0" applyAlignment="0" applyProtection="0"/>
    <xf numFmtId="0" fontId="13" fillId="37" borderId="35" applyNumberFormat="0" applyFont="0" applyAlignment="0" applyProtection="0"/>
    <xf numFmtId="0" fontId="13" fillId="37" borderId="35" applyNumberFormat="0" applyFont="0" applyAlignment="0" applyProtection="0"/>
    <xf numFmtId="0" fontId="13" fillId="37" borderId="35" applyNumberFormat="0" applyFont="0" applyAlignment="0" applyProtection="0"/>
    <xf numFmtId="0" fontId="13" fillId="37" borderId="35" applyNumberFormat="0" applyFont="0" applyAlignment="0" applyProtection="0"/>
    <xf numFmtId="0" fontId="13" fillId="37" borderId="35" applyNumberFormat="0" applyFont="0" applyAlignment="0" applyProtection="0"/>
    <xf numFmtId="0" fontId="13" fillId="37" borderId="35" applyNumberFormat="0" applyFont="0" applyAlignment="0" applyProtection="0"/>
    <xf numFmtId="0" fontId="13" fillId="37" borderId="35" applyNumberFormat="0" applyFont="0" applyAlignment="0" applyProtection="0"/>
    <xf numFmtId="0" fontId="13" fillId="37" borderId="35" applyNumberFormat="0" applyFont="0" applyAlignment="0" applyProtection="0"/>
    <xf numFmtId="0" fontId="13" fillId="37" borderId="35" applyNumberFormat="0" applyFont="0" applyAlignment="0" applyProtection="0"/>
    <xf numFmtId="0" fontId="13" fillId="37" borderId="35" applyNumberFormat="0" applyFont="0" applyAlignment="0" applyProtection="0"/>
    <xf numFmtId="0" fontId="13" fillId="37" borderId="35" applyNumberFormat="0" applyFont="0" applyAlignment="0" applyProtection="0"/>
    <xf numFmtId="0" fontId="13" fillId="37" borderId="35" applyNumberFormat="0" applyFont="0" applyAlignment="0" applyProtection="0"/>
    <xf numFmtId="0" fontId="13" fillId="37" borderId="35" applyNumberFormat="0" applyFont="0" applyAlignment="0" applyProtection="0"/>
    <xf numFmtId="0" fontId="13" fillId="37" borderId="35" applyNumberFormat="0" applyFont="0" applyAlignment="0" applyProtection="0"/>
    <xf numFmtId="0" fontId="13" fillId="37" borderId="35" applyNumberFormat="0" applyFont="0" applyAlignment="0" applyProtection="0"/>
    <xf numFmtId="0" fontId="13" fillId="37" borderId="35" applyNumberFormat="0" applyFont="0" applyAlignment="0" applyProtection="0"/>
    <xf numFmtId="0" fontId="13" fillId="37" borderId="35" applyNumberFormat="0" applyFont="0" applyAlignment="0" applyProtection="0"/>
    <xf numFmtId="0" fontId="13" fillId="37" borderId="35" applyNumberFormat="0" applyFont="0" applyAlignment="0" applyProtection="0"/>
    <xf numFmtId="0" fontId="13" fillId="37" borderId="35" applyNumberFormat="0" applyFont="0" applyAlignment="0" applyProtection="0"/>
    <xf numFmtId="0" fontId="13" fillId="37" borderId="35" applyNumberFormat="0" applyFont="0" applyAlignment="0" applyProtection="0"/>
    <xf numFmtId="0" fontId="13" fillId="37" borderId="35" applyNumberFormat="0" applyFont="0" applyAlignment="0" applyProtection="0"/>
    <xf numFmtId="0" fontId="13" fillId="37" borderId="35" applyNumberFormat="0" applyFont="0" applyAlignment="0" applyProtection="0"/>
    <xf numFmtId="0" fontId="13" fillId="37" borderId="35" applyNumberFormat="0" applyFont="0" applyAlignment="0" applyProtection="0"/>
    <xf numFmtId="0" fontId="13" fillId="37" borderId="35" applyNumberFormat="0" applyFont="0" applyAlignment="0" applyProtection="0"/>
    <xf numFmtId="0" fontId="13" fillId="37" borderId="35" applyNumberFormat="0" applyFont="0" applyAlignment="0" applyProtection="0"/>
    <xf numFmtId="0" fontId="13" fillId="37" borderId="35" applyNumberFormat="0" applyFont="0" applyAlignment="0" applyProtection="0"/>
    <xf numFmtId="0" fontId="13" fillId="37" borderId="35" applyNumberFormat="0" applyFont="0" applyAlignment="0" applyProtection="0"/>
    <xf numFmtId="0" fontId="13" fillId="37" borderId="35" applyNumberFormat="0" applyFont="0" applyAlignment="0" applyProtection="0"/>
    <xf numFmtId="0" fontId="13" fillId="37" borderId="35" applyNumberFormat="0" applyFont="0" applyAlignment="0" applyProtection="0"/>
    <xf numFmtId="0" fontId="13" fillId="37" borderId="35" applyNumberFormat="0" applyFont="0" applyAlignment="0" applyProtection="0"/>
    <xf numFmtId="0" fontId="13" fillId="37" borderId="35" applyNumberFormat="0" applyFont="0" applyAlignment="0" applyProtection="0"/>
    <xf numFmtId="0" fontId="13" fillId="37" borderId="35" applyNumberFormat="0" applyFont="0" applyAlignment="0" applyProtection="0"/>
    <xf numFmtId="0" fontId="13" fillId="37" borderId="35" applyNumberFormat="0" applyFont="0" applyAlignment="0" applyProtection="0"/>
    <xf numFmtId="0" fontId="13" fillId="37" borderId="35" applyNumberFormat="0" applyFont="0" applyAlignment="0" applyProtection="0"/>
    <xf numFmtId="0" fontId="13" fillId="37" borderId="35" applyNumberFormat="0" applyFont="0" applyAlignment="0" applyProtection="0"/>
    <xf numFmtId="0" fontId="13" fillId="37" borderId="35" applyNumberFormat="0" applyFont="0" applyAlignment="0" applyProtection="0"/>
    <xf numFmtId="0" fontId="13" fillId="37" borderId="35" applyNumberFormat="0" applyFont="0" applyAlignment="0" applyProtection="0"/>
    <xf numFmtId="0" fontId="13" fillId="37" borderId="35" applyNumberFormat="0" applyFont="0" applyAlignment="0" applyProtection="0"/>
    <xf numFmtId="0" fontId="13" fillId="37" borderId="35" applyNumberFormat="0" applyFont="0" applyAlignment="0" applyProtection="0"/>
    <xf numFmtId="0" fontId="13" fillId="37" borderId="35" applyNumberFormat="0" applyFont="0" applyAlignment="0" applyProtection="0"/>
    <xf numFmtId="0" fontId="13" fillId="37" borderId="35" applyNumberFormat="0" applyFont="0" applyAlignment="0" applyProtection="0"/>
    <xf numFmtId="0" fontId="13" fillId="37" borderId="35" applyNumberFormat="0" applyFont="0" applyAlignment="0" applyProtection="0"/>
    <xf numFmtId="0" fontId="13" fillId="37" borderId="35" applyNumberFormat="0" applyFont="0" applyAlignment="0" applyProtection="0"/>
    <xf numFmtId="0" fontId="13" fillId="37" borderId="35" applyNumberFormat="0" applyFont="0" applyAlignment="0" applyProtection="0"/>
    <xf numFmtId="0" fontId="13" fillId="37" borderId="35" applyNumberFormat="0" applyFont="0" applyAlignment="0" applyProtection="0"/>
    <xf numFmtId="0" fontId="13" fillId="37" borderId="35" applyNumberFormat="0" applyFont="0" applyAlignment="0" applyProtection="0"/>
    <xf numFmtId="0" fontId="13" fillId="37" borderId="35" applyNumberFormat="0" applyFont="0" applyAlignment="0" applyProtection="0"/>
    <xf numFmtId="0" fontId="13" fillId="37" borderId="35" applyNumberFormat="0" applyFont="0" applyAlignment="0" applyProtection="0"/>
    <xf numFmtId="0" fontId="13" fillId="37" borderId="35" applyNumberFormat="0" applyFont="0" applyAlignment="0" applyProtection="0"/>
    <xf numFmtId="0" fontId="13" fillId="37" borderId="35" applyNumberFormat="0" applyFont="0" applyAlignment="0" applyProtection="0"/>
    <xf numFmtId="0" fontId="13" fillId="37" borderId="35" applyNumberFormat="0" applyFont="0" applyAlignment="0" applyProtection="0"/>
    <xf numFmtId="0" fontId="13" fillId="37" borderId="35" applyNumberFormat="0" applyFont="0" applyAlignment="0" applyProtection="0"/>
    <xf numFmtId="0" fontId="13" fillId="37" borderId="35" applyNumberFormat="0" applyFont="0" applyAlignment="0" applyProtection="0"/>
    <xf numFmtId="0" fontId="13" fillId="37" borderId="35" applyNumberFormat="0" applyFont="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65" fontId="32" fillId="0" borderId="0" applyFont="0" applyFill="0" applyBorder="0" applyAlignment="0" applyProtection="0"/>
    <xf numFmtId="0" fontId="32" fillId="0" borderId="0"/>
    <xf numFmtId="0" fontId="32" fillId="0" borderId="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209" fontId="214" fillId="0" borderId="0"/>
    <xf numFmtId="210" fontId="214" fillId="0" borderId="0"/>
    <xf numFmtId="211" fontId="214" fillId="0" borderId="0"/>
    <xf numFmtId="209" fontId="214" fillId="0" borderId="9"/>
    <xf numFmtId="210" fontId="214" fillId="0" borderId="9"/>
    <xf numFmtId="211" fontId="214" fillId="0" borderId="9"/>
    <xf numFmtId="212" fontId="214" fillId="0" borderId="0"/>
    <xf numFmtId="213" fontId="214" fillId="0" borderId="0"/>
    <xf numFmtId="214" fontId="214" fillId="0" borderId="0"/>
    <xf numFmtId="212" fontId="214" fillId="0" borderId="9"/>
    <xf numFmtId="213" fontId="214" fillId="0" borderId="9"/>
    <xf numFmtId="214" fontId="214" fillId="0" borderId="9"/>
    <xf numFmtId="215" fontId="214" fillId="0" borderId="0">
      <alignment horizontal="right"/>
      <protection locked="0"/>
    </xf>
    <xf numFmtId="216" fontId="214" fillId="0" borderId="0">
      <alignment horizontal="right"/>
      <protection locked="0"/>
    </xf>
    <xf numFmtId="217" fontId="214" fillId="0" borderId="0"/>
    <xf numFmtId="218" fontId="214" fillId="0" borderId="0"/>
    <xf numFmtId="219" fontId="214" fillId="0" borderId="0"/>
    <xf numFmtId="217" fontId="214" fillId="0" borderId="9"/>
    <xf numFmtId="218" fontId="214" fillId="0" borderId="9"/>
    <xf numFmtId="219" fontId="214" fillId="0" borderId="9"/>
    <xf numFmtId="209" fontId="214" fillId="2" borderId="92"/>
    <xf numFmtId="210" fontId="214" fillId="2" borderId="92"/>
    <xf numFmtId="211" fontId="214" fillId="2" borderId="92"/>
    <xf numFmtId="217" fontId="214" fillId="2" borderId="92"/>
    <xf numFmtId="218" fontId="214" fillId="2" borderId="92"/>
    <xf numFmtId="219" fontId="214" fillId="2" borderId="92"/>
    <xf numFmtId="220" fontId="215" fillId="0" borderId="1">
      <alignment horizontal="center"/>
    </xf>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32"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49" fontId="216" fillId="66" borderId="0">
      <alignment vertical="center"/>
    </xf>
    <xf numFmtId="209" fontId="214" fillId="44" borderId="92">
      <protection locked="0"/>
    </xf>
    <xf numFmtId="210" fontId="214" fillId="44" borderId="92">
      <protection locked="0"/>
    </xf>
    <xf numFmtId="211" fontId="214" fillId="44" borderId="92">
      <protection locked="0"/>
    </xf>
    <xf numFmtId="212" fontId="214" fillId="44" borderId="92">
      <protection locked="0"/>
    </xf>
    <xf numFmtId="213" fontId="214" fillId="44" borderId="92">
      <protection locked="0"/>
    </xf>
    <xf numFmtId="214" fontId="214" fillId="44" borderId="92">
      <protection locked="0"/>
    </xf>
    <xf numFmtId="215" fontId="214" fillId="67" borderId="92">
      <alignment horizontal="right"/>
      <protection locked="0"/>
    </xf>
    <xf numFmtId="216" fontId="214" fillId="44" borderId="92">
      <alignment horizontal="right"/>
      <protection locked="0"/>
    </xf>
    <xf numFmtId="0" fontId="214" fillId="68" borderId="92">
      <alignment horizontal="left"/>
      <protection locked="0"/>
    </xf>
    <xf numFmtId="217" fontId="214" fillId="44" borderId="92">
      <protection locked="0"/>
    </xf>
    <xf numFmtId="218" fontId="214" fillId="44" borderId="92">
      <protection locked="0"/>
    </xf>
    <xf numFmtId="219" fontId="214" fillId="44" borderId="92">
      <protection locked="0"/>
    </xf>
    <xf numFmtId="49" fontId="214" fillId="43" borderId="92">
      <alignment horizontal="left"/>
      <protection locked="0"/>
    </xf>
    <xf numFmtId="221" fontId="31" fillId="69" borderId="0">
      <alignment horizontal="right"/>
    </xf>
    <xf numFmtId="0" fontId="216" fillId="70" borderId="0">
      <alignment horizontal="right" vertical="center"/>
    </xf>
    <xf numFmtId="0" fontId="217" fillId="57" borderId="0">
      <alignment vertical="center"/>
    </xf>
    <xf numFmtId="0" fontId="217" fillId="57" borderId="0">
      <alignment vertical="center"/>
    </xf>
    <xf numFmtId="0" fontId="217" fillId="57" borderId="0">
      <alignment vertical="center"/>
    </xf>
    <xf numFmtId="0" fontId="217" fillId="57" borderId="0">
      <alignment vertical="center"/>
    </xf>
    <xf numFmtId="0" fontId="217" fillId="57" borderId="0">
      <alignment vertical="center"/>
    </xf>
    <xf numFmtId="0" fontId="217" fillId="57" borderId="0">
      <alignment vertical="center"/>
    </xf>
    <xf numFmtId="0" fontId="217" fillId="57" borderId="0">
      <alignment vertical="center"/>
    </xf>
    <xf numFmtId="0" fontId="218" fillId="63" borderId="0">
      <alignment vertical="center"/>
    </xf>
    <xf numFmtId="0" fontId="218" fillId="63" borderId="0">
      <alignment vertical="center"/>
    </xf>
    <xf numFmtId="0" fontId="218" fillId="63" borderId="0">
      <alignment vertical="center"/>
    </xf>
    <xf numFmtId="0" fontId="218" fillId="63" borderId="0">
      <alignment vertical="center"/>
    </xf>
    <xf numFmtId="0" fontId="218" fillId="63" borderId="0">
      <alignment vertical="center"/>
    </xf>
    <xf numFmtId="0" fontId="218" fillId="63" borderId="0">
      <alignment vertical="center"/>
    </xf>
    <xf numFmtId="0" fontId="218" fillId="63" borderId="0">
      <alignment vertical="center"/>
    </xf>
    <xf numFmtId="0" fontId="213" fillId="0" borderId="0"/>
    <xf numFmtId="0" fontId="166" fillId="0" borderId="81" applyNumberFormat="0" applyFill="0" applyAlignment="0" applyProtection="0"/>
    <xf numFmtId="0" fontId="213" fillId="0" borderId="0"/>
    <xf numFmtId="0" fontId="213" fillId="0" borderId="0"/>
    <xf numFmtId="0" fontId="213" fillId="0" borderId="0"/>
    <xf numFmtId="0" fontId="213" fillId="0" borderId="0"/>
    <xf numFmtId="0" fontId="213" fillId="0" borderId="0"/>
    <xf numFmtId="0" fontId="213" fillId="0" borderId="0"/>
    <xf numFmtId="0" fontId="214" fillId="0" borderId="0"/>
    <xf numFmtId="0" fontId="214" fillId="0" borderId="0"/>
    <xf numFmtId="0" fontId="219" fillId="0" borderId="0"/>
    <xf numFmtId="0" fontId="220" fillId="0" borderId="0">
      <alignment horizontal="center"/>
    </xf>
    <xf numFmtId="0" fontId="216" fillId="71" borderId="0">
      <alignment horizontal="right" vertical="center"/>
    </xf>
    <xf numFmtId="49" fontId="221" fillId="66" borderId="0">
      <alignment horizontal="centerContinuous"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xf numFmtId="0" fontId="32" fillId="0" borderId="0"/>
    <xf numFmtId="0" fontId="13" fillId="0" borderId="0"/>
    <xf numFmtId="0" fontId="32" fillId="0" borderId="0"/>
    <xf numFmtId="0" fontId="3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1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37" borderId="35" applyNumberFormat="0" applyFont="0" applyAlignment="0" applyProtection="0"/>
    <xf numFmtId="0" fontId="13" fillId="37" borderId="35" applyNumberFormat="0" applyFont="0" applyAlignment="0" applyProtection="0"/>
    <xf numFmtId="0" fontId="13" fillId="37" borderId="35" applyNumberFormat="0" applyFont="0" applyAlignment="0" applyProtection="0"/>
    <xf numFmtId="0" fontId="13" fillId="37" borderId="35" applyNumberFormat="0" applyFont="0" applyAlignment="0" applyProtection="0"/>
    <xf numFmtId="0" fontId="13" fillId="37" borderId="35" applyNumberFormat="0" applyFont="0" applyAlignment="0" applyProtection="0"/>
    <xf numFmtId="0" fontId="13" fillId="37" borderId="35" applyNumberFormat="0" applyFont="0" applyAlignment="0" applyProtection="0"/>
    <xf numFmtId="0" fontId="13" fillId="37" borderId="35" applyNumberFormat="0" applyFont="0" applyAlignment="0" applyProtection="0"/>
    <xf numFmtId="0" fontId="13" fillId="37" borderId="35" applyNumberFormat="0" applyFont="0" applyAlignment="0" applyProtection="0"/>
    <xf numFmtId="0" fontId="13" fillId="37" borderId="35" applyNumberFormat="0" applyFont="0" applyAlignment="0" applyProtection="0"/>
    <xf numFmtId="0" fontId="13" fillId="37" borderId="35" applyNumberFormat="0" applyFont="0" applyAlignment="0" applyProtection="0"/>
    <xf numFmtId="0" fontId="13" fillId="37" borderId="35" applyNumberFormat="0" applyFont="0" applyAlignment="0" applyProtection="0"/>
    <xf numFmtId="0" fontId="13" fillId="37" borderId="35" applyNumberFormat="0" applyFont="0" applyAlignment="0" applyProtection="0"/>
    <xf numFmtId="0" fontId="13" fillId="37" borderId="35" applyNumberFormat="0" applyFont="0" applyAlignment="0" applyProtection="0"/>
    <xf numFmtId="0" fontId="13" fillId="37" borderId="35" applyNumberFormat="0" applyFont="0" applyAlignment="0" applyProtection="0"/>
    <xf numFmtId="0" fontId="13" fillId="37" borderId="35" applyNumberFormat="0" applyFont="0" applyAlignment="0" applyProtection="0"/>
    <xf numFmtId="0" fontId="13" fillId="37" borderId="35" applyNumberFormat="0" applyFont="0" applyAlignment="0" applyProtection="0"/>
    <xf numFmtId="0" fontId="13" fillId="37" borderId="35" applyNumberFormat="0" applyFont="0" applyAlignment="0" applyProtection="0"/>
    <xf numFmtId="0" fontId="13" fillId="37" borderId="35" applyNumberFormat="0" applyFont="0" applyAlignment="0" applyProtection="0"/>
    <xf numFmtId="0" fontId="13" fillId="37" borderId="35" applyNumberFormat="0" applyFont="0" applyAlignment="0" applyProtection="0"/>
    <xf numFmtId="0" fontId="13" fillId="37" borderId="35" applyNumberFormat="0" applyFont="0" applyAlignment="0" applyProtection="0"/>
    <xf numFmtId="0" fontId="13" fillId="37" borderId="35" applyNumberFormat="0" applyFont="0" applyAlignment="0" applyProtection="0"/>
    <xf numFmtId="0" fontId="13" fillId="37" borderId="35" applyNumberFormat="0" applyFont="0" applyAlignment="0" applyProtection="0"/>
    <xf numFmtId="0" fontId="13" fillId="37" borderId="35" applyNumberFormat="0" applyFont="0" applyAlignment="0" applyProtection="0"/>
    <xf numFmtId="0" fontId="13" fillId="37" borderId="35" applyNumberFormat="0" applyFont="0" applyAlignment="0" applyProtection="0"/>
    <xf numFmtId="0" fontId="13" fillId="37" borderId="35" applyNumberFormat="0" applyFont="0" applyAlignment="0" applyProtection="0"/>
    <xf numFmtId="0" fontId="13" fillId="37" borderId="35" applyNumberFormat="0" applyFont="0" applyAlignment="0" applyProtection="0"/>
    <xf numFmtId="0" fontId="13" fillId="37" borderId="35" applyNumberFormat="0" applyFont="0" applyAlignment="0" applyProtection="0"/>
    <xf numFmtId="0" fontId="13" fillId="37" borderId="35" applyNumberFormat="0" applyFont="0" applyAlignment="0" applyProtection="0"/>
    <xf numFmtId="0" fontId="13" fillId="37" borderId="35" applyNumberFormat="0" applyFont="0" applyAlignment="0" applyProtection="0"/>
    <xf numFmtId="0" fontId="13" fillId="37" borderId="35" applyNumberFormat="0" applyFont="0" applyAlignment="0" applyProtection="0"/>
    <xf numFmtId="0" fontId="13" fillId="37" borderId="35" applyNumberFormat="0" applyFont="0" applyAlignment="0" applyProtection="0"/>
    <xf numFmtId="0" fontId="13" fillId="37" borderId="35" applyNumberFormat="0" applyFont="0" applyAlignment="0" applyProtection="0"/>
    <xf numFmtId="0" fontId="13" fillId="37" borderId="35" applyNumberFormat="0" applyFont="0" applyAlignment="0" applyProtection="0"/>
    <xf numFmtId="0" fontId="13" fillId="37" borderId="35" applyNumberFormat="0" applyFont="0" applyAlignment="0" applyProtection="0"/>
    <xf numFmtId="0" fontId="13" fillId="37" borderId="35" applyNumberFormat="0" applyFont="0" applyAlignment="0" applyProtection="0"/>
    <xf numFmtId="0" fontId="13" fillId="37" borderId="35" applyNumberFormat="0" applyFont="0" applyAlignment="0" applyProtection="0"/>
    <xf numFmtId="0" fontId="13" fillId="37" borderId="35" applyNumberFormat="0" applyFont="0" applyAlignment="0" applyProtection="0"/>
    <xf numFmtId="0" fontId="13" fillId="37" borderId="35" applyNumberFormat="0" applyFont="0" applyAlignment="0" applyProtection="0"/>
    <xf numFmtId="0" fontId="13" fillId="37" borderId="35" applyNumberFormat="0" applyFont="0" applyAlignment="0" applyProtection="0"/>
    <xf numFmtId="0" fontId="13" fillId="37" borderId="35" applyNumberFormat="0" applyFont="0" applyAlignment="0" applyProtection="0"/>
    <xf numFmtId="0" fontId="13" fillId="37" borderId="35" applyNumberFormat="0" applyFont="0" applyAlignment="0" applyProtection="0"/>
    <xf numFmtId="0" fontId="13" fillId="37" borderId="35" applyNumberFormat="0" applyFont="0" applyAlignment="0" applyProtection="0"/>
    <xf numFmtId="0" fontId="13" fillId="37" borderId="35" applyNumberFormat="0" applyFont="0" applyAlignment="0" applyProtection="0"/>
    <xf numFmtId="0" fontId="13" fillId="37" borderId="35" applyNumberFormat="0" applyFont="0" applyAlignment="0" applyProtection="0"/>
    <xf numFmtId="0" fontId="13" fillId="37" borderId="35" applyNumberFormat="0" applyFont="0" applyAlignment="0" applyProtection="0"/>
    <xf numFmtId="0" fontId="13" fillId="37" borderId="35" applyNumberFormat="0" applyFont="0" applyAlignment="0" applyProtection="0"/>
    <xf numFmtId="0" fontId="13" fillId="37" borderId="35" applyNumberFormat="0" applyFont="0" applyAlignment="0" applyProtection="0"/>
    <xf numFmtId="0" fontId="13" fillId="37" borderId="35" applyNumberFormat="0" applyFont="0" applyAlignment="0" applyProtection="0"/>
    <xf numFmtId="0" fontId="13" fillId="37" borderId="35" applyNumberFormat="0" applyFont="0" applyAlignment="0" applyProtection="0"/>
    <xf numFmtId="0" fontId="222" fillId="69" borderId="0">
      <alignment horizontal="left" vertical="top" wrapText="1"/>
    </xf>
    <xf numFmtId="9" fontId="13" fillId="0" borderId="0" applyFont="0" applyFill="0" applyBorder="0" applyAlignment="0" applyProtection="0"/>
    <xf numFmtId="0" fontId="171" fillId="0" borderId="72">
      <alignment horizontal="center"/>
    </xf>
    <xf numFmtId="0" fontId="171" fillId="0" borderId="72">
      <alignment horizontal="center"/>
    </xf>
    <xf numFmtId="0" fontId="171" fillId="0" borderId="72">
      <alignment horizontal="center"/>
    </xf>
    <xf numFmtId="0" fontId="171" fillId="0" borderId="72">
      <alignment horizontal="center"/>
    </xf>
    <xf numFmtId="0" fontId="171" fillId="0" borderId="72">
      <alignment horizontal="center"/>
    </xf>
    <xf numFmtId="0" fontId="171" fillId="0" borderId="72">
      <alignment horizontal="center"/>
    </xf>
    <xf numFmtId="0" fontId="171" fillId="0" borderId="72">
      <alignment horizontal="center"/>
    </xf>
    <xf numFmtId="0" fontId="171" fillId="0" borderId="72">
      <alignment horizontal="center"/>
    </xf>
    <xf numFmtId="0" fontId="171" fillId="0" borderId="72">
      <alignment horizontal="center"/>
    </xf>
    <xf numFmtId="0" fontId="171" fillId="0" borderId="72">
      <alignment horizontal="center"/>
    </xf>
    <xf numFmtId="0" fontId="171" fillId="0" borderId="72">
      <alignment horizontal="center"/>
    </xf>
    <xf numFmtId="0" fontId="171" fillId="0" borderId="72">
      <alignment horizontal="center"/>
    </xf>
    <xf numFmtId="0" fontId="171" fillId="0" borderId="72">
      <alignment horizontal="center"/>
    </xf>
    <xf numFmtId="0" fontId="171" fillId="0" borderId="72">
      <alignment horizontal="center"/>
    </xf>
    <xf numFmtId="0" fontId="171" fillId="0" borderId="72">
      <alignment horizontal="center"/>
    </xf>
    <xf numFmtId="0" fontId="171" fillId="0" borderId="72">
      <alignment horizontal="center"/>
    </xf>
    <xf numFmtId="0" fontId="171" fillId="0" borderId="72">
      <alignment horizontal="center"/>
    </xf>
    <xf numFmtId="0" fontId="171" fillId="0" borderId="72">
      <alignment horizontal="center"/>
    </xf>
    <xf numFmtId="0" fontId="171" fillId="0" borderId="72">
      <alignment horizontal="center"/>
    </xf>
    <xf numFmtId="0" fontId="171" fillId="0" borderId="72">
      <alignment horizontal="center"/>
    </xf>
    <xf numFmtId="0" fontId="171" fillId="0" borderId="72">
      <alignment horizontal="center"/>
    </xf>
    <xf numFmtId="0" fontId="171" fillId="0" borderId="72">
      <alignment horizontal="center"/>
    </xf>
    <xf numFmtId="0" fontId="171" fillId="0" borderId="72">
      <alignment horizontal="center"/>
    </xf>
    <xf numFmtId="0" fontId="171" fillId="0" borderId="72">
      <alignment horizontal="center"/>
    </xf>
    <xf numFmtId="0" fontId="171" fillId="0" borderId="72">
      <alignment horizontal="center"/>
    </xf>
    <xf numFmtId="0" fontId="171" fillId="0" borderId="72">
      <alignment horizontal="center"/>
    </xf>
    <xf numFmtId="0" fontId="171" fillId="0" borderId="72">
      <alignment horizontal="center"/>
    </xf>
    <xf numFmtId="0" fontId="171" fillId="0" borderId="72">
      <alignment horizontal="center"/>
    </xf>
    <xf numFmtId="0" fontId="171" fillId="0" borderId="72">
      <alignment horizontal="center"/>
    </xf>
    <xf numFmtId="0" fontId="171" fillId="0" borderId="72">
      <alignment horizontal="center"/>
    </xf>
    <xf numFmtId="0" fontId="171" fillId="0" borderId="72">
      <alignment horizontal="center"/>
    </xf>
    <xf numFmtId="0" fontId="171" fillId="0" borderId="72">
      <alignment horizontal="center"/>
    </xf>
    <xf numFmtId="0" fontId="171" fillId="0" borderId="72">
      <alignment horizontal="center"/>
    </xf>
    <xf numFmtId="0" fontId="171" fillId="0" borderId="72">
      <alignment horizontal="center"/>
    </xf>
    <xf numFmtId="0" fontId="171" fillId="0" borderId="72">
      <alignment horizontal="center"/>
    </xf>
    <xf numFmtId="0" fontId="171" fillId="0" borderId="72">
      <alignment horizontal="center"/>
    </xf>
    <xf numFmtId="0" fontId="171" fillId="0" borderId="72">
      <alignment horizontal="center"/>
    </xf>
    <xf numFmtId="0" fontId="171" fillId="0" borderId="72">
      <alignment horizontal="center"/>
    </xf>
    <xf numFmtId="0" fontId="171" fillId="0" borderId="72">
      <alignment horizontal="center"/>
    </xf>
    <xf numFmtId="0" fontId="171" fillId="0" borderId="72">
      <alignment horizontal="center"/>
    </xf>
    <xf numFmtId="0" fontId="171" fillId="0" borderId="72">
      <alignment horizontal="center"/>
    </xf>
    <xf numFmtId="0" fontId="171" fillId="0" borderId="72">
      <alignment horizontal="center"/>
    </xf>
    <xf numFmtId="0" fontId="216" fillId="66" borderId="0">
      <alignment horizontal="right" vertical="center"/>
    </xf>
    <xf numFmtId="0" fontId="223" fillId="63" borderId="1">
      <protection locked="0"/>
    </xf>
    <xf numFmtId="0" fontId="224" fillId="69" borderId="0"/>
    <xf numFmtId="0" fontId="31" fillId="69" borderId="0">
      <alignment horizontal="left"/>
    </xf>
    <xf numFmtId="0" fontId="31" fillId="69" borderId="0">
      <alignment horizontal="left" indent="1"/>
    </xf>
    <xf numFmtId="0" fontId="31" fillId="69" borderId="0">
      <alignment horizontal="left" vertical="center" indent="2"/>
    </xf>
    <xf numFmtId="0" fontId="225" fillId="0" borderId="0">
      <alignment horizontal="center"/>
    </xf>
    <xf numFmtId="15" fontId="214" fillId="0" borderId="0">
      <alignment horizont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5" fontId="32" fillId="0" borderId="0" applyFont="0" applyFill="0" applyBorder="0" applyAlignment="0" applyProtection="0"/>
    <xf numFmtId="0" fontId="3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9" fontId="12" fillId="0" borderId="0" applyFont="0" applyFill="0" applyBorder="0" applyAlignment="0" applyProtection="0"/>
    <xf numFmtId="0" fontId="9" fillId="0" borderId="0"/>
    <xf numFmtId="0" fontId="76" fillId="31" borderId="0" applyFill="0" applyBorder="0">
      <alignment horizontal="center" wrapText="1"/>
    </xf>
    <xf numFmtId="0" fontId="76" fillId="73" borderId="0" applyFill="0" applyBorder="0">
      <alignment horizontal="center" wrapText="1"/>
    </xf>
    <xf numFmtId="0" fontId="248" fillId="0" borderId="0" applyFill="0" applyProtection="0">
      <alignment horizontal="left" vertical="center"/>
    </xf>
    <xf numFmtId="0" fontId="4" fillId="0" borderId="0" applyNumberFormat="0" applyBorder="0">
      <alignment horizontal="left" indent="2"/>
    </xf>
    <xf numFmtId="0" fontId="249" fillId="0" borderId="107" applyNumberFormat="0">
      <alignment horizontal="center" vertical="center" wrapText="1"/>
    </xf>
    <xf numFmtId="0" fontId="4" fillId="75" borderId="0" applyNumberFormat="0" applyBorder="0"/>
    <xf numFmtId="0" fontId="4" fillId="74" borderId="0" applyNumberFormat="0" applyBorder="0"/>
    <xf numFmtId="0" fontId="3" fillId="0" borderId="0"/>
    <xf numFmtId="222" fontId="52" fillId="0" borderId="0" applyFont="0" applyFill="0" applyBorder="0" applyAlignment="0" applyProtection="0">
      <protection locked="0"/>
    </xf>
    <xf numFmtId="0" fontId="71" fillId="0" borderId="0" applyNumberFormat="0" applyFill="0" applyAlignment="0"/>
    <xf numFmtId="0" fontId="93" fillId="77" borderId="0" applyNumberFormat="0" applyBorder="0"/>
    <xf numFmtId="0" fontId="3" fillId="75" borderId="0" applyNumberFormat="0" applyBorder="0"/>
    <xf numFmtId="165" fontId="3" fillId="0" borderId="0" applyFont="0" applyFill="0" applyBorder="0" applyAlignment="0" applyProtection="0"/>
    <xf numFmtId="223" fontId="34" fillId="0" borderId="0" applyFont="0" applyFill="0" applyBorder="0" applyAlignment="0" applyProtection="0"/>
    <xf numFmtId="224" fontId="52" fillId="0" borderId="0" applyFont="0" applyFill="0" applyBorder="0" applyAlignment="0" applyProtection="0">
      <protection locked="0"/>
    </xf>
    <xf numFmtId="0" fontId="73" fillId="0" borderId="33" applyNumberFormat="0" applyFill="0" applyAlignment="0" applyProtection="0"/>
    <xf numFmtId="0" fontId="59" fillId="31" borderId="0" applyFill="0" applyBorder="0"/>
    <xf numFmtId="164" fontId="3" fillId="0" borderId="0" applyFont="0" applyFill="0" applyBorder="0" applyAlignment="0" applyProtection="0"/>
    <xf numFmtId="9" fontId="3" fillId="0" borderId="0" applyFont="0" applyFill="0" applyBorder="0" applyAlignment="0" applyProtection="0"/>
    <xf numFmtId="0" fontId="69" fillId="33" borderId="0" applyFill="0" applyBorder="0">
      <alignment vertical="top" wrapText="1"/>
    </xf>
    <xf numFmtId="0" fontId="3" fillId="0" borderId="0" applyNumberFormat="0" applyBorder="0">
      <alignment horizontal="left" indent="2"/>
    </xf>
    <xf numFmtId="0" fontId="76" fillId="33" borderId="4" applyNumberFormat="0" applyFont="0" applyBorder="0" applyAlignment="0">
      <alignment horizontal="center" vertical="center" wrapText="1"/>
    </xf>
    <xf numFmtId="0" fontId="3" fillId="76" borderId="0" applyNumberFormat="0"/>
    <xf numFmtId="0" fontId="67" fillId="33" borderId="0" applyNumberFormat="0" applyFill="0" applyBorder="0" applyAlignment="0" applyProtection="0"/>
    <xf numFmtId="0" fontId="76" fillId="31" borderId="0" applyFill="0" applyBorder="0">
      <alignment horizontal="left"/>
    </xf>
    <xf numFmtId="0" fontId="93" fillId="77" borderId="0" applyNumberFormat="0" applyBorder="0"/>
    <xf numFmtId="0" fontId="62" fillId="31" borderId="0"/>
  </cellStyleXfs>
  <cellXfs count="1355">
    <xf numFmtId="0" fontId="0" fillId="0" borderId="0" xfId="0"/>
    <xf numFmtId="0" fontId="33" fillId="0" borderId="0" xfId="0" applyFont="1"/>
    <xf numFmtId="0" fontId="41" fillId="2" borderId="0" xfId="0" applyFont="1" applyFill="1"/>
    <xf numFmtId="0" fontId="41" fillId="2" borderId="0" xfId="0" applyFont="1" applyFill="1" applyAlignment="1">
      <alignment horizontal="centerContinuous"/>
    </xf>
    <xf numFmtId="0" fontId="0" fillId="0" borderId="8" xfId="0" applyBorder="1"/>
    <xf numFmtId="0" fontId="0" fillId="0" borderId="9" xfId="0" applyBorder="1"/>
    <xf numFmtId="0" fontId="0" fillId="0" borderId="10" xfId="0" applyBorder="1"/>
    <xf numFmtId="0" fontId="41" fillId="2" borderId="6" xfId="0" applyFont="1" applyFill="1" applyBorder="1"/>
    <xf numFmtId="0" fontId="41" fillId="2" borderId="6" xfId="0" applyFont="1" applyFill="1" applyBorder="1" applyAlignment="1">
      <alignment horizontal="centerContinuous"/>
    </xf>
    <xf numFmtId="0" fontId="41" fillId="2" borderId="11" xfId="0" applyFont="1" applyFill="1" applyBorder="1"/>
    <xf numFmtId="0" fontId="41" fillId="2" borderId="12" xfId="0" applyFont="1" applyFill="1" applyBorder="1"/>
    <xf numFmtId="0" fontId="41" fillId="2" borderId="13" xfId="0" applyFont="1" applyFill="1" applyBorder="1"/>
    <xf numFmtId="0" fontId="42" fillId="2" borderId="0" xfId="0" applyFont="1" applyFill="1" applyAlignment="1">
      <alignment horizontal="left" vertical="top" indent="1"/>
    </xf>
    <xf numFmtId="0" fontId="45" fillId="0" borderId="0" xfId="0" applyFont="1"/>
    <xf numFmtId="0" fontId="41" fillId="2" borderId="3" xfId="0" applyFont="1" applyFill="1" applyBorder="1"/>
    <xf numFmtId="0" fontId="46" fillId="2" borderId="3" xfId="0" applyFont="1" applyFill="1" applyBorder="1" applyAlignment="1">
      <alignment horizontal="centerContinuous"/>
    </xf>
    <xf numFmtId="0" fontId="47" fillId="2" borderId="3" xfId="0" applyFont="1" applyFill="1" applyBorder="1" applyAlignment="1">
      <alignment horizontal="centerContinuous"/>
    </xf>
    <xf numFmtId="0" fontId="42" fillId="2" borderId="3" xfId="0" applyFont="1" applyFill="1" applyBorder="1" applyAlignment="1">
      <alignment horizontal="centerContinuous"/>
    </xf>
    <xf numFmtId="0" fontId="0" fillId="0" borderId="6" xfId="0" applyBorder="1"/>
    <xf numFmtId="0" fontId="0" fillId="0" borderId="11" xfId="0" applyBorder="1"/>
    <xf numFmtId="0" fontId="0" fillId="0" borderId="12" xfId="0" applyBorder="1"/>
    <xf numFmtId="0" fontId="0" fillId="0" borderId="13" xfId="0" applyBorder="1"/>
    <xf numFmtId="0" fontId="32" fillId="0" borderId="0" xfId="0" applyFont="1"/>
    <xf numFmtId="0" fontId="35" fillId="2" borderId="0" xfId="0" applyFont="1" applyFill="1"/>
    <xf numFmtId="0" fontId="76" fillId="0" borderId="0" xfId="33" applyFill="1" applyBorder="1">
      <alignment horizontal="center" vertical="center" wrapText="1"/>
    </xf>
    <xf numFmtId="0" fontId="85" fillId="0" borderId="0" xfId="0" applyFont="1"/>
    <xf numFmtId="0" fontId="37" fillId="2" borderId="0" xfId="0" applyFont="1" applyFill="1"/>
    <xf numFmtId="0" fontId="62" fillId="0" borderId="0" xfId="7" applyFill="1"/>
    <xf numFmtId="0" fontId="0" fillId="32" borderId="0" xfId="0" applyFill="1"/>
    <xf numFmtId="0" fontId="62" fillId="32" borderId="9" xfId="7" applyFill="1" applyBorder="1" applyAlignment="1"/>
    <xf numFmtId="0" fontId="62" fillId="32" borderId="10" xfId="7" applyFill="1" applyBorder="1"/>
    <xf numFmtId="0" fontId="62" fillId="32" borderId="0" xfId="7" applyFill="1" applyAlignment="1"/>
    <xf numFmtId="0" fontId="62" fillId="32" borderId="0" xfId="7" applyFill="1" applyAlignment="1">
      <alignment horizontal="left"/>
    </xf>
    <xf numFmtId="0" fontId="76" fillId="32" borderId="0" xfId="21" applyFill="1" applyBorder="1">
      <alignment horizontal="left"/>
    </xf>
    <xf numFmtId="0" fontId="62" fillId="32" borderId="0" xfId="7" applyFill="1"/>
    <xf numFmtId="0" fontId="62" fillId="32" borderId="6" xfId="7" applyFill="1" applyBorder="1"/>
    <xf numFmtId="0" fontId="62" fillId="32" borderId="0" xfId="37" applyFill="1" applyBorder="1">
      <alignment horizontal="left"/>
    </xf>
    <xf numFmtId="0" fontId="74" fillId="32" borderId="0" xfId="19" applyFill="1" applyBorder="1"/>
    <xf numFmtId="0" fontId="62" fillId="32" borderId="0" xfId="7" applyFill="1" applyAlignment="1">
      <alignment wrapText="1"/>
    </xf>
    <xf numFmtId="0" fontId="62" fillId="32" borderId="0" xfId="7" applyFill="1" applyAlignment="1">
      <alignment horizontal="left" indent="1"/>
    </xf>
    <xf numFmtId="0" fontId="62" fillId="32" borderId="12" xfId="7" applyFill="1" applyBorder="1" applyAlignment="1"/>
    <xf numFmtId="0" fontId="62" fillId="32" borderId="12" xfId="7" applyFill="1" applyBorder="1"/>
    <xf numFmtId="0" fontId="62" fillId="32" borderId="13" xfId="7" applyFill="1" applyBorder="1"/>
    <xf numFmtId="0" fontId="67" fillId="38" borderId="3" xfId="13" applyFill="1" applyBorder="1"/>
    <xf numFmtId="0" fontId="59" fillId="38" borderId="11" xfId="17" applyFill="1" applyBorder="1" applyAlignment="1">
      <alignment horizontal="center"/>
    </xf>
    <xf numFmtId="0" fontId="59" fillId="38" borderId="12" xfId="17" applyFill="1" applyBorder="1" applyAlignment="1"/>
    <xf numFmtId="0" fontId="62" fillId="32" borderId="14" xfId="7" applyFill="1" applyBorder="1" applyAlignment="1"/>
    <xf numFmtId="0" fontId="62" fillId="32" borderId="6" xfId="7" applyFill="1" applyBorder="1" applyAlignment="1"/>
    <xf numFmtId="0" fontId="59" fillId="32" borderId="14" xfId="32" applyFill="1" applyBorder="1" applyAlignment="1">
      <alignment horizontal="right" wrapText="1"/>
    </xf>
    <xf numFmtId="0" fontId="75" fillId="32" borderId="0" xfId="20" applyFill="1" applyBorder="1"/>
    <xf numFmtId="0" fontId="41" fillId="39" borderId="8" xfId="15" applyFont="1" applyFill="1" applyBorder="1" applyAlignment="1"/>
    <xf numFmtId="0" fontId="41" fillId="39" borderId="9" xfId="15" applyFont="1" applyFill="1" applyBorder="1" applyAlignment="1"/>
    <xf numFmtId="0" fontId="41" fillId="39" borderId="0" xfId="15" applyFont="1" applyFill="1" applyAlignment="1"/>
    <xf numFmtId="0" fontId="67" fillId="39" borderId="3" xfId="13" applyFill="1" applyBorder="1"/>
    <xf numFmtId="0" fontId="59" fillId="39" borderId="0" xfId="17" applyFill="1" applyAlignment="1"/>
    <xf numFmtId="0" fontId="69" fillId="39" borderId="6" xfId="16" applyFill="1" applyBorder="1">
      <alignment vertical="top" wrapText="1"/>
    </xf>
    <xf numFmtId="2" fontId="61" fillId="0" borderId="0" xfId="6" applyNumberFormat="1" applyBorder="1"/>
    <xf numFmtId="0" fontId="62" fillId="32" borderId="12" xfId="37" applyFill="1" applyBorder="1">
      <alignment horizontal="left"/>
    </xf>
    <xf numFmtId="0" fontId="62" fillId="0" borderId="12" xfId="7" applyFill="1" applyBorder="1"/>
    <xf numFmtId="0" fontId="62" fillId="0" borderId="13" xfId="7" applyFill="1" applyBorder="1"/>
    <xf numFmtId="0" fontId="36" fillId="39" borderId="0" xfId="15" applyFont="1" applyFill="1"/>
    <xf numFmtId="0" fontId="36" fillId="39" borderId="6" xfId="15" applyFont="1" applyFill="1" applyBorder="1"/>
    <xf numFmtId="0" fontId="59" fillId="39" borderId="11" xfId="17" applyFill="1" applyBorder="1" applyAlignment="1">
      <alignment horizontal="center"/>
    </xf>
    <xf numFmtId="0" fontId="59" fillId="39" borderId="12" xfId="17" applyFill="1" applyBorder="1" applyAlignment="1"/>
    <xf numFmtId="0" fontId="40" fillId="39" borderId="12" xfId="15" applyFont="1" applyFill="1" applyBorder="1" applyAlignment="1"/>
    <xf numFmtId="0" fontId="41" fillId="39" borderId="12" xfId="15" applyFont="1" applyFill="1" applyBorder="1" applyAlignment="1"/>
    <xf numFmtId="0" fontId="59" fillId="0" borderId="14" xfId="32" applyFill="1" applyBorder="1">
      <alignment horizontal="right"/>
    </xf>
    <xf numFmtId="0" fontId="62" fillId="0" borderId="0" xfId="7" applyFill="1" applyAlignment="1"/>
    <xf numFmtId="0" fontId="74" fillId="0" borderId="0" xfId="19" applyFill="1" applyBorder="1"/>
    <xf numFmtId="0" fontId="62" fillId="0" borderId="0" xfId="7" applyFill="1" applyAlignment="1">
      <alignment horizontal="left" indent="1"/>
    </xf>
    <xf numFmtId="0" fontId="76" fillId="0" borderId="0" xfId="21" applyFill="1" applyBorder="1">
      <alignment horizontal="left"/>
    </xf>
    <xf numFmtId="0" fontId="59" fillId="0" borderId="15" xfId="32" applyFill="1" applyBorder="1">
      <alignment horizontal="right"/>
    </xf>
    <xf numFmtId="0" fontId="62" fillId="0" borderId="6" xfId="7" applyFill="1" applyBorder="1"/>
    <xf numFmtId="0" fontId="62" fillId="32" borderId="0" xfId="7" applyFill="1" applyAlignment="1">
      <alignment horizontal="left" wrapText="1"/>
    </xf>
    <xf numFmtId="0" fontId="76" fillId="32" borderId="0" xfId="22" applyFill="1" applyBorder="1" applyAlignment="1">
      <alignment horizontal="right" vertical="center" wrapText="1"/>
    </xf>
    <xf numFmtId="0" fontId="41" fillId="39" borderId="9" xfId="15" applyFont="1" applyFill="1" applyBorder="1"/>
    <xf numFmtId="0" fontId="41" fillId="39" borderId="10" xfId="15" applyFont="1" applyFill="1" applyBorder="1"/>
    <xf numFmtId="0" fontId="41" fillId="39" borderId="6" xfId="15" applyFont="1" applyFill="1" applyBorder="1"/>
    <xf numFmtId="0" fontId="44" fillId="39" borderId="0" xfId="15" applyFont="1" applyFill="1" applyAlignment="1"/>
    <xf numFmtId="0" fontId="41" fillId="39" borderId="0" xfId="15" applyFont="1" applyFill="1"/>
    <xf numFmtId="0" fontId="41" fillId="39" borderId="12" xfId="15" applyFont="1" applyFill="1" applyBorder="1"/>
    <xf numFmtId="0" fontId="41" fillId="39" borderId="13" xfId="15" applyFont="1" applyFill="1" applyBorder="1"/>
    <xf numFmtId="0" fontId="62" fillId="0" borderId="0" xfId="7" applyFill="1" applyAlignment="1">
      <alignment horizontal="left"/>
    </xf>
    <xf numFmtId="0" fontId="36" fillId="39" borderId="8" xfId="15" applyFont="1" applyFill="1" applyBorder="1"/>
    <xf numFmtId="0" fontId="36" fillId="39" borderId="9" xfId="15" applyFont="1" applyFill="1" applyBorder="1"/>
    <xf numFmtId="0" fontId="36" fillId="39" borderId="10" xfId="15" applyFont="1" applyFill="1" applyBorder="1"/>
    <xf numFmtId="0" fontId="67" fillId="39" borderId="0" xfId="13" applyFill="1" applyBorder="1"/>
    <xf numFmtId="0" fontId="69" fillId="39" borderId="0" xfId="16" applyFill="1" applyBorder="1">
      <alignment vertical="top" wrapText="1"/>
    </xf>
    <xf numFmtId="0" fontId="36" fillId="39" borderId="12" xfId="15" applyFont="1" applyFill="1" applyBorder="1"/>
    <xf numFmtId="0" fontId="36" fillId="39" borderId="13" xfId="15" applyFont="1" applyFill="1" applyBorder="1"/>
    <xf numFmtId="0" fontId="62" fillId="0" borderId="9" xfId="7" applyFill="1" applyBorder="1"/>
    <xf numFmtId="0" fontId="59" fillId="39" borderId="12" xfId="17" applyFill="1" applyBorder="1" applyAlignment="1">
      <alignment horizontal="center"/>
    </xf>
    <xf numFmtId="171" fontId="39" fillId="0" borderId="0" xfId="24" applyNumberFormat="1" applyFill="1" applyBorder="1" applyAlignment="1"/>
    <xf numFmtId="170" fontId="76" fillId="32" borderId="0" xfId="22" applyNumberFormat="1" applyFill="1" applyBorder="1">
      <alignment horizontal="center" vertical="center" wrapText="1"/>
    </xf>
    <xf numFmtId="0" fontId="95" fillId="0" borderId="0" xfId="0" applyFont="1" applyAlignment="1">
      <alignment horizontal="center"/>
    </xf>
    <xf numFmtId="0" fontId="59" fillId="39" borderId="11" xfId="17" applyFill="1" applyBorder="1" applyAlignment="1"/>
    <xf numFmtId="0" fontId="59" fillId="39" borderId="12" xfId="17" applyFill="1" applyBorder="1" applyAlignment="1">
      <alignment horizontal="left"/>
    </xf>
    <xf numFmtId="0" fontId="62" fillId="32" borderId="0" xfId="7" applyFill="1" applyAlignment="1">
      <alignment horizontal="center" vertical="top" wrapText="1"/>
    </xf>
    <xf numFmtId="0" fontId="93" fillId="0" borderId="0" xfId="40" applyFont="1"/>
    <xf numFmtId="0" fontId="62" fillId="0" borderId="0" xfId="40" applyFont="1" applyAlignment="1">
      <alignment vertical="top"/>
    </xf>
    <xf numFmtId="0" fontId="40" fillId="39" borderId="0" xfId="15" applyFont="1" applyFill="1" applyAlignment="1"/>
    <xf numFmtId="0" fontId="62" fillId="0" borderId="0" xfId="40" applyFont="1" applyAlignment="1">
      <alignment vertical="center"/>
    </xf>
    <xf numFmtId="0" fontId="59" fillId="32" borderId="0" xfId="32" applyFill="1" applyBorder="1">
      <alignment horizontal="right"/>
    </xf>
    <xf numFmtId="0" fontId="99" fillId="0" borderId="0" xfId="0" applyFont="1" applyAlignment="1">
      <alignment horizontal="center"/>
    </xf>
    <xf numFmtId="0" fontId="0" fillId="39" borderId="0" xfId="0" applyFill="1"/>
    <xf numFmtId="0" fontId="76" fillId="0" borderId="0" xfId="7" applyFont="1" applyFill="1" applyAlignment="1"/>
    <xf numFmtId="0" fontId="76" fillId="32" borderId="0" xfId="22" applyFill="1" applyBorder="1">
      <alignment horizontal="center" vertical="center" wrapText="1"/>
    </xf>
    <xf numFmtId="14" fontId="86" fillId="39" borderId="0" xfId="0" applyNumberFormat="1" applyFont="1" applyFill="1"/>
    <xf numFmtId="0" fontId="86" fillId="0" borderId="0" xfId="0" applyFont="1"/>
    <xf numFmtId="0" fontId="62" fillId="32" borderId="11" xfId="7" applyFill="1" applyBorder="1" applyAlignment="1">
      <alignment horizontal="center"/>
    </xf>
    <xf numFmtId="0" fontId="37" fillId="39" borderId="0" xfId="44" applyFont="1" applyFill="1" applyAlignment="1"/>
    <xf numFmtId="0" fontId="62" fillId="0" borderId="10" xfId="7" applyFill="1" applyBorder="1"/>
    <xf numFmtId="0" fontId="69" fillId="39" borderId="0" xfId="16" applyFill="1" applyBorder="1" applyAlignment="1">
      <alignment vertical="top"/>
    </xf>
    <xf numFmtId="0" fontId="62" fillId="32" borderId="0" xfId="7" applyFill="1" applyAlignment="1">
      <alignment horizontal="center" vertical="center"/>
    </xf>
    <xf numFmtId="0" fontId="40" fillId="39" borderId="12" xfId="44" applyFont="1" applyFill="1" applyBorder="1" applyAlignment="1"/>
    <xf numFmtId="0" fontId="59" fillId="32" borderId="14" xfId="32" applyFill="1" applyBorder="1">
      <alignment horizontal="right"/>
    </xf>
    <xf numFmtId="0" fontId="62" fillId="32" borderId="0" xfId="7" quotePrefix="1" applyFill="1" applyAlignment="1">
      <alignment horizontal="center" vertical="center" wrapText="1"/>
    </xf>
    <xf numFmtId="0" fontId="74" fillId="32" borderId="0" xfId="37" applyFont="1" applyFill="1" applyBorder="1">
      <alignment horizontal="left"/>
    </xf>
    <xf numFmtId="0" fontId="92" fillId="32" borderId="0" xfId="7" applyFont="1" applyFill="1" applyAlignment="1">
      <alignment horizontal="center"/>
    </xf>
    <xf numFmtId="0" fontId="93" fillId="32" borderId="0" xfId="37" applyFont="1" applyFill="1" applyBorder="1">
      <alignment horizontal="left"/>
    </xf>
    <xf numFmtId="10" fontId="62" fillId="32" borderId="0" xfId="7" applyNumberFormat="1" applyFill="1" applyAlignment="1"/>
    <xf numFmtId="171" fontId="34" fillId="32" borderId="0" xfId="43" applyFill="1" applyBorder="1">
      <alignment horizontal="right"/>
    </xf>
    <xf numFmtId="0" fontId="62" fillId="32" borderId="0" xfId="7" applyFill="1" applyAlignment="1">
      <alignment horizontal="left" vertical="top" wrapText="1"/>
    </xf>
    <xf numFmtId="0" fontId="0" fillId="32" borderId="12" xfId="0" applyFill="1" applyBorder="1"/>
    <xf numFmtId="0" fontId="62" fillId="32" borderId="12" xfId="7" applyFill="1" applyBorder="1" applyAlignment="1">
      <alignment horizontal="left"/>
    </xf>
    <xf numFmtId="0" fontId="65" fillId="32" borderId="12" xfId="12" applyFill="1" applyBorder="1">
      <alignment horizontal="left"/>
    </xf>
    <xf numFmtId="0" fontId="67" fillId="39" borderId="3" xfId="13" applyFill="1" applyBorder="1" applyAlignment="1">
      <alignment horizontal="left" indent="1"/>
    </xf>
    <xf numFmtId="182" fontId="34" fillId="32" borderId="0" xfId="48" applyNumberFormat="1" applyFill="1" applyBorder="1" applyAlignment="1">
      <alignment horizontal="right"/>
    </xf>
    <xf numFmtId="183" fontId="34" fillId="32" borderId="0" xfId="48" applyNumberFormat="1" applyFill="1" applyBorder="1"/>
    <xf numFmtId="0" fontId="37" fillId="32" borderId="6" xfId="44" applyFont="1" applyFill="1" applyBorder="1" applyAlignment="1"/>
    <xf numFmtId="0" fontId="101" fillId="32" borderId="0" xfId="7" applyFont="1" applyFill="1" applyAlignment="1">
      <alignment horizontal="center" vertical="center"/>
    </xf>
    <xf numFmtId="0" fontId="74" fillId="32" borderId="0" xfId="19" applyFill="1" applyBorder="1" applyAlignment="1">
      <alignment horizontal="left" indent="1"/>
    </xf>
    <xf numFmtId="0" fontId="59" fillId="32" borderId="12" xfId="32" applyFill="1" applyBorder="1">
      <alignment horizontal="right"/>
    </xf>
    <xf numFmtId="0" fontId="34" fillId="39" borderId="13" xfId="44" applyFont="1" applyFill="1" applyBorder="1"/>
    <xf numFmtId="0" fontId="34" fillId="39" borderId="12" xfId="44" applyFont="1" applyFill="1" applyBorder="1"/>
    <xf numFmtId="0" fontId="34" fillId="39" borderId="12" xfId="44" applyFont="1" applyFill="1" applyBorder="1" applyAlignment="1"/>
    <xf numFmtId="0" fontId="62" fillId="39" borderId="6" xfId="16" applyFont="1" applyFill="1" applyBorder="1">
      <alignment vertical="top" wrapText="1"/>
    </xf>
    <xf numFmtId="0" fontId="34" fillId="39" borderId="0" xfId="44" applyFont="1" applyFill="1"/>
    <xf numFmtId="0" fontId="51" fillId="39" borderId="0" xfId="44" applyFont="1" applyFill="1" applyAlignment="1"/>
    <xf numFmtId="0" fontId="100" fillId="39" borderId="3" xfId="13" applyFont="1" applyFill="1" applyBorder="1"/>
    <xf numFmtId="0" fontId="34" fillId="39" borderId="6" xfId="44" applyFont="1" applyFill="1" applyBorder="1"/>
    <xf numFmtId="0" fontId="34" fillId="39" borderId="0" xfId="44" applyFont="1" applyFill="1" applyAlignment="1"/>
    <xf numFmtId="0" fontId="34" fillId="39" borderId="10" xfId="44" applyFont="1" applyFill="1" applyBorder="1"/>
    <xf numFmtId="0" fontId="34" fillId="39" borderId="9" xfId="44" applyFont="1" applyFill="1" applyBorder="1"/>
    <xf numFmtId="0" fontId="34" fillId="39" borderId="9" xfId="44" applyFont="1" applyFill="1" applyBorder="1" applyAlignment="1"/>
    <xf numFmtId="0" fontId="34" fillId="39" borderId="8" xfId="44" applyFont="1" applyFill="1" applyBorder="1" applyAlignment="1"/>
    <xf numFmtId="0" fontId="91" fillId="32" borderId="0" xfId="44" applyFont="1" applyFill="1" applyAlignment="1"/>
    <xf numFmtId="0" fontId="29" fillId="32" borderId="0" xfId="50" applyFill="1" applyAlignment="1">
      <alignment vertical="top"/>
    </xf>
    <xf numFmtId="0" fontId="105" fillId="32" borderId="0" xfId="44" applyFont="1" applyFill="1" applyAlignment="1"/>
    <xf numFmtId="0" fontId="30" fillId="32" borderId="0" xfId="44" applyFont="1" applyFill="1"/>
    <xf numFmtId="0" fontId="30" fillId="32" borderId="0" xfId="44" applyFont="1" applyFill="1" applyAlignment="1"/>
    <xf numFmtId="0" fontId="83" fillId="32" borderId="0" xfId="50" applyFont="1" applyFill="1" applyAlignment="1">
      <alignment horizontal="center" vertical="top"/>
    </xf>
    <xf numFmtId="0" fontId="104" fillId="32" borderId="0" xfId="50" applyFont="1" applyFill="1" applyAlignment="1">
      <alignment vertical="top"/>
    </xf>
    <xf numFmtId="0" fontId="59" fillId="32" borderId="0" xfId="17" applyFill="1" applyAlignment="1"/>
    <xf numFmtId="0" fontId="40" fillId="32" borderId="0" xfId="44" applyFont="1" applyFill="1" applyAlignment="1"/>
    <xf numFmtId="0" fontId="37" fillId="32" borderId="0" xfId="44" applyFont="1" applyFill="1" applyAlignment="1"/>
    <xf numFmtId="0" fontId="37" fillId="32" borderId="0" xfId="44" applyFont="1" applyFill="1"/>
    <xf numFmtId="0" fontId="50" fillId="32" borderId="0" xfId="44" applyFont="1" applyFill="1" applyAlignment="1"/>
    <xf numFmtId="0" fontId="83" fillId="32" borderId="0" xfId="50" applyFont="1" applyFill="1" applyAlignment="1">
      <alignment vertical="top"/>
    </xf>
    <xf numFmtId="0" fontId="106" fillId="2" borderId="0" xfId="0" applyFont="1" applyFill="1"/>
    <xf numFmtId="0" fontId="107" fillId="2" borderId="0" xfId="0" applyFont="1" applyFill="1"/>
    <xf numFmtId="174" fontId="48" fillId="2" borderId="0" xfId="9" applyFont="1" applyFill="1" applyBorder="1">
      <protection locked="0"/>
    </xf>
    <xf numFmtId="0" fontId="59" fillId="32" borderId="0" xfId="4" applyFill="1" applyBorder="1"/>
    <xf numFmtId="0" fontId="54" fillId="32" borderId="0" xfId="8" applyFill="1" applyAlignment="1">
      <alignment horizontal="right"/>
    </xf>
    <xf numFmtId="0" fontId="59" fillId="32" borderId="0" xfId="37" applyFont="1" applyFill="1" applyBorder="1">
      <alignment horizontal="left"/>
    </xf>
    <xf numFmtId="0" fontId="0" fillId="32" borderId="6" xfId="0" applyFill="1" applyBorder="1"/>
    <xf numFmtId="0" fontId="0" fillId="32" borderId="11" xfId="0" applyFill="1" applyBorder="1"/>
    <xf numFmtId="170" fontId="76" fillId="32" borderId="9" xfId="22" applyNumberFormat="1" applyFill="1" applyBorder="1">
      <alignment horizontal="center" vertical="center" wrapText="1"/>
    </xf>
    <xf numFmtId="0" fontId="59" fillId="0" borderId="16" xfId="32" applyFill="1" applyBorder="1">
      <alignment horizontal="right"/>
    </xf>
    <xf numFmtId="0" fontId="62" fillId="0" borderId="9" xfId="7" applyFill="1" applyBorder="1" applyAlignment="1">
      <alignment horizontal="left" indent="1"/>
    </xf>
    <xf numFmtId="0" fontId="74" fillId="0" borderId="9" xfId="19" applyFill="1" applyBorder="1"/>
    <xf numFmtId="0" fontId="59" fillId="39" borderId="3" xfId="17" applyFill="1" applyBorder="1" applyAlignment="1">
      <alignment horizontal="center"/>
    </xf>
    <xf numFmtId="0" fontId="87" fillId="32" borderId="0" xfId="50" applyFont="1" applyFill="1" applyAlignment="1">
      <alignment vertical="top"/>
    </xf>
    <xf numFmtId="0" fontId="98" fillId="39" borderId="8" xfId="15" applyFont="1" applyFill="1" applyBorder="1" applyAlignment="1" applyProtection="1">
      <alignment horizontal="center"/>
      <protection locked="0"/>
    </xf>
    <xf numFmtId="0" fontId="36" fillId="39" borderId="9" xfId="15" applyFont="1" applyFill="1" applyBorder="1" applyProtection="1">
      <protection locked="0"/>
    </xf>
    <xf numFmtId="0" fontId="36" fillId="39" borderId="0" xfId="15" applyFont="1" applyFill="1" applyProtection="1">
      <protection locked="0"/>
    </xf>
    <xf numFmtId="0" fontId="67" fillId="39" borderId="3" xfId="13" applyFill="1" applyBorder="1" applyAlignment="1" applyProtection="1">
      <alignment horizontal="left"/>
      <protection locked="0"/>
    </xf>
    <xf numFmtId="0" fontId="67" fillId="39" borderId="0" xfId="13" applyFill="1" applyBorder="1" applyProtection="1">
      <protection locked="0"/>
    </xf>
    <xf numFmtId="0" fontId="74" fillId="32" borderId="0" xfId="19" applyFill="1" applyBorder="1" applyAlignment="1" applyProtection="1">
      <alignment horizontal="left" indent="1"/>
      <protection locked="0"/>
    </xf>
    <xf numFmtId="0" fontId="94" fillId="32" borderId="0" xfId="41" applyFont="1" applyFill="1" applyAlignment="1" applyProtection="1">
      <alignment vertical="center" wrapText="1"/>
      <protection locked="0"/>
    </xf>
    <xf numFmtId="0" fontId="75" fillId="32" borderId="0" xfId="41" applyFont="1" applyFill="1" applyAlignment="1" applyProtection="1">
      <alignment wrapText="1"/>
      <protection locked="0"/>
    </xf>
    <xf numFmtId="0" fontId="0" fillId="32" borderId="0" xfId="0" applyFill="1" applyProtection="1">
      <protection locked="0"/>
    </xf>
    <xf numFmtId="0" fontId="75" fillId="32" borderId="0" xfId="41" applyFont="1" applyFill="1" applyAlignment="1" applyProtection="1">
      <alignment horizontal="center"/>
      <protection locked="0"/>
    </xf>
    <xf numFmtId="0" fontId="108" fillId="39" borderId="0" xfId="17" applyFont="1" applyFill="1" applyAlignment="1" applyProtection="1">
      <alignment horizontal="center"/>
      <protection locked="0"/>
    </xf>
    <xf numFmtId="0" fontId="62" fillId="32" borderId="0" xfId="22" applyFont="1" applyFill="1" applyBorder="1" applyAlignment="1">
      <alignment horizontal="right" vertical="center" wrapText="1"/>
    </xf>
    <xf numFmtId="171" fontId="62" fillId="32" borderId="0" xfId="7" applyNumberFormat="1" applyFill="1" applyAlignment="1"/>
    <xf numFmtId="0" fontId="29" fillId="32" borderId="13" xfId="50" applyFill="1" applyBorder="1" applyAlignment="1">
      <alignment vertical="top"/>
    </xf>
    <xf numFmtId="0" fontId="29" fillId="32" borderId="12" xfId="50" applyFill="1" applyBorder="1" applyAlignment="1">
      <alignment vertical="top"/>
    </xf>
    <xf numFmtId="0" fontId="91" fillId="32" borderId="0" xfId="44" applyFont="1" applyFill="1" applyAlignment="1">
      <alignment horizontal="center"/>
    </xf>
    <xf numFmtId="0" fontId="99" fillId="32" borderId="6" xfId="0" applyFont="1" applyFill="1" applyBorder="1" applyAlignment="1" applyProtection="1">
      <alignment horizontal="center"/>
      <protection locked="0"/>
    </xf>
    <xf numFmtId="0" fontId="36" fillId="39" borderId="10" xfId="15" applyFont="1" applyFill="1" applyBorder="1" applyProtection="1">
      <protection locked="0"/>
    </xf>
    <xf numFmtId="0" fontId="36" fillId="39" borderId="6" xfId="15" applyFont="1" applyFill="1" applyBorder="1" applyProtection="1">
      <protection locked="0"/>
    </xf>
    <xf numFmtId="0" fontId="0" fillId="0" borderId="0" xfId="0" applyProtection="1">
      <protection locked="0"/>
    </xf>
    <xf numFmtId="0" fontId="28" fillId="32" borderId="6" xfId="50" applyFont="1" applyFill="1" applyBorder="1" applyAlignment="1">
      <alignment horizontal="right" vertical="top"/>
    </xf>
    <xf numFmtId="0" fontId="108" fillId="39" borderId="0" xfId="17" applyFont="1" applyFill="1" applyAlignment="1" applyProtection="1">
      <protection locked="0"/>
    </xf>
    <xf numFmtId="0" fontId="0" fillId="38" borderId="6" xfId="0" applyFill="1" applyBorder="1"/>
    <xf numFmtId="0" fontId="93" fillId="32" borderId="1" xfId="6" applyFont="1" applyFill="1"/>
    <xf numFmtId="0" fontId="92" fillId="32" borderId="0" xfId="21" applyFont="1" applyFill="1" applyBorder="1">
      <alignment horizontal="left"/>
    </xf>
    <xf numFmtId="0" fontId="93" fillId="32" borderId="0" xfId="7" applyFont="1" applyFill="1" applyAlignment="1"/>
    <xf numFmtId="0" fontId="75" fillId="32" borderId="0" xfId="37" applyFont="1" applyFill="1" applyBorder="1">
      <alignment horizontal="left"/>
    </xf>
    <xf numFmtId="0" fontId="26" fillId="0" borderId="0" xfId="0" applyFont="1"/>
    <xf numFmtId="0" fontId="92" fillId="32" borderId="0" xfId="22" applyFont="1" applyFill="1" applyBorder="1">
      <alignment horizontal="center" vertical="center" wrapText="1"/>
    </xf>
    <xf numFmtId="0" fontId="92" fillId="32" borderId="0" xfId="22" quotePrefix="1" applyFont="1" applyFill="1" applyBorder="1">
      <alignment horizontal="center" vertical="center" wrapText="1"/>
    </xf>
    <xf numFmtId="0" fontId="93" fillId="32" borderId="0" xfId="7" applyFont="1" applyFill="1" applyAlignment="1">
      <alignment horizontal="left" indent="1"/>
    </xf>
    <xf numFmtId="0" fontId="93" fillId="32" borderId="0" xfId="7" applyFont="1" applyFill="1" applyAlignment="1">
      <alignment horizontal="right"/>
    </xf>
    <xf numFmtId="0" fontId="93" fillId="32" borderId="0" xfId="21" applyFont="1" applyFill="1" applyBorder="1" applyAlignment="1">
      <alignment horizontal="right"/>
    </xf>
    <xf numFmtId="0" fontId="93" fillId="32" borderId="0" xfId="22" applyFont="1" applyFill="1" applyBorder="1" applyAlignment="1">
      <alignment horizontal="right" vertical="center" wrapText="1"/>
    </xf>
    <xf numFmtId="0" fontId="92" fillId="32" borderId="0" xfId="19" applyFont="1" applyFill="1" applyBorder="1"/>
    <xf numFmtId="170" fontId="92" fillId="32" borderId="0" xfId="22" applyNumberFormat="1" applyFont="1" applyFill="1" applyBorder="1">
      <alignment horizontal="center" vertical="center" wrapText="1"/>
    </xf>
    <xf numFmtId="0" fontId="92" fillId="0" borderId="0" xfId="23" quotePrefix="1" applyFont="1" applyFill="1" applyBorder="1">
      <alignment horizontal="center" wrapText="1"/>
    </xf>
    <xf numFmtId="0" fontId="93" fillId="0" borderId="0" xfId="7" applyFont="1" applyFill="1"/>
    <xf numFmtId="0" fontId="92" fillId="0" borderId="0" xfId="21" applyFont="1" applyFill="1" applyBorder="1">
      <alignment horizontal="left"/>
    </xf>
    <xf numFmtId="0" fontId="93" fillId="0" borderId="0" xfId="7" applyFont="1" applyFill="1" applyAlignment="1">
      <alignment horizontal="left"/>
    </xf>
    <xf numFmtId="0" fontId="93" fillId="0" borderId="0" xfId="21" applyFont="1" applyFill="1" applyBorder="1">
      <alignment horizontal="left"/>
    </xf>
    <xf numFmtId="0" fontId="93" fillId="0" borderId="0" xfId="37" applyFont="1" applyFill="1" applyBorder="1">
      <alignment horizontal="left"/>
    </xf>
    <xf numFmtId="0" fontId="93" fillId="0" borderId="0" xfId="40" applyFont="1" applyAlignment="1">
      <alignment vertical="center"/>
    </xf>
    <xf numFmtId="0" fontId="93" fillId="0" borderId="0" xfId="40" applyFont="1" applyAlignment="1">
      <alignment vertical="top"/>
    </xf>
    <xf numFmtId="0" fontId="92" fillId="0" borderId="0" xfId="40" applyFont="1" applyAlignment="1">
      <alignment vertical="center"/>
    </xf>
    <xf numFmtId="0" fontId="92" fillId="0" borderId="0" xfId="40" applyFont="1"/>
    <xf numFmtId="0" fontId="92" fillId="0" borderId="0" xfId="40" applyFont="1" applyAlignment="1">
      <alignment vertical="top"/>
    </xf>
    <xf numFmtId="0" fontId="93" fillId="0" borderId="23" xfId="7" applyFont="1" applyFill="1" applyBorder="1" applyAlignment="1">
      <alignment vertical="center" wrapText="1"/>
    </xf>
    <xf numFmtId="171" fontId="92" fillId="0" borderId="0" xfId="7" applyNumberFormat="1" applyFont="1" applyFill="1" applyAlignment="1">
      <alignment horizontal="right" vertical="center" wrapText="1"/>
    </xf>
    <xf numFmtId="0" fontId="83" fillId="0" borderId="0" xfId="0" applyFont="1" applyAlignment="1">
      <alignment vertical="top" wrapText="1"/>
    </xf>
    <xf numFmtId="14" fontId="84" fillId="0" borderId="0" xfId="42" applyNumberFormat="1" applyFont="1"/>
    <xf numFmtId="0" fontId="93" fillId="32" borderId="1" xfId="7" applyFont="1" applyFill="1" applyBorder="1" applyAlignment="1">
      <alignment horizontal="center"/>
    </xf>
    <xf numFmtId="0" fontId="93" fillId="32" borderId="12" xfId="7" applyFont="1" applyFill="1" applyBorder="1"/>
    <xf numFmtId="0" fontId="84" fillId="0" borderId="38" xfId="42" applyFont="1" applyBorder="1"/>
    <xf numFmtId="0" fontId="97" fillId="32" borderId="1" xfId="32" applyFont="1" applyFill="1" applyBorder="1">
      <alignment horizontal="right"/>
    </xf>
    <xf numFmtId="0" fontId="93" fillId="32" borderId="1" xfId="7" applyFont="1" applyFill="1" applyBorder="1" applyAlignment="1"/>
    <xf numFmtId="0" fontId="92" fillId="32" borderId="1" xfId="37" applyFont="1" applyFill="1" applyBorder="1">
      <alignment horizontal="left"/>
    </xf>
    <xf numFmtId="171" fontId="110" fillId="32" borderId="1" xfId="43" applyFont="1" applyFill="1" applyBorder="1">
      <alignment horizontal="right"/>
    </xf>
    <xf numFmtId="0" fontId="93" fillId="32" borderId="0" xfId="7" applyFont="1" applyFill="1" applyAlignment="1">
      <alignment horizontal="center"/>
    </xf>
    <xf numFmtId="14" fontId="115" fillId="0" borderId="0" xfId="42" applyNumberFormat="1" applyFont="1"/>
    <xf numFmtId="0" fontId="25" fillId="32" borderId="1" xfId="53" applyFill="1" applyBorder="1" applyAlignment="1">
      <alignment horizontal="center" vertical="center"/>
    </xf>
    <xf numFmtId="0" fontId="25" fillId="32" borderId="1" xfId="53" applyFill="1" applyBorder="1"/>
    <xf numFmtId="0" fontId="25" fillId="0" borderId="1" xfId="53" applyBorder="1"/>
    <xf numFmtId="0" fontId="25" fillId="32" borderId="1" xfId="0" applyFont="1" applyFill="1" applyBorder="1"/>
    <xf numFmtId="0" fontId="113" fillId="38" borderId="6" xfId="16" applyFont="1" applyFill="1" applyBorder="1" applyAlignment="1">
      <alignment vertical="top"/>
    </xf>
    <xf numFmtId="0" fontId="62" fillId="32" borderId="0" xfId="7" applyFill="1" applyAlignment="1">
      <alignment horizontal="center"/>
    </xf>
    <xf numFmtId="0" fontId="68" fillId="39" borderId="0" xfId="14" applyFill="1" applyBorder="1">
      <alignment horizontal="right"/>
    </xf>
    <xf numFmtId="0" fontId="37" fillId="39" borderId="9" xfId="44" applyFont="1" applyFill="1" applyBorder="1" applyAlignment="1"/>
    <xf numFmtId="0" fontId="37" fillId="39" borderId="3" xfId="44" applyFont="1" applyFill="1" applyBorder="1" applyAlignment="1"/>
    <xf numFmtId="0" fontId="44" fillId="39" borderId="0" xfId="44" applyFont="1" applyFill="1" applyAlignment="1"/>
    <xf numFmtId="0" fontId="37" fillId="39" borderId="12" xfId="44" applyFont="1" applyFill="1" applyBorder="1"/>
    <xf numFmtId="0" fontId="37" fillId="39" borderId="0" xfId="44" applyFont="1" applyFill="1"/>
    <xf numFmtId="0" fontId="37" fillId="39" borderId="6" xfId="44" applyFont="1" applyFill="1" applyBorder="1"/>
    <xf numFmtId="0" fontId="37" fillId="39" borderId="12" xfId="44" applyFont="1" applyFill="1" applyBorder="1" applyAlignment="1"/>
    <xf numFmtId="0" fontId="50" fillId="0" borderId="0" xfId="44" applyFont="1" applyFill="1" applyAlignment="1"/>
    <xf numFmtId="0" fontId="37" fillId="0" borderId="0" xfId="44" applyFont="1" applyFill="1" applyAlignment="1"/>
    <xf numFmtId="0" fontId="37" fillId="0" borderId="0" xfId="44" applyFont="1" applyFill="1"/>
    <xf numFmtId="14" fontId="88" fillId="0" borderId="0" xfId="42" applyNumberFormat="1" applyFont="1"/>
    <xf numFmtId="0" fontId="86" fillId="0" borderId="38" xfId="42" applyFont="1" applyBorder="1"/>
    <xf numFmtId="0" fontId="0" fillId="38" borderId="0" xfId="0" applyFill="1"/>
    <xf numFmtId="0" fontId="37" fillId="38" borderId="0" xfId="44" applyFont="1" applyFill="1" applyAlignment="1"/>
    <xf numFmtId="0" fontId="37" fillId="38" borderId="12" xfId="44" applyFont="1" applyFill="1" applyBorder="1"/>
    <xf numFmtId="0" fontId="37" fillId="38" borderId="13" xfId="44" applyFont="1" applyFill="1" applyBorder="1"/>
    <xf numFmtId="14" fontId="88" fillId="0" borderId="0" xfId="0" applyNumberFormat="1" applyFont="1"/>
    <xf numFmtId="14" fontId="86" fillId="0" borderId="0" xfId="0" applyNumberFormat="1" applyFont="1"/>
    <xf numFmtId="0" fontId="86" fillId="0" borderId="38" xfId="0" applyFont="1" applyBorder="1"/>
    <xf numFmtId="0" fontId="0" fillId="0" borderId="38" xfId="0" applyBorder="1"/>
    <xf numFmtId="0" fontId="62" fillId="0" borderId="0" xfId="40" applyFont="1"/>
    <xf numFmtId="0" fontId="0" fillId="0" borderId="53" xfId="0" applyBorder="1"/>
    <xf numFmtId="0" fontId="74" fillId="0" borderId="12" xfId="19" applyFill="1" applyBorder="1"/>
    <xf numFmtId="0" fontId="96" fillId="0" borderId="14" xfId="32" applyFont="1" applyFill="1" applyBorder="1" applyAlignment="1">
      <alignment horizontal="center"/>
    </xf>
    <xf numFmtId="0" fontId="93" fillId="32" borderId="0" xfId="7" applyFont="1" applyFill="1"/>
    <xf numFmtId="0" fontId="93" fillId="32" borderId="1" xfId="7" applyFont="1" applyFill="1" applyBorder="1"/>
    <xf numFmtId="0" fontId="92" fillId="32" borderId="1" xfId="7" applyFont="1" applyFill="1" applyBorder="1" applyAlignment="1">
      <alignment horizontal="center" vertical="center"/>
    </xf>
    <xf numFmtId="0" fontId="93" fillId="32" borderId="1" xfId="7" applyFont="1" applyFill="1" applyBorder="1" applyAlignment="1">
      <alignment horizontal="center" vertical="center"/>
    </xf>
    <xf numFmtId="10" fontId="93" fillId="32" borderId="1" xfId="7" applyNumberFormat="1" applyFont="1" applyFill="1" applyBorder="1" applyAlignment="1"/>
    <xf numFmtId="0" fontId="25" fillId="0" borderId="0" xfId="0" applyFont="1"/>
    <xf numFmtId="0" fontId="93" fillId="32" borderId="0" xfId="7" applyFont="1" applyFill="1" applyAlignment="1">
      <alignment horizontal="left"/>
    </xf>
    <xf numFmtId="0" fontId="92" fillId="32" borderId="0" xfId="37" applyFont="1" applyFill="1" applyBorder="1">
      <alignment horizontal="left"/>
    </xf>
    <xf numFmtId="0" fontId="111" fillId="0" borderId="0" xfId="0" applyFont="1"/>
    <xf numFmtId="0" fontId="92" fillId="32" borderId="1" xfId="7" applyFont="1" applyFill="1" applyBorder="1" applyAlignment="1">
      <alignment horizontal="center"/>
    </xf>
    <xf numFmtId="0" fontId="93" fillId="32" borderId="1" xfId="37" applyFont="1" applyFill="1" applyBorder="1">
      <alignment horizontal="left"/>
    </xf>
    <xf numFmtId="0" fontId="92" fillId="32" borderId="1" xfId="37" applyFont="1" applyFill="1" applyBorder="1" applyAlignment="1">
      <alignment horizontal="center" vertical="top" wrapText="1"/>
    </xf>
    <xf numFmtId="0" fontId="92" fillId="32" borderId="1" xfId="7" applyFont="1" applyFill="1" applyBorder="1" applyAlignment="1">
      <alignment horizontal="center" vertical="top" wrapText="1"/>
    </xf>
    <xf numFmtId="0" fontId="102" fillId="32" borderId="1" xfId="53" applyFont="1" applyFill="1" applyBorder="1" applyAlignment="1">
      <alignment horizontal="left" vertical="center"/>
    </xf>
    <xf numFmtId="0" fontId="92" fillId="32" borderId="1" xfId="37" applyFont="1" applyFill="1" applyBorder="1" applyAlignment="1">
      <alignment horizontal="center"/>
    </xf>
    <xf numFmtId="0" fontId="101" fillId="32" borderId="1" xfId="7" applyFont="1" applyFill="1" applyBorder="1" applyAlignment="1">
      <alignment horizontal="center" vertical="center"/>
    </xf>
    <xf numFmtId="171" fontId="76" fillId="0" borderId="0" xfId="7" applyNumberFormat="1" applyFont="1" applyFill="1" applyAlignment="1">
      <alignment horizontal="right" vertical="center" wrapText="1"/>
    </xf>
    <xf numFmtId="0" fontId="62" fillId="0" borderId="0" xfId="19" applyFont="1" applyFill="1" applyBorder="1" applyAlignment="1">
      <alignment horizontal="left" vertical="top"/>
    </xf>
    <xf numFmtId="0" fontId="116" fillId="2" borderId="0" xfId="0" applyFont="1" applyFill="1" applyAlignment="1">
      <alignment horizontal="left" vertical="top" indent="1"/>
    </xf>
    <xf numFmtId="0" fontId="118" fillId="2" borderId="0" xfId="0" applyFont="1" applyFill="1"/>
    <xf numFmtId="174" fontId="117" fillId="2" borderId="2" xfId="9" applyFont="1" applyFill="1" applyBorder="1">
      <protection locked="0"/>
    </xf>
    <xf numFmtId="0" fontId="87" fillId="0" borderId="0" xfId="0" applyFont="1"/>
    <xf numFmtId="0" fontId="24" fillId="0" borderId="0" xfId="51" applyFont="1"/>
    <xf numFmtId="0" fontId="24" fillId="0" borderId="0" xfId="52" applyFont="1"/>
    <xf numFmtId="0" fontId="92" fillId="32" borderId="0" xfId="39" applyFont="1" applyFill="1" applyBorder="1">
      <alignment horizontal="center" wrapText="1"/>
    </xf>
    <xf numFmtId="0" fontId="92" fillId="32" borderId="0" xfId="22" applyFont="1" applyFill="1" applyBorder="1" applyAlignment="1">
      <alignment horizontal="center" wrapText="1"/>
    </xf>
    <xf numFmtId="183" fontId="110" fillId="32" borderId="0" xfId="45" applyNumberFormat="1" applyFont="1" applyFill="1" applyBorder="1"/>
    <xf numFmtId="0" fontId="62" fillId="32" borderId="0" xfId="22" applyFont="1" applyFill="1" applyBorder="1" applyAlignment="1">
      <alignment horizontal="left"/>
    </xf>
    <xf numFmtId="170" fontId="109" fillId="38" borderId="0" xfId="10" applyFont="1" applyFill="1" applyBorder="1">
      <alignment horizontal="center" vertical="center"/>
    </xf>
    <xf numFmtId="0" fontId="23" fillId="32" borderId="0" xfId="54" applyFill="1" applyAlignment="1">
      <alignment horizontal="right"/>
    </xf>
    <xf numFmtId="0" fontId="102" fillId="32" borderId="0" xfId="54" applyFont="1" applyFill="1"/>
    <xf numFmtId="0" fontId="93" fillId="32" borderId="0" xfId="54" applyFont="1" applyFill="1"/>
    <xf numFmtId="0" fontId="92" fillId="32" borderId="0" xfId="54" applyFont="1" applyFill="1" applyAlignment="1">
      <alignment horizontal="center"/>
    </xf>
    <xf numFmtId="0" fontId="23" fillId="32" borderId="0" xfId="54" applyFill="1"/>
    <xf numFmtId="0" fontId="37" fillId="32" borderId="6" xfId="44" applyFont="1" applyFill="1" applyBorder="1"/>
    <xf numFmtId="0" fontId="23" fillId="32" borderId="1" xfId="55" applyFill="1" applyBorder="1" applyAlignment="1">
      <alignment horizontal="left"/>
    </xf>
    <xf numFmtId="0" fontId="83" fillId="32" borderId="0" xfId="56" applyFont="1" applyFill="1"/>
    <xf numFmtId="0" fontId="23" fillId="32" borderId="0" xfId="56" applyFill="1"/>
    <xf numFmtId="0" fontId="102" fillId="32" borderId="0" xfId="54" applyFont="1" applyFill="1" applyAlignment="1">
      <alignment horizontal="left" vertical="center"/>
    </xf>
    <xf numFmtId="0" fontId="23" fillId="32" borderId="0" xfId="54" applyFill="1" applyAlignment="1">
      <alignment horizontal="center" vertical="center"/>
    </xf>
    <xf numFmtId="0" fontId="23" fillId="0" borderId="0" xfId="54"/>
    <xf numFmtId="0" fontId="102" fillId="32" borderId="0" xfId="55" applyFont="1" applyFill="1"/>
    <xf numFmtId="0" fontId="23" fillId="32" borderId="0" xfId="55" applyFill="1" applyAlignment="1">
      <alignment horizontal="right"/>
    </xf>
    <xf numFmtId="0" fontId="93" fillId="32" borderId="0" xfId="37" applyFont="1" applyFill="1" applyBorder="1" applyAlignment="1">
      <alignment horizontal="right"/>
    </xf>
    <xf numFmtId="0" fontId="93" fillId="32" borderId="0" xfId="37" applyFont="1" applyFill="1" applyBorder="1" applyAlignment="1">
      <alignment horizontal="center"/>
    </xf>
    <xf numFmtId="0" fontId="93" fillId="32" borderId="0" xfId="55" applyFont="1" applyFill="1"/>
    <xf numFmtId="0" fontId="92" fillId="32" borderId="0" xfId="55" applyFont="1" applyFill="1" applyAlignment="1">
      <alignment horizontal="center"/>
    </xf>
    <xf numFmtId="0" fontId="45" fillId="32" borderId="6" xfId="44" applyFont="1" applyFill="1" applyBorder="1" applyAlignment="1">
      <alignment horizontal="center" vertical="center" wrapText="1"/>
    </xf>
    <xf numFmtId="0" fontId="110" fillId="32" borderId="6" xfId="44" applyFont="1" applyFill="1" applyBorder="1" applyAlignment="1"/>
    <xf numFmtId="0" fontId="93" fillId="32" borderId="6" xfId="7" applyFont="1" applyFill="1" applyBorder="1"/>
    <xf numFmtId="0" fontId="93" fillId="32" borderId="6" xfId="54" applyFont="1" applyFill="1" applyBorder="1"/>
    <xf numFmtId="0" fontId="23" fillId="32" borderId="1" xfId="54" applyFill="1" applyBorder="1" applyAlignment="1">
      <alignment horizontal="left"/>
    </xf>
    <xf numFmtId="0" fontId="119" fillId="32" borderId="21" xfId="44" applyFont="1" applyFill="1" applyBorder="1" applyAlignment="1"/>
    <xf numFmtId="0" fontId="119" fillId="32" borderId="1" xfId="44" applyFont="1" applyFill="1" applyBorder="1" applyAlignment="1"/>
    <xf numFmtId="0" fontId="83" fillId="32" borderId="1" xfId="55" applyFont="1" applyFill="1" applyBorder="1" applyAlignment="1">
      <alignment horizontal="left"/>
    </xf>
    <xf numFmtId="0" fontId="119" fillId="32" borderId="1" xfId="44" applyFont="1" applyFill="1" applyBorder="1"/>
    <xf numFmtId="0" fontId="87" fillId="0" borderId="0" xfId="42" applyFont="1"/>
    <xf numFmtId="0" fontId="110" fillId="32" borderId="3" xfId="44" applyFont="1" applyFill="1" applyBorder="1" applyAlignment="1"/>
    <xf numFmtId="0" fontId="93" fillId="32" borderId="3" xfId="7" applyFont="1" applyFill="1" applyBorder="1"/>
    <xf numFmtId="180" fontId="93" fillId="32" borderId="3" xfId="54" applyNumberFormat="1" applyFont="1" applyFill="1" applyBorder="1"/>
    <xf numFmtId="0" fontId="22" fillId="0" borderId="0" xfId="0" applyFont="1" applyAlignment="1">
      <alignment horizontal="center" vertical="center" wrapText="1"/>
    </xf>
    <xf numFmtId="0" fontId="91" fillId="32" borderId="0" xfId="44" applyFont="1" applyFill="1" applyAlignment="1">
      <alignment horizontal="center" vertical="center" wrapText="1"/>
    </xf>
    <xf numFmtId="0" fontId="110" fillId="32" borderId="0" xfId="44" applyFont="1" applyFill="1" applyAlignment="1"/>
    <xf numFmtId="180" fontId="93" fillId="32" borderId="0" xfId="54" applyNumberFormat="1" applyFont="1" applyFill="1"/>
    <xf numFmtId="0" fontId="25" fillId="32" borderId="0" xfId="0" applyFont="1" applyFill="1"/>
    <xf numFmtId="0" fontId="97" fillId="32" borderId="0" xfId="32" applyFont="1" applyFill="1" applyBorder="1">
      <alignment horizontal="right"/>
    </xf>
    <xf numFmtId="10" fontId="93" fillId="32" borderId="0" xfId="7" applyNumberFormat="1" applyFont="1" applyFill="1" applyAlignment="1"/>
    <xf numFmtId="14" fontId="114" fillId="0" borderId="0" xfId="42" applyNumberFormat="1" applyFont="1"/>
    <xf numFmtId="0" fontId="84" fillId="0" borderId="0" xfId="42" applyFont="1"/>
    <xf numFmtId="0" fontId="37" fillId="0" borderId="6" xfId="44" applyFont="1" applyFill="1" applyBorder="1"/>
    <xf numFmtId="0" fontId="83" fillId="0" borderId="6" xfId="0" applyFont="1" applyBorder="1" applyAlignment="1">
      <alignment vertical="top" wrapText="1"/>
    </xf>
    <xf numFmtId="0" fontId="25" fillId="32" borderId="6" xfId="0" applyFont="1" applyFill="1" applyBorder="1"/>
    <xf numFmtId="14" fontId="115" fillId="0" borderId="6" xfId="42" applyNumberFormat="1" applyFont="1" applyBorder="1"/>
    <xf numFmtId="0" fontId="113" fillId="0" borderId="0" xfId="16" applyFont="1" applyFill="1" applyBorder="1" applyAlignment="1">
      <alignment vertical="top"/>
    </xf>
    <xf numFmtId="0" fontId="97" fillId="32" borderId="11" xfId="32" applyFont="1" applyFill="1" applyBorder="1">
      <alignment horizontal="right"/>
    </xf>
    <xf numFmtId="0" fontId="93" fillId="32" borderId="12" xfId="7" applyFont="1" applyFill="1" applyBorder="1" applyAlignment="1">
      <alignment horizontal="left"/>
    </xf>
    <xf numFmtId="0" fontId="93" fillId="32" borderId="12" xfId="37" applyFont="1" applyFill="1" applyBorder="1">
      <alignment horizontal="left"/>
    </xf>
    <xf numFmtId="10" fontId="93" fillId="32" borderId="12" xfId="7" applyNumberFormat="1" applyFont="1" applyFill="1" applyBorder="1" applyAlignment="1"/>
    <xf numFmtId="0" fontId="25" fillId="32" borderId="12" xfId="0" applyFont="1" applyFill="1" applyBorder="1"/>
    <xf numFmtId="14" fontId="115" fillId="0" borderId="13" xfId="42" applyNumberFormat="1" applyFont="1" applyBorder="1"/>
    <xf numFmtId="0" fontId="22" fillId="32" borderId="0" xfId="50" applyFont="1" applyFill="1" applyAlignment="1">
      <alignment vertical="top"/>
    </xf>
    <xf numFmtId="0" fontId="104" fillId="32" borderId="0" xfId="50" applyFont="1" applyFill="1"/>
    <xf numFmtId="0" fontId="102" fillId="32" borderId="0" xfId="50" applyFont="1" applyFill="1" applyAlignment="1">
      <alignment horizontal="right" vertical="top"/>
    </xf>
    <xf numFmtId="0" fontId="22" fillId="0" borderId="0" xfId="50" applyFont="1" applyAlignment="1">
      <alignment vertical="top"/>
    </xf>
    <xf numFmtId="0" fontId="105" fillId="32" borderId="0" xfId="44" applyFont="1" applyFill="1" applyAlignment="1">
      <alignment horizontal="right"/>
    </xf>
    <xf numFmtId="0" fontId="83" fillId="32" borderId="0" xfId="50" quotePrefix="1" applyFont="1" applyFill="1" applyAlignment="1">
      <alignment horizontal="center" vertical="top"/>
    </xf>
    <xf numFmtId="0" fontId="28" fillId="32" borderId="6" xfId="50" applyFont="1" applyFill="1" applyBorder="1" applyAlignment="1">
      <alignment horizontal="right"/>
    </xf>
    <xf numFmtId="178" fontId="110" fillId="0" borderId="14" xfId="24" applyNumberFormat="1" applyFont="1" applyFill="1" applyBorder="1" applyAlignment="1"/>
    <xf numFmtId="181" fontId="62" fillId="32" borderId="0" xfId="7" applyNumberFormat="1" applyFill="1" applyAlignment="1"/>
    <xf numFmtId="176" fontId="93" fillId="32" borderId="0" xfId="7" applyNumberFormat="1" applyFont="1" applyFill="1"/>
    <xf numFmtId="181" fontId="29" fillId="32" borderId="1" xfId="50" applyNumberFormat="1" applyFill="1" applyBorder="1" applyAlignment="1">
      <alignment vertical="top"/>
    </xf>
    <xf numFmtId="176" fontId="110" fillId="39" borderId="4" xfId="44" applyNumberFormat="1" applyFont="1" applyFill="1" applyBorder="1" applyAlignment="1"/>
    <xf numFmtId="176" fontId="110" fillId="32" borderId="1" xfId="44" applyNumberFormat="1" applyFont="1" applyFill="1" applyBorder="1" applyAlignment="1"/>
    <xf numFmtId="165" fontId="93" fillId="32" borderId="1" xfId="1" applyFont="1" applyFill="1" applyBorder="1" applyAlignment="1" applyProtection="1"/>
    <xf numFmtId="165" fontId="93" fillId="0" borderId="1" xfId="1" applyFont="1" applyFill="1" applyBorder="1" applyAlignment="1" applyProtection="1"/>
    <xf numFmtId="165" fontId="62" fillId="32" borderId="0" xfId="1" applyFont="1" applyFill="1" applyBorder="1" applyAlignment="1"/>
    <xf numFmtId="165" fontId="62" fillId="32" borderId="0" xfId="1" applyFont="1" applyFill="1" applyBorder="1"/>
    <xf numFmtId="0" fontId="75" fillId="32" borderId="0" xfId="7" applyFont="1" applyFill="1" applyAlignment="1">
      <alignment vertical="center"/>
    </xf>
    <xf numFmtId="0" fontId="0" fillId="0" borderId="43" xfId="0" applyBorder="1"/>
    <xf numFmtId="0" fontId="62" fillId="0" borderId="0" xfId="57" applyFont="1"/>
    <xf numFmtId="0" fontId="90" fillId="40" borderId="0" xfId="57" applyFont="1" applyFill="1"/>
    <xf numFmtId="0" fontId="62" fillId="40" borderId="0" xfId="57" applyFont="1" applyFill="1"/>
    <xf numFmtId="0" fontId="62" fillId="41" borderId="1" xfId="57" applyFont="1" applyFill="1" applyBorder="1"/>
    <xf numFmtId="0" fontId="76" fillId="0" borderId="1" xfId="57" applyFont="1" applyBorder="1"/>
    <xf numFmtId="0" fontId="62" fillId="41" borderId="1" xfId="57" applyFont="1" applyFill="1" applyBorder="1" applyAlignment="1">
      <alignment horizontal="center"/>
    </xf>
    <xf numFmtId="0" fontId="76" fillId="0" borderId="0" xfId="57" applyFont="1"/>
    <xf numFmtId="0" fontId="62" fillId="0" borderId="0" xfId="57" quotePrefix="1" applyFont="1"/>
    <xf numFmtId="0" fontId="123" fillId="0" borderId="0" xfId="58" applyFont="1" applyAlignment="1" applyProtection="1"/>
    <xf numFmtId="185" fontId="62" fillId="41" borderId="1" xfId="57" applyNumberFormat="1" applyFont="1" applyFill="1" applyBorder="1"/>
    <xf numFmtId="0" fontId="62" fillId="41" borderId="1" xfId="57" quotePrefix="1" applyFont="1" applyFill="1" applyBorder="1" applyAlignment="1">
      <alignment horizontal="right"/>
    </xf>
    <xf numFmtId="0" fontId="62" fillId="41" borderId="1" xfId="57" quotePrefix="1" applyFont="1" applyFill="1" applyBorder="1" applyAlignment="1">
      <alignment horizontal="center"/>
    </xf>
    <xf numFmtId="0" fontId="37" fillId="0" borderId="0" xfId="59" applyFont="1" applyAlignment="1">
      <alignment horizontal="left" vertical="top" wrapText="1"/>
    </xf>
    <xf numFmtId="0" fontId="54" fillId="0" borderId="0" xfId="59" applyAlignment="1">
      <alignment horizontal="left" vertical="top"/>
    </xf>
    <xf numFmtId="0" fontId="124" fillId="2" borderId="0" xfId="18" applyFont="1" applyFill="1" applyAlignment="1">
      <alignment horizontal="left" vertical="top"/>
    </xf>
    <xf numFmtId="0" fontId="90" fillId="0" borderId="0" xfId="0" applyFont="1"/>
    <xf numFmtId="0" fontId="125" fillId="0" borderId="0" xfId="0" applyFont="1"/>
    <xf numFmtId="0" fontId="32" fillId="0" borderId="0" xfId="60"/>
    <xf numFmtId="0" fontId="62" fillId="0" borderId="0" xfId="60" applyFont="1" applyAlignment="1">
      <alignment horizontal="center"/>
    </xf>
    <xf numFmtId="0" fontId="62" fillId="0" borderId="0" xfId="60" applyFont="1"/>
    <xf numFmtId="171" fontId="93" fillId="0" borderId="0" xfId="7" applyNumberFormat="1" applyFont="1" applyFill="1" applyAlignment="1">
      <alignment horizontal="right" vertical="center" wrapText="1"/>
    </xf>
    <xf numFmtId="181" fontId="93" fillId="32" borderId="0" xfId="7" applyNumberFormat="1" applyFont="1" applyFill="1" applyAlignment="1">
      <alignment horizontal="right" vertical="center" wrapText="1"/>
    </xf>
    <xf numFmtId="181" fontId="93" fillId="0" borderId="0" xfId="7" applyNumberFormat="1" applyFont="1" applyFill="1" applyAlignment="1">
      <alignment horizontal="right" vertical="center" wrapText="1"/>
    </xf>
    <xf numFmtId="0" fontId="92" fillId="0" borderId="42" xfId="7" applyFont="1" applyFill="1" applyBorder="1" applyAlignment="1">
      <alignment vertical="center" wrapText="1"/>
    </xf>
    <xf numFmtId="184" fontId="93" fillId="0" borderId="1" xfId="1" applyNumberFormat="1" applyFont="1" applyFill="1" applyBorder="1" applyAlignment="1" applyProtection="1"/>
    <xf numFmtId="0" fontId="21" fillId="32" borderId="0" xfId="50" applyFont="1" applyFill="1" applyAlignment="1">
      <alignment vertical="top"/>
    </xf>
    <xf numFmtId="181" fontId="93" fillId="0" borderId="0" xfId="50" applyNumberFormat="1" applyFont="1" applyAlignment="1">
      <alignment vertical="top"/>
    </xf>
    <xf numFmtId="0" fontId="74" fillId="32" borderId="0" xfId="19" applyFill="1" applyBorder="1" applyProtection="1">
      <protection locked="0"/>
    </xf>
    <xf numFmtId="0" fontId="83" fillId="0" borderId="12" xfId="0" applyFont="1" applyBorder="1" applyAlignment="1">
      <alignment horizontal="center" wrapText="1"/>
    </xf>
    <xf numFmtId="0" fontId="75" fillId="32" borderId="0" xfId="23" applyFont="1" applyFill="1" applyBorder="1" applyAlignment="1">
      <alignment horizontal="center" vertical="center" wrapText="1"/>
    </xf>
    <xf numFmtId="165" fontId="0" fillId="0" borderId="0" xfId="1" applyFont="1" applyBorder="1"/>
    <xf numFmtId="165" fontId="88" fillId="0" borderId="0" xfId="1" applyFont="1" applyFill="1" applyBorder="1"/>
    <xf numFmtId="0" fontId="20" fillId="0" borderId="1" xfId="65" applyBorder="1"/>
    <xf numFmtId="0" fontId="62" fillId="32" borderId="10" xfId="7" applyFill="1" applyBorder="1" applyAlignment="1"/>
    <xf numFmtId="0" fontId="59" fillId="32" borderId="14" xfId="32" applyFill="1" applyBorder="1" applyAlignment="1">
      <alignment horizontal="right" vertical="top" wrapText="1"/>
    </xf>
    <xf numFmtId="0" fontId="83" fillId="0" borderId="1" xfId="0" applyFont="1" applyBorder="1" applyAlignment="1">
      <alignment vertical="top" wrapText="1"/>
    </xf>
    <xf numFmtId="0" fontId="83" fillId="0" borderId="1" xfId="53" applyFont="1" applyBorder="1" applyAlignment="1">
      <alignment vertical="top" wrapText="1"/>
    </xf>
    <xf numFmtId="0" fontId="83" fillId="0" borderId="6" xfId="53" applyFont="1" applyBorder="1" applyAlignment="1">
      <alignment vertical="top" wrapText="1"/>
    </xf>
    <xf numFmtId="0" fontId="25" fillId="0" borderId="0" xfId="0" applyFont="1" applyAlignment="1">
      <alignment vertical="top" wrapText="1"/>
    </xf>
    <xf numFmtId="0" fontId="25" fillId="0" borderId="6" xfId="53" applyBorder="1" applyAlignment="1">
      <alignment vertical="top" wrapText="1"/>
    </xf>
    <xf numFmtId="0" fontId="93" fillId="32" borderId="1" xfId="7" applyFont="1" applyFill="1" applyBorder="1" applyAlignment="1">
      <alignment vertical="top" wrapText="1"/>
    </xf>
    <xf numFmtId="0" fontId="93" fillId="32" borderId="6" xfId="7" applyFont="1" applyFill="1" applyBorder="1" applyAlignment="1">
      <alignment vertical="top" wrapText="1"/>
    </xf>
    <xf numFmtId="14" fontId="115" fillId="0" borderId="0" xfId="42" applyNumberFormat="1" applyFont="1" applyAlignment="1">
      <alignment vertical="top" wrapText="1"/>
    </xf>
    <xf numFmtId="0" fontId="25" fillId="32" borderId="1" xfId="0" applyFont="1" applyFill="1" applyBorder="1" applyAlignment="1">
      <alignment vertical="top" wrapText="1"/>
    </xf>
    <xf numFmtId="0" fontId="25" fillId="32" borderId="6" xfId="0" applyFont="1" applyFill="1" applyBorder="1" applyAlignment="1">
      <alignment vertical="top" wrapText="1"/>
    </xf>
    <xf numFmtId="0" fontId="97" fillId="32" borderId="1" xfId="32" applyFont="1" applyFill="1" applyBorder="1" applyAlignment="1">
      <alignment horizontal="right" vertical="top" wrapText="1"/>
    </xf>
    <xf numFmtId="0" fontId="93" fillId="32" borderId="1" xfId="7" applyFont="1" applyFill="1" applyBorder="1" applyAlignment="1">
      <alignment horizontal="center" vertical="top" wrapText="1"/>
    </xf>
    <xf numFmtId="0" fontId="93" fillId="32" borderId="1" xfId="37" applyFont="1" applyFill="1" applyBorder="1" applyAlignment="1">
      <alignment horizontal="left" vertical="top" wrapText="1"/>
    </xf>
    <xf numFmtId="10" fontId="93" fillId="32" borderId="1" xfId="7" applyNumberFormat="1" applyFont="1" applyFill="1" applyBorder="1" applyAlignment="1">
      <alignment vertical="top" wrapText="1"/>
    </xf>
    <xf numFmtId="0" fontId="93" fillId="32" borderId="1" xfId="53" applyFont="1" applyFill="1" applyBorder="1" applyAlignment="1">
      <alignment horizontal="center" vertical="top" wrapText="1"/>
    </xf>
    <xf numFmtId="0" fontId="25" fillId="32" borderId="1" xfId="53" applyFill="1" applyBorder="1" applyAlignment="1">
      <alignment vertical="top" wrapText="1"/>
    </xf>
    <xf numFmtId="0" fontId="97" fillId="32" borderId="15" xfId="32" applyFont="1" applyFill="1" applyBorder="1" applyAlignment="1">
      <alignment horizontal="right" vertical="top" wrapText="1"/>
    </xf>
    <xf numFmtId="0" fontId="93" fillId="32" borderId="15" xfId="7" applyFont="1" applyFill="1" applyBorder="1" applyAlignment="1">
      <alignment horizontal="center" vertical="top" wrapText="1"/>
    </xf>
    <xf numFmtId="0" fontId="93" fillId="32" borderId="15" xfId="37" applyFont="1" applyFill="1" applyBorder="1" applyAlignment="1">
      <alignment horizontal="left" vertical="top" wrapText="1"/>
    </xf>
    <xf numFmtId="0" fontId="93" fillId="32" borderId="15" xfId="53" applyFont="1" applyFill="1" applyBorder="1" applyAlignment="1">
      <alignment horizontal="center" vertical="top" wrapText="1"/>
    </xf>
    <xf numFmtId="0" fontId="92" fillId="32" borderId="15" xfId="7" applyFont="1" applyFill="1" applyBorder="1" applyAlignment="1">
      <alignment horizontal="center" vertical="top" wrapText="1"/>
    </xf>
    <xf numFmtId="0" fontId="20" fillId="0" borderId="1" xfId="68" applyBorder="1" applyAlignment="1">
      <alignment vertical="top" wrapText="1"/>
    </xf>
    <xf numFmtId="0" fontId="20" fillId="0" borderId="1" xfId="69" applyBorder="1" applyAlignment="1">
      <alignment vertical="top" wrapText="1"/>
    </xf>
    <xf numFmtId="0" fontId="93" fillId="0" borderId="38" xfId="42" applyFont="1" applyBorder="1" applyAlignment="1">
      <alignment vertical="top" wrapText="1"/>
    </xf>
    <xf numFmtId="0" fontId="20" fillId="0" borderId="1" xfId="72" applyBorder="1"/>
    <xf numFmtId="0" fontId="20" fillId="0" borderId="21" xfId="72" applyBorder="1"/>
    <xf numFmtId="0" fontId="92" fillId="32" borderId="0" xfId="37" applyFont="1" applyFill="1" applyBorder="1" applyAlignment="1">
      <alignment horizontal="center"/>
    </xf>
    <xf numFmtId="0" fontId="20" fillId="0" borderId="1" xfId="74" applyBorder="1"/>
    <xf numFmtId="0" fontId="20" fillId="0" borderId="1" xfId="75" applyBorder="1"/>
    <xf numFmtId="0" fontId="20" fillId="0" borderId="1" xfId="77" applyBorder="1"/>
    <xf numFmtId="0" fontId="20" fillId="0" borderId="1" xfId="79" applyBorder="1"/>
    <xf numFmtId="0" fontId="20" fillId="0" borderId="1" xfId="80" applyBorder="1"/>
    <xf numFmtId="0" fontId="20" fillId="0" borderId="1" xfId="82" applyBorder="1"/>
    <xf numFmtId="0" fontId="92" fillId="0" borderId="12" xfId="7" applyFont="1" applyFill="1" applyBorder="1" applyAlignment="1">
      <alignment horizontal="center" vertical="center" wrapText="1"/>
    </xf>
    <xf numFmtId="0" fontId="92" fillId="39" borderId="15" xfId="33" applyFont="1" applyFill="1" applyBorder="1">
      <alignment horizontal="center" vertical="center" wrapText="1"/>
    </xf>
    <xf numFmtId="0" fontId="92" fillId="32" borderId="15" xfId="33" applyFont="1" applyFill="1" applyBorder="1">
      <alignment horizontal="center" vertical="center" wrapText="1"/>
    </xf>
    <xf numFmtId="0" fontId="93" fillId="39" borderId="1" xfId="36" applyFont="1" applyFill="1" applyAlignment="1">
      <alignment vertical="top" wrapText="1"/>
    </xf>
    <xf numFmtId="0" fontId="93" fillId="39" borderId="1" xfId="35" applyFont="1" applyFill="1" applyAlignment="1">
      <alignment horizontal="center" vertical="top" wrapText="1"/>
    </xf>
    <xf numFmtId="0" fontId="62" fillId="32" borderId="14" xfId="7" applyFill="1" applyBorder="1" applyAlignment="1">
      <alignment horizontal="center" vertical="top" wrapText="1"/>
    </xf>
    <xf numFmtId="0" fontId="0" fillId="38" borderId="3" xfId="0" applyFill="1" applyBorder="1"/>
    <xf numFmtId="0" fontId="62" fillId="38" borderId="3" xfId="13" applyFont="1" applyFill="1" applyBorder="1" applyAlignment="1">
      <alignment vertical="center"/>
    </xf>
    <xf numFmtId="0" fontId="76" fillId="0" borderId="0" xfId="60" applyFont="1"/>
    <xf numFmtId="0" fontId="93" fillId="0" borderId="1" xfId="60" applyFont="1" applyBorder="1" applyAlignment="1">
      <alignment horizontal="center" vertical="top"/>
    </xf>
    <xf numFmtId="0" fontId="93" fillId="0" borderId="1" xfId="60" applyFont="1" applyBorder="1" applyAlignment="1">
      <alignment vertical="top"/>
    </xf>
    <xf numFmtId="0" fontId="93" fillId="0" borderId="1" xfId="60" applyFont="1" applyBorder="1" applyAlignment="1">
      <alignment horizontal="center"/>
    </xf>
    <xf numFmtId="0" fontId="93" fillId="0" borderId="1" xfId="60" applyFont="1" applyBorder="1" applyAlignment="1">
      <alignment vertical="top" wrapText="1"/>
    </xf>
    <xf numFmtId="180" fontId="93" fillId="0" borderId="1" xfId="61" applyNumberFormat="1" applyFont="1" applyBorder="1" applyAlignment="1">
      <alignment horizontal="center"/>
    </xf>
    <xf numFmtId="0" fontId="93" fillId="0" borderId="1" xfId="60" applyFont="1" applyBorder="1" applyAlignment="1">
      <alignment horizontal="left"/>
    </xf>
    <xf numFmtId="180" fontId="93" fillId="0" borderId="1" xfId="63" applyNumberFormat="1" applyFont="1" applyBorder="1" applyAlignment="1">
      <alignment horizontal="center"/>
    </xf>
    <xf numFmtId="169" fontId="126" fillId="32" borderId="0" xfId="2" applyFont="1" applyFill="1" applyBorder="1" applyAlignment="1" applyProtection="1"/>
    <xf numFmtId="0" fontId="111" fillId="32" borderId="0" xfId="0" applyFont="1" applyFill="1"/>
    <xf numFmtId="0" fontId="113" fillId="32" borderId="0" xfId="7" applyFont="1" applyFill="1"/>
    <xf numFmtId="0" fontId="113" fillId="32" borderId="0" xfId="37" applyFont="1" applyFill="1" applyBorder="1">
      <alignment horizontal="left"/>
    </xf>
    <xf numFmtId="0" fontId="92" fillId="0" borderId="0" xfId="39" applyFont="1" applyFill="1" applyBorder="1">
      <alignment horizontal="center" wrapText="1"/>
    </xf>
    <xf numFmtId="165" fontId="92" fillId="0" borderId="0" xfId="1" applyFont="1" applyFill="1" applyBorder="1" applyAlignment="1">
      <alignment horizontal="center" wrapText="1"/>
    </xf>
    <xf numFmtId="165" fontId="88" fillId="0" borderId="9" xfId="1" applyFont="1" applyFill="1" applyBorder="1"/>
    <xf numFmtId="165" fontId="92" fillId="32" borderId="0" xfId="1" applyFont="1" applyFill="1" applyBorder="1" applyAlignment="1">
      <alignment horizontal="center" wrapText="1"/>
    </xf>
    <xf numFmtId="0" fontId="0" fillId="0" borderId="18" xfId="0" applyBorder="1"/>
    <xf numFmtId="0" fontId="59" fillId="32" borderId="12" xfId="37" applyFont="1" applyFill="1" applyBorder="1">
      <alignment horizontal="left"/>
    </xf>
    <xf numFmtId="14" fontId="88" fillId="0" borderId="12" xfId="0" applyNumberFormat="1" applyFont="1" applyBorder="1"/>
    <xf numFmtId="0" fontId="86" fillId="0" borderId="13" xfId="0" applyFont="1" applyBorder="1"/>
    <xf numFmtId="0" fontId="74" fillId="32" borderId="9" xfId="19" applyFill="1" applyBorder="1" applyAlignment="1">
      <alignment horizontal="left" indent="1"/>
    </xf>
    <xf numFmtId="0" fontId="74" fillId="32" borderId="9" xfId="19" applyFill="1" applyBorder="1"/>
    <xf numFmtId="0" fontId="92" fillId="32" borderId="0" xfId="4" applyFont="1" applyFill="1" applyBorder="1" applyAlignment="1">
      <alignment horizontal="center"/>
    </xf>
    <xf numFmtId="0" fontId="117" fillId="39" borderId="0" xfId="0" applyFont="1" applyFill="1"/>
    <xf numFmtId="49" fontId="118" fillId="32" borderId="0" xfId="0" applyNumberFormat="1" applyFont="1" applyFill="1"/>
    <xf numFmtId="49" fontId="129" fillId="32" borderId="0" xfId="0" applyNumberFormat="1" applyFont="1" applyFill="1"/>
    <xf numFmtId="0" fontId="130" fillId="39" borderId="0" xfId="0" applyFont="1" applyFill="1"/>
    <xf numFmtId="0" fontId="127" fillId="39" borderId="0" xfId="25" applyFont="1" applyFill="1" applyBorder="1" applyAlignment="1" applyProtection="1"/>
    <xf numFmtId="0" fontId="117" fillId="39" borderId="0" xfId="0" applyFont="1" applyFill="1" applyAlignment="1">
      <alignment horizontal="left" vertical="center"/>
    </xf>
    <xf numFmtId="49" fontId="118" fillId="39" borderId="0" xfId="0" applyNumberFormat="1" applyFont="1" applyFill="1" applyAlignment="1">
      <alignment vertical="center"/>
    </xf>
    <xf numFmtId="49" fontId="117" fillId="39" borderId="0" xfId="0" applyNumberFormat="1" applyFont="1" applyFill="1" applyAlignment="1">
      <alignment vertical="center"/>
    </xf>
    <xf numFmtId="0" fontId="91" fillId="32" borderId="12" xfId="44" applyFont="1" applyFill="1" applyBorder="1" applyAlignment="1">
      <alignment horizontal="center" vertical="center" wrapText="1"/>
    </xf>
    <xf numFmtId="0" fontId="59" fillId="32" borderId="3" xfId="32" applyFill="1" applyBorder="1">
      <alignment horizontal="right"/>
    </xf>
    <xf numFmtId="0" fontId="20" fillId="0" borderId="23" xfId="76" applyBorder="1"/>
    <xf numFmtId="10" fontId="93" fillId="32" borderId="23" xfId="7" applyNumberFormat="1" applyFont="1" applyFill="1" applyBorder="1" applyAlignment="1"/>
    <xf numFmtId="0" fontId="92" fillId="32" borderId="59" xfId="7" applyFont="1" applyFill="1" applyBorder="1" applyAlignment="1">
      <alignment horizontal="center" vertical="center"/>
    </xf>
    <xf numFmtId="0" fontId="93" fillId="32" borderId="59" xfId="7" applyFont="1" applyFill="1" applyBorder="1" applyAlignment="1">
      <alignment horizontal="center" vertical="center"/>
    </xf>
    <xf numFmtId="0" fontId="20" fillId="0" borderId="23" xfId="81" applyBorder="1"/>
    <xf numFmtId="0" fontId="69" fillId="38" borderId="0" xfId="16" applyFill="1" applyBorder="1" applyAlignment="1">
      <alignment vertical="top"/>
    </xf>
    <xf numFmtId="0" fontId="54" fillId="0" borderId="6" xfId="42" applyBorder="1"/>
    <xf numFmtId="0" fontId="54" fillId="32" borderId="12" xfId="42" applyFill="1" applyBorder="1"/>
    <xf numFmtId="14" fontId="88" fillId="0" borderId="13" xfId="42" applyNumberFormat="1" applyFont="1" applyBorder="1"/>
    <xf numFmtId="0" fontId="41" fillId="2" borderId="66" xfId="0" applyFont="1" applyFill="1" applyBorder="1"/>
    <xf numFmtId="0" fontId="132" fillId="2" borderId="67" xfId="0" applyFont="1" applyFill="1" applyBorder="1"/>
    <xf numFmtId="0" fontId="41" fillId="2" borderId="67" xfId="0" applyFont="1" applyFill="1" applyBorder="1"/>
    <xf numFmtId="49" fontId="131" fillId="32" borderId="12" xfId="0" applyNumberFormat="1" applyFont="1" applyFill="1" applyBorder="1"/>
    <xf numFmtId="0" fontId="128" fillId="32" borderId="12" xfId="0" applyFont="1" applyFill="1" applyBorder="1"/>
    <xf numFmtId="181" fontId="113" fillId="0" borderId="14" xfId="1" applyNumberFormat="1" applyFont="1" applyBorder="1"/>
    <xf numFmtId="180" fontId="62" fillId="32" borderId="0" xfId="7" applyNumberFormat="1" applyFill="1" applyAlignment="1">
      <alignment horizontal="left" wrapText="1"/>
    </xf>
    <xf numFmtId="180" fontId="62" fillId="32" borderId="0" xfId="7" applyNumberFormat="1" applyFill="1" applyAlignment="1"/>
    <xf numFmtId="180" fontId="0" fillId="0" borderId="0" xfId="0" applyNumberFormat="1"/>
    <xf numFmtId="180" fontId="92" fillId="32" borderId="0" xfId="22" applyNumberFormat="1" applyFont="1" applyFill="1" applyBorder="1">
      <alignment horizontal="center" vertical="center" wrapText="1"/>
    </xf>
    <xf numFmtId="180" fontId="92" fillId="32" borderId="0" xfId="22" quotePrefix="1" applyNumberFormat="1" applyFont="1" applyFill="1" applyBorder="1">
      <alignment horizontal="center" vertical="center" wrapText="1"/>
    </xf>
    <xf numFmtId="180" fontId="110" fillId="0" borderId="0" xfId="24" applyNumberFormat="1" applyFont="1" applyFill="1" applyBorder="1" applyAlignment="1"/>
    <xf numFmtId="180" fontId="92" fillId="0" borderId="0" xfId="22" applyNumberFormat="1" applyFont="1" applyFill="1" applyBorder="1" applyAlignment="1">
      <alignment horizontal="center" wrapText="1"/>
    </xf>
    <xf numFmtId="180" fontId="92" fillId="0" borderId="0" xfId="7" applyNumberFormat="1" applyFont="1" applyFill="1" applyAlignment="1">
      <alignment horizontal="center"/>
    </xf>
    <xf numFmtId="180" fontId="92" fillId="0" borderId="0" xfId="23" quotePrefix="1" applyNumberFormat="1" applyFont="1" applyFill="1" applyBorder="1">
      <alignment horizontal="center" wrapText="1"/>
    </xf>
    <xf numFmtId="0" fontId="92" fillId="0" borderId="0" xfId="37" applyFont="1" applyFill="1" applyBorder="1" applyAlignment="1">
      <alignment horizontal="center" wrapText="1"/>
    </xf>
    <xf numFmtId="0" fontId="30" fillId="32" borderId="1" xfId="44" applyFont="1" applyFill="1" applyBorder="1" applyAlignment="1">
      <alignment horizontal="right"/>
    </xf>
    <xf numFmtId="0" fontId="110" fillId="32" borderId="1" xfId="44" applyFont="1" applyFill="1" applyBorder="1" applyAlignment="1">
      <alignment horizontal="right"/>
    </xf>
    <xf numFmtId="0" fontId="110" fillId="38" borderId="23" xfId="44" applyFont="1" applyFill="1" applyBorder="1" applyAlignment="1">
      <alignment horizontal="right"/>
    </xf>
    <xf numFmtId="0" fontId="110" fillId="32" borderId="59" xfId="44" applyFont="1" applyFill="1" applyBorder="1" applyAlignment="1">
      <alignment horizontal="right"/>
    </xf>
    <xf numFmtId="0" fontId="93" fillId="32" borderId="1" xfId="7" applyFont="1" applyFill="1" applyBorder="1" applyAlignment="1">
      <alignment horizontal="right"/>
    </xf>
    <xf numFmtId="0" fontId="93" fillId="32" borderId="59" xfId="7" applyFont="1" applyFill="1" applyBorder="1" applyAlignment="1">
      <alignment horizontal="right"/>
    </xf>
    <xf numFmtId="180" fontId="93" fillId="32" borderId="1" xfId="54" applyNumberFormat="1" applyFont="1" applyFill="1" applyBorder="1" applyAlignment="1">
      <alignment horizontal="right"/>
    </xf>
    <xf numFmtId="180" fontId="93" fillId="32" borderId="59" xfId="54" applyNumberFormat="1" applyFont="1" applyFill="1" applyBorder="1" applyAlignment="1">
      <alignment horizontal="right"/>
    </xf>
    <xf numFmtId="180" fontId="119" fillId="32" borderId="1" xfId="44" applyNumberFormat="1" applyFont="1" applyFill="1" applyBorder="1" applyAlignment="1"/>
    <xf numFmtId="180" fontId="119" fillId="32" borderId="63" xfId="44" applyNumberFormat="1" applyFont="1" applyFill="1" applyBorder="1"/>
    <xf numFmtId="180" fontId="20" fillId="0" borderId="1" xfId="70" applyNumberFormat="1" applyBorder="1"/>
    <xf numFmtId="180" fontId="20" fillId="0" borderId="63" xfId="70" applyNumberFormat="1" applyBorder="1"/>
    <xf numFmtId="180" fontId="119" fillId="32" borderId="21" xfId="44" applyNumberFormat="1" applyFont="1" applyFill="1" applyBorder="1" applyAlignment="1"/>
    <xf numFmtId="180" fontId="20" fillId="0" borderId="21" xfId="71" applyNumberFormat="1" applyBorder="1"/>
    <xf numFmtId="180" fontId="20" fillId="0" borderId="1" xfId="71" applyNumberFormat="1" applyBorder="1"/>
    <xf numFmtId="180" fontId="20" fillId="0" borderId="63" xfId="71" applyNumberFormat="1" applyBorder="1"/>
    <xf numFmtId="0" fontId="83" fillId="32" borderId="23" xfId="55" applyFont="1" applyFill="1" applyBorder="1" applyAlignment="1">
      <alignment horizontal="left"/>
    </xf>
    <xf numFmtId="180" fontId="20" fillId="0" borderId="16" xfId="70" applyNumberFormat="1" applyBorder="1"/>
    <xf numFmtId="180" fontId="20" fillId="0" borderId="69" xfId="70" applyNumberFormat="1" applyBorder="1"/>
    <xf numFmtId="180" fontId="20" fillId="0" borderId="10" xfId="71" applyNumberFormat="1" applyBorder="1"/>
    <xf numFmtId="180" fontId="20" fillId="0" borderId="16" xfId="71" applyNumberFormat="1" applyBorder="1"/>
    <xf numFmtId="180" fontId="20" fillId="0" borderId="69" xfId="71" applyNumberFormat="1" applyBorder="1"/>
    <xf numFmtId="0" fontId="20" fillId="0" borderId="10" xfId="72" applyBorder="1"/>
    <xf numFmtId="0" fontId="20" fillId="0" borderId="16" xfId="72" applyBorder="1"/>
    <xf numFmtId="0" fontId="83" fillId="38" borderId="4" xfId="72" applyFont="1" applyFill="1" applyBorder="1"/>
    <xf numFmtId="0" fontId="83" fillId="38" borderId="64" xfId="72" applyFont="1" applyFill="1" applyBorder="1"/>
    <xf numFmtId="0" fontId="83" fillId="38" borderId="46" xfId="72" applyFont="1" applyFill="1" applyBorder="1"/>
    <xf numFmtId="0" fontId="18" fillId="32" borderId="0" xfId="50" applyFont="1" applyFill="1" applyAlignment="1">
      <alignment vertical="top"/>
    </xf>
    <xf numFmtId="181" fontId="29" fillId="32" borderId="0" xfId="50" applyNumberFormat="1" applyFill="1" applyAlignment="1">
      <alignment vertical="top"/>
    </xf>
    <xf numFmtId="176" fontId="29" fillId="32" borderId="1" xfId="50" applyNumberFormat="1" applyFill="1" applyBorder="1" applyAlignment="1">
      <alignment vertical="top"/>
    </xf>
    <xf numFmtId="176" fontId="29" fillId="32" borderId="0" xfId="50" applyNumberFormat="1" applyFill="1" applyAlignment="1">
      <alignment vertical="top"/>
    </xf>
    <xf numFmtId="181" fontId="110" fillId="32" borderId="0" xfId="44" applyNumberFormat="1" applyFont="1" applyFill="1" applyAlignment="1"/>
    <xf numFmtId="181" fontId="113" fillId="0" borderId="6" xfId="1" applyNumberFormat="1" applyFont="1" applyBorder="1"/>
    <xf numFmtId="171" fontId="62" fillId="0" borderId="0" xfId="7" quotePrefix="1" applyNumberFormat="1" applyFill="1" applyAlignment="1">
      <alignment horizontal="right" vertical="center" wrapText="1"/>
    </xf>
    <xf numFmtId="0" fontId="62" fillId="0" borderId="0" xfId="7" quotePrefix="1" applyFill="1" applyAlignment="1">
      <alignment horizontal="center" vertical="center" wrapText="1"/>
    </xf>
    <xf numFmtId="186" fontId="92" fillId="0" borderId="0" xfId="7" applyNumberFormat="1" applyFont="1" applyFill="1" applyAlignment="1">
      <alignment horizontal="right" vertical="center" wrapText="1"/>
    </xf>
    <xf numFmtId="186" fontId="93" fillId="0" borderId="0" xfId="7" applyNumberFormat="1" applyFont="1" applyFill="1" applyAlignment="1">
      <alignment horizontal="right" vertical="center" wrapText="1"/>
    </xf>
    <xf numFmtId="181" fontId="92" fillId="0" borderId="0" xfId="7" applyNumberFormat="1" applyFont="1" applyFill="1" applyAlignment="1">
      <alignment horizontal="right" vertical="center" wrapText="1"/>
    </xf>
    <xf numFmtId="181" fontId="92" fillId="0" borderId="0" xfId="7" applyNumberFormat="1" applyFont="1" applyFill="1" applyAlignment="1">
      <alignment horizontal="center" vertical="top" wrapText="1"/>
    </xf>
    <xf numFmtId="0" fontId="17" fillId="0" borderId="0" xfId="51" applyFont="1"/>
    <xf numFmtId="0" fontId="17" fillId="0" borderId="0" xfId="52" applyFont="1"/>
    <xf numFmtId="0" fontId="37" fillId="2" borderId="12" xfId="0" applyFont="1" applyFill="1" applyBorder="1"/>
    <xf numFmtId="0" fontId="75" fillId="0" borderId="0" xfId="0" applyFont="1" applyAlignment="1">
      <alignment vertical="center"/>
    </xf>
    <xf numFmtId="0" fontId="108" fillId="39" borderId="68" xfId="17" applyFont="1" applyFill="1" applyBorder="1" applyAlignment="1" applyProtection="1">
      <alignment horizontal="center"/>
      <protection locked="0"/>
    </xf>
    <xf numFmtId="0" fontId="99" fillId="32" borderId="0" xfId="0" applyFont="1" applyFill="1" applyAlignment="1" applyProtection="1">
      <alignment horizontal="center"/>
      <protection locked="0"/>
    </xf>
    <xf numFmtId="176" fontId="110" fillId="32" borderId="0" xfId="44" applyNumberFormat="1" applyFont="1" applyFill="1" applyAlignment="1"/>
    <xf numFmtId="187" fontId="93" fillId="32" borderId="0" xfId="7" applyNumberFormat="1" applyFont="1" applyFill="1"/>
    <xf numFmtId="187" fontId="0" fillId="0" borderId="0" xfId="0" applyNumberFormat="1"/>
    <xf numFmtId="187" fontId="62" fillId="32" borderId="0" xfId="22" applyNumberFormat="1" applyFont="1" applyFill="1" applyBorder="1" applyAlignment="1">
      <alignment horizontal="left"/>
    </xf>
    <xf numFmtId="187" fontId="92" fillId="32" borderId="0" xfId="22" applyNumberFormat="1" applyFont="1" applyFill="1" applyBorder="1" applyAlignment="1">
      <alignment horizontal="center" wrapText="1"/>
    </xf>
    <xf numFmtId="187" fontId="91" fillId="32" borderId="0" xfId="44" applyNumberFormat="1" applyFont="1" applyFill="1" applyAlignment="1">
      <alignment horizontal="center"/>
    </xf>
    <xf numFmtId="187" fontId="92" fillId="0" borderId="0" xfId="23" quotePrefix="1" applyNumberFormat="1" applyFont="1" applyFill="1" applyBorder="1">
      <alignment horizontal="center" wrapText="1"/>
    </xf>
    <xf numFmtId="184" fontId="83" fillId="0" borderId="1" xfId="0" applyNumberFormat="1" applyFont="1" applyBorder="1" applyAlignment="1">
      <alignment vertical="top" wrapText="1"/>
    </xf>
    <xf numFmtId="188" fontId="93" fillId="39" borderId="1" xfId="50" applyNumberFormat="1" applyFont="1" applyFill="1" applyBorder="1" applyAlignment="1">
      <alignment vertical="top"/>
    </xf>
    <xf numFmtId="188" fontId="29" fillId="32" borderId="0" xfId="50" applyNumberFormat="1" applyFill="1" applyAlignment="1">
      <alignment vertical="top"/>
    </xf>
    <xf numFmtId="188" fontId="29" fillId="38" borderId="1" xfId="50" applyNumberFormat="1" applyFill="1" applyBorder="1" applyAlignment="1">
      <alignment vertical="top"/>
    </xf>
    <xf numFmtId="188" fontId="29" fillId="32" borderId="1" xfId="50" applyNumberFormat="1" applyFill="1" applyBorder="1" applyAlignment="1">
      <alignment vertical="top"/>
    </xf>
    <xf numFmtId="188" fontId="93" fillId="39" borderId="26" xfId="50" applyNumberFormat="1" applyFont="1" applyFill="1" applyBorder="1" applyAlignment="1">
      <alignment vertical="top"/>
    </xf>
    <xf numFmtId="188" fontId="93" fillId="39" borderId="7" xfId="50" applyNumberFormat="1" applyFont="1" applyFill="1" applyBorder="1" applyAlignment="1">
      <alignment vertical="top"/>
    </xf>
    <xf numFmtId="188" fontId="93" fillId="39" borderId="27" xfId="50" applyNumberFormat="1" applyFont="1" applyFill="1" applyBorder="1" applyAlignment="1">
      <alignment vertical="top"/>
    </xf>
    <xf numFmtId="188" fontId="29" fillId="39" borderId="1" xfId="50" applyNumberFormat="1" applyFill="1" applyBorder="1" applyAlignment="1">
      <alignment vertical="top"/>
    </xf>
    <xf numFmtId="188" fontId="29" fillId="32" borderId="16" xfId="50" applyNumberFormat="1" applyFill="1" applyBorder="1" applyAlignment="1">
      <alignment vertical="top"/>
    </xf>
    <xf numFmtId="188" fontId="93" fillId="39" borderId="4" xfId="50" applyNumberFormat="1" applyFont="1" applyFill="1" applyBorder="1" applyAlignment="1">
      <alignment vertical="top"/>
    </xf>
    <xf numFmtId="188" fontId="110" fillId="39" borderId="1" xfId="44" applyNumberFormat="1" applyFont="1" applyFill="1" applyBorder="1" applyAlignment="1"/>
    <xf numFmtId="188" fontId="37" fillId="32" borderId="0" xfId="44" applyNumberFormat="1" applyFont="1" applyFill="1"/>
    <xf numFmtId="188" fontId="37" fillId="32" borderId="0" xfId="44" applyNumberFormat="1" applyFont="1" applyFill="1" applyAlignment="1"/>
    <xf numFmtId="188" fontId="110" fillId="39" borderId="1" xfId="44" applyNumberFormat="1" applyFont="1" applyFill="1" applyBorder="1"/>
    <xf numFmtId="189" fontId="93" fillId="32" borderId="1" xfId="7" applyNumberFormat="1" applyFont="1" applyFill="1" applyBorder="1" applyAlignment="1">
      <alignment vertical="top" wrapText="1"/>
    </xf>
    <xf numFmtId="189" fontId="92" fillId="32" borderId="1" xfId="7" applyNumberFormat="1" applyFont="1" applyFill="1" applyBorder="1" applyAlignment="1">
      <alignment horizontal="center" vertical="top" wrapText="1"/>
    </xf>
    <xf numFmtId="189" fontId="92" fillId="32" borderId="15" xfId="7" applyNumberFormat="1" applyFont="1" applyFill="1" applyBorder="1" applyAlignment="1">
      <alignment horizontal="center" vertical="top" wrapText="1"/>
    </xf>
    <xf numFmtId="189" fontId="93" fillId="32" borderId="1" xfId="7" applyNumberFormat="1" applyFont="1" applyFill="1" applyBorder="1" applyAlignment="1">
      <alignment horizontal="center" vertical="top" wrapText="1"/>
    </xf>
    <xf numFmtId="189" fontId="93" fillId="32" borderId="1" xfId="7" applyNumberFormat="1" applyFont="1" applyFill="1" applyBorder="1" applyAlignment="1">
      <alignment horizontal="center" vertical="center"/>
    </xf>
    <xf numFmtId="189" fontId="93" fillId="32" borderId="1" xfId="7" applyNumberFormat="1" applyFont="1" applyFill="1" applyBorder="1"/>
    <xf numFmtId="189" fontId="92" fillId="32" borderId="1" xfId="7" applyNumberFormat="1" applyFont="1" applyFill="1" applyBorder="1" applyAlignment="1">
      <alignment horizontal="center"/>
    </xf>
    <xf numFmtId="189" fontId="92" fillId="32" borderId="1" xfId="7" applyNumberFormat="1" applyFont="1" applyFill="1" applyBorder="1" applyAlignment="1">
      <alignment horizontal="center" vertical="center"/>
    </xf>
    <xf numFmtId="189" fontId="93" fillId="32" borderId="1" xfId="7" applyNumberFormat="1" applyFont="1" applyFill="1" applyBorder="1" applyAlignment="1"/>
    <xf numFmtId="189" fontId="93" fillId="32" borderId="1" xfId="2" applyNumberFormat="1" applyFont="1" applyFill="1" applyBorder="1" applyAlignment="1" applyProtection="1"/>
    <xf numFmtId="189" fontId="93" fillId="32" borderId="16" xfId="2" applyNumberFormat="1" applyFont="1" applyFill="1" applyBorder="1" applyAlignment="1" applyProtection="1"/>
    <xf numFmtId="189" fontId="93" fillId="39" borderId="1" xfId="7" applyNumberFormat="1" applyFont="1" applyFill="1" applyBorder="1" applyAlignment="1"/>
    <xf numFmtId="189" fontId="112" fillId="39" borderId="26" xfId="24" applyNumberFormat="1" applyFont="1" applyFill="1" applyBorder="1" applyAlignment="1"/>
    <xf numFmtId="189" fontId="112" fillId="39" borderId="51" xfId="24" applyNumberFormat="1" applyFont="1" applyFill="1" applyBorder="1" applyAlignment="1"/>
    <xf numFmtId="189" fontId="112" fillId="39" borderId="7" xfId="24" applyNumberFormat="1" applyFont="1" applyFill="1" applyBorder="1" applyAlignment="1"/>
    <xf numFmtId="189" fontId="112" fillId="39" borderId="27" xfId="24" applyNumberFormat="1" applyFont="1" applyFill="1" applyBorder="1" applyAlignment="1"/>
    <xf numFmtId="189" fontId="110" fillId="0" borderId="0" xfId="24" applyNumberFormat="1" applyFont="1" applyFill="1" applyBorder="1" applyAlignment="1"/>
    <xf numFmtId="189" fontId="93" fillId="32" borderId="1" xfId="1" applyNumberFormat="1" applyFont="1" applyFill="1" applyBorder="1"/>
    <xf numFmtId="189" fontId="92" fillId="39" borderId="26" xfId="0" applyNumberFormat="1" applyFont="1" applyFill="1" applyBorder="1"/>
    <xf numFmtId="189" fontId="92" fillId="39" borderId="7" xfId="0" applyNumberFormat="1" applyFont="1" applyFill="1" applyBorder="1"/>
    <xf numFmtId="189" fontId="92" fillId="39" borderId="27" xfId="0" applyNumberFormat="1" applyFont="1" applyFill="1" applyBorder="1"/>
    <xf numFmtId="189" fontId="26" fillId="0" borderId="0" xfId="0" applyNumberFormat="1" applyFont="1"/>
    <xf numFmtId="189" fontId="26" fillId="0" borderId="1" xfId="1" applyNumberFormat="1" applyFont="1" applyBorder="1"/>
    <xf numFmtId="189" fontId="93" fillId="0" borderId="16" xfId="1" applyNumberFormat="1" applyFont="1" applyBorder="1"/>
    <xf numFmtId="189" fontId="93" fillId="0" borderId="1" xfId="1" applyNumberFormat="1" applyFont="1" applyBorder="1"/>
    <xf numFmtId="189" fontId="93" fillId="0" borderId="1" xfId="1" applyNumberFormat="1" applyFont="1" applyFill="1" applyBorder="1"/>
    <xf numFmtId="189" fontId="93" fillId="39" borderId="16" xfId="7" quotePrefix="1" applyNumberFormat="1" applyFont="1" applyFill="1" applyBorder="1"/>
    <xf numFmtId="189" fontId="110" fillId="0" borderId="1" xfId="24" applyNumberFormat="1" applyFont="1" applyFill="1" applyBorder="1" applyAlignment="1"/>
    <xf numFmtId="189" fontId="113" fillId="0" borderId="1" xfId="1" applyNumberFormat="1" applyFont="1" applyBorder="1"/>
    <xf numFmtId="189" fontId="92" fillId="39" borderId="4" xfId="0" applyNumberFormat="1" applyFont="1" applyFill="1" applyBorder="1"/>
    <xf numFmtId="189" fontId="111" fillId="0" borderId="0" xfId="0" applyNumberFormat="1" applyFont="1"/>
    <xf numFmtId="189" fontId="69" fillId="0" borderId="1" xfId="0" applyNumberFormat="1" applyFont="1" applyBorder="1"/>
    <xf numFmtId="189" fontId="93" fillId="32" borderId="21" xfId="7" applyNumberFormat="1" applyFont="1" applyFill="1" applyBorder="1" applyAlignment="1">
      <alignment horizontal="right" vertical="center" wrapText="1"/>
    </xf>
    <xf numFmtId="189" fontId="93" fillId="32" borderId="24" xfId="7" applyNumberFormat="1" applyFont="1" applyFill="1" applyBorder="1" applyAlignment="1">
      <alignment horizontal="right" vertical="center" wrapText="1"/>
    </xf>
    <xf numFmtId="189" fontId="93" fillId="32" borderId="59" xfId="7" applyNumberFormat="1" applyFont="1" applyFill="1" applyBorder="1" applyAlignment="1">
      <alignment horizontal="right" vertical="center" wrapText="1"/>
    </xf>
    <xf numFmtId="189" fontId="93" fillId="32" borderId="10" xfId="7" applyNumberFormat="1" applyFont="1" applyFill="1" applyBorder="1" applyAlignment="1">
      <alignment horizontal="right" vertical="center" wrapText="1"/>
    </xf>
    <xf numFmtId="189" fontId="93" fillId="32" borderId="67" xfId="7" applyNumberFormat="1" applyFont="1" applyFill="1" applyBorder="1" applyAlignment="1">
      <alignment horizontal="right" vertical="center" wrapText="1"/>
    </xf>
    <xf numFmtId="189" fontId="93" fillId="32" borderId="60" xfId="7" applyNumberFormat="1" applyFont="1" applyFill="1" applyBorder="1" applyAlignment="1">
      <alignment horizontal="right" vertical="center" wrapText="1"/>
    </xf>
    <xf numFmtId="189" fontId="93" fillId="39" borderId="1" xfId="47" applyNumberFormat="1" applyFont="1" applyFill="1">
      <protection locked="0"/>
    </xf>
    <xf numFmtId="189" fontId="92" fillId="39" borderId="26" xfId="47" applyNumberFormat="1" applyFont="1" applyFill="1" applyBorder="1">
      <protection locked="0"/>
    </xf>
    <xf numFmtId="189" fontId="112" fillId="39" borderId="7" xfId="43" applyNumberFormat="1" applyFont="1" applyFill="1" applyBorder="1">
      <alignment horizontal="right"/>
    </xf>
    <xf numFmtId="189" fontId="93" fillId="39" borderId="16" xfId="47" applyNumberFormat="1" applyFont="1" applyFill="1" applyBorder="1">
      <protection locked="0"/>
    </xf>
    <xf numFmtId="189" fontId="92" fillId="32" borderId="16" xfId="1" quotePrefix="1" applyNumberFormat="1" applyFont="1" applyFill="1" applyBorder="1" applyAlignment="1">
      <alignment horizontal="center" vertical="center" wrapText="1"/>
    </xf>
    <xf numFmtId="189" fontId="93" fillId="0" borderId="8" xfId="1" applyNumberFormat="1" applyFont="1" applyBorder="1"/>
    <xf numFmtId="189" fontId="93" fillId="0" borderId="60" xfId="1" applyNumberFormat="1" applyFont="1" applyBorder="1"/>
    <xf numFmtId="189" fontId="92" fillId="32" borderId="56" xfId="1" quotePrefix="1" applyNumberFormat="1" applyFont="1" applyFill="1" applyBorder="1" applyAlignment="1">
      <alignment horizontal="center" vertical="center" wrapText="1"/>
    </xf>
    <xf numFmtId="189" fontId="93" fillId="0" borderId="56" xfId="1" applyNumberFormat="1" applyFont="1" applyBorder="1"/>
    <xf numFmtId="189" fontId="93" fillId="0" borderId="57" xfId="1" applyNumberFormat="1" applyFont="1" applyBorder="1"/>
    <xf numFmtId="189" fontId="93" fillId="0" borderId="61" xfId="1" applyNumberFormat="1" applyFont="1" applyBorder="1"/>
    <xf numFmtId="189" fontId="93" fillId="39" borderId="1" xfId="1" applyNumberFormat="1" applyFont="1" applyFill="1" applyBorder="1"/>
    <xf numFmtId="189" fontId="93" fillId="0" borderId="1" xfId="1" applyNumberFormat="1" applyFont="1" applyBorder="1" applyAlignment="1">
      <alignment horizontal="right"/>
    </xf>
    <xf numFmtId="189" fontId="93" fillId="39" borderId="1" xfId="1" applyNumberFormat="1" applyFont="1" applyFill="1" applyBorder="1" applyAlignment="1">
      <alignment horizontal="right"/>
    </xf>
    <xf numFmtId="189" fontId="93" fillId="32" borderId="1" xfId="1" applyNumberFormat="1" applyFont="1" applyFill="1" applyBorder="1" applyAlignment="1">
      <alignment horizontal="right"/>
    </xf>
    <xf numFmtId="189" fontId="93" fillId="0" borderId="23" xfId="1" applyNumberFormat="1" applyFont="1" applyBorder="1" applyAlignment="1">
      <alignment horizontal="right"/>
    </xf>
    <xf numFmtId="189" fontId="93" fillId="0" borderId="59" xfId="1" applyNumberFormat="1" applyFont="1" applyBorder="1" applyAlignment="1">
      <alignment horizontal="right"/>
    </xf>
    <xf numFmtId="189" fontId="93" fillId="38" borderId="54" xfId="1" applyNumberFormat="1" applyFont="1" applyFill="1" applyBorder="1" applyAlignment="1">
      <alignment horizontal="right"/>
    </xf>
    <xf numFmtId="189" fontId="93" fillId="39" borderId="23" xfId="1" applyNumberFormat="1" applyFont="1" applyFill="1" applyBorder="1"/>
    <xf numFmtId="189" fontId="93" fillId="39" borderId="59" xfId="1" applyNumberFormat="1" applyFont="1" applyFill="1" applyBorder="1"/>
    <xf numFmtId="189" fontId="93" fillId="0" borderId="23" xfId="1" applyNumberFormat="1" applyFont="1" applyBorder="1"/>
    <xf numFmtId="189" fontId="93" fillId="0" borderId="59" xfId="1" applyNumberFormat="1" applyFont="1" applyBorder="1"/>
    <xf numFmtId="189" fontId="110" fillId="38" borderId="26" xfId="1" applyNumberFormat="1" applyFont="1" applyFill="1" applyBorder="1" applyAlignment="1">
      <alignment horizontal="right"/>
    </xf>
    <xf numFmtId="189" fontId="110" fillId="38" borderId="7" xfId="1" applyNumberFormat="1" applyFont="1" applyFill="1" applyBorder="1" applyAlignment="1">
      <alignment horizontal="right"/>
    </xf>
    <xf numFmtId="189" fontId="110" fillId="38" borderId="50" xfId="1" applyNumberFormat="1" applyFont="1" applyFill="1" applyBorder="1" applyAlignment="1">
      <alignment horizontal="right"/>
    </xf>
    <xf numFmtId="189" fontId="110" fillId="38" borderId="62" xfId="1" applyNumberFormat="1" applyFont="1" applyFill="1" applyBorder="1" applyAlignment="1">
      <alignment horizontal="right"/>
    </xf>
    <xf numFmtId="189" fontId="93" fillId="32" borderId="16" xfId="1" applyNumberFormat="1" applyFont="1" applyFill="1" applyBorder="1" applyAlignment="1">
      <alignment horizontal="right" wrapText="1"/>
    </xf>
    <xf numFmtId="189" fontId="93" fillId="32" borderId="56" xfId="1" applyNumberFormat="1" applyFont="1" applyFill="1" applyBorder="1" applyAlignment="1">
      <alignment horizontal="right" wrapText="1"/>
    </xf>
    <xf numFmtId="189" fontId="93" fillId="32" borderId="57" xfId="1" applyNumberFormat="1" applyFont="1" applyFill="1" applyBorder="1" applyAlignment="1">
      <alignment horizontal="right" wrapText="1"/>
    </xf>
    <xf numFmtId="189" fontId="93" fillId="32" borderId="1" xfId="1" applyNumberFormat="1" applyFont="1" applyFill="1" applyBorder="1" applyAlignment="1">
      <alignment horizontal="right" wrapText="1"/>
    </xf>
    <xf numFmtId="189" fontId="93" fillId="32" borderId="23" xfId="1" applyNumberFormat="1" applyFont="1" applyFill="1" applyBorder="1" applyAlignment="1">
      <alignment horizontal="right" wrapText="1"/>
    </xf>
    <xf numFmtId="189" fontId="93" fillId="32" borderId="59" xfId="1" applyNumberFormat="1" applyFont="1" applyFill="1" applyBorder="1" applyAlignment="1">
      <alignment horizontal="right" wrapText="1"/>
    </xf>
    <xf numFmtId="189" fontId="93" fillId="39" borderId="4" xfId="1" applyNumberFormat="1" applyFont="1" applyFill="1" applyBorder="1" applyAlignment="1"/>
    <xf numFmtId="189" fontId="93" fillId="32" borderId="8" xfId="1" applyNumberFormat="1" applyFont="1" applyFill="1" applyBorder="1" applyAlignment="1">
      <alignment horizontal="right" wrapText="1"/>
    </xf>
    <xf numFmtId="189" fontId="93" fillId="32" borderId="60" xfId="1" applyNumberFormat="1" applyFont="1" applyFill="1" applyBorder="1" applyAlignment="1">
      <alignment horizontal="right" wrapText="1"/>
    </xf>
    <xf numFmtId="189" fontId="93" fillId="32" borderId="61" xfId="1" applyNumberFormat="1" applyFont="1" applyFill="1" applyBorder="1" applyAlignment="1">
      <alignment horizontal="right" wrapText="1"/>
    </xf>
    <xf numFmtId="189" fontId="93" fillId="32" borderId="16" xfId="1" applyNumberFormat="1" applyFont="1" applyFill="1" applyBorder="1" applyAlignment="1">
      <alignment horizontal="left" wrapText="1"/>
    </xf>
    <xf numFmtId="189" fontId="93" fillId="32" borderId="8" xfId="1" applyNumberFormat="1" applyFont="1" applyFill="1" applyBorder="1" applyAlignment="1">
      <alignment horizontal="left" wrapText="1"/>
    </xf>
    <xf numFmtId="189" fontId="93" fillId="32" borderId="60" xfId="1" applyNumberFormat="1" applyFont="1" applyFill="1" applyBorder="1" applyAlignment="1">
      <alignment horizontal="left" wrapText="1"/>
    </xf>
    <xf numFmtId="189" fontId="93" fillId="32" borderId="56" xfId="1" applyNumberFormat="1" applyFont="1" applyFill="1" applyBorder="1" applyAlignment="1">
      <alignment horizontal="left" wrapText="1"/>
    </xf>
    <xf numFmtId="189" fontId="93" fillId="32" borderId="57" xfId="1" applyNumberFormat="1" applyFont="1" applyFill="1" applyBorder="1" applyAlignment="1">
      <alignment horizontal="left" wrapText="1"/>
    </xf>
    <xf numFmtId="189" fontId="93" fillId="32" borderId="61" xfId="1" applyNumberFormat="1" applyFont="1" applyFill="1" applyBorder="1" applyAlignment="1">
      <alignment horizontal="left" wrapText="1"/>
    </xf>
    <xf numFmtId="189" fontId="93" fillId="0" borderId="1" xfId="1" applyNumberFormat="1" applyFont="1" applyFill="1" applyBorder="1" applyAlignment="1"/>
    <xf numFmtId="189" fontId="93" fillId="0" borderId="59" xfId="1" applyNumberFormat="1" applyFont="1" applyFill="1" applyBorder="1" applyAlignment="1"/>
    <xf numFmtId="189" fontId="92" fillId="0" borderId="1" xfId="1" applyNumberFormat="1" applyFont="1" applyFill="1" applyBorder="1" applyAlignment="1">
      <alignment horizontal="center" vertical="center" wrapText="1"/>
    </xf>
    <xf numFmtId="189" fontId="92" fillId="0" borderId="23" xfId="1" applyNumberFormat="1" applyFont="1" applyFill="1" applyBorder="1" applyAlignment="1">
      <alignment horizontal="center" vertical="center" wrapText="1"/>
    </xf>
    <xf numFmtId="189" fontId="93" fillId="0" borderId="56" xfId="1" applyNumberFormat="1" applyFont="1" applyFill="1" applyBorder="1" applyAlignment="1"/>
    <xf numFmtId="189" fontId="93" fillId="0" borderId="57" xfId="1" applyNumberFormat="1" applyFont="1" applyFill="1" applyBorder="1" applyAlignment="1"/>
    <xf numFmtId="189" fontId="93" fillId="0" borderId="61" xfId="1" applyNumberFormat="1" applyFont="1" applyFill="1" applyBorder="1" applyAlignment="1"/>
    <xf numFmtId="188" fontId="16" fillId="32" borderId="1" xfId="50" applyNumberFormat="1" applyFont="1" applyFill="1" applyBorder="1" applyAlignment="1">
      <alignment vertical="top"/>
    </xf>
    <xf numFmtId="0" fontId="111" fillId="32" borderId="0" xfId="0" applyFont="1" applyFill="1" applyAlignment="1">
      <alignment horizontal="left"/>
    </xf>
    <xf numFmtId="187" fontId="133" fillId="0" borderId="0" xfId="0" applyNumberFormat="1" applyFont="1"/>
    <xf numFmtId="187" fontId="111" fillId="0" borderId="0" xfId="0" applyNumberFormat="1" applyFont="1"/>
    <xf numFmtId="187" fontId="83" fillId="0" borderId="0" xfId="0" applyNumberFormat="1" applyFont="1" applyAlignment="1">
      <alignment horizontal="center" vertical="top" wrapText="1"/>
    </xf>
    <xf numFmtId="189" fontId="93" fillId="0" borderId="1" xfId="7" applyNumberFormat="1" applyFont="1" applyFill="1" applyBorder="1" applyAlignment="1">
      <alignment horizontal="right" vertical="center" wrapText="1"/>
    </xf>
    <xf numFmtId="0" fontId="69" fillId="39" borderId="0" xfId="16" applyFill="1" applyBorder="1" applyAlignment="1" applyProtection="1">
      <alignment horizontal="left" vertical="top" wrapText="1"/>
      <protection locked="0"/>
    </xf>
    <xf numFmtId="0" fontId="93" fillId="0" borderId="1" xfId="0" applyFont="1" applyBorder="1" applyAlignment="1">
      <alignment vertical="center" wrapText="1"/>
    </xf>
    <xf numFmtId="0" fontId="93" fillId="0" borderId="1" xfId="0" applyFont="1" applyBorder="1" applyAlignment="1">
      <alignment horizontal="left" vertical="center" wrapText="1"/>
    </xf>
    <xf numFmtId="0" fontId="69" fillId="39" borderId="0" xfId="16" applyFill="1" applyBorder="1" applyAlignment="1">
      <alignment horizontal="left" vertical="top" wrapText="1"/>
    </xf>
    <xf numFmtId="0" fontId="92" fillId="0" borderId="0" xfId="40" applyFont="1" applyAlignment="1">
      <alignment horizontal="center" wrapText="1"/>
    </xf>
    <xf numFmtId="0" fontId="62" fillId="0" borderId="0" xfId="40" applyFont="1" applyAlignment="1">
      <alignment horizontal="center" vertical="center"/>
    </xf>
    <xf numFmtId="0" fontId="75" fillId="0" borderId="46" xfId="51433" applyFont="1" applyBorder="1" applyAlignment="1">
      <alignment horizontal="center" vertical="center" wrapText="1"/>
    </xf>
    <xf numFmtId="0" fontId="75" fillId="0" borderId="25" xfId="51433" applyFont="1" applyBorder="1" applyAlignment="1">
      <alignment horizontal="center" vertical="top" wrapText="1"/>
    </xf>
    <xf numFmtId="0" fontId="75" fillId="0" borderId="20" xfId="51433" applyFont="1" applyBorder="1" applyAlignment="1">
      <alignment horizontal="center" vertical="top" wrapText="1"/>
    </xf>
    <xf numFmtId="0" fontId="0" fillId="0" borderId="6" xfId="0" applyBorder="1" applyAlignment="1">
      <alignment horizontal="left" vertical="top"/>
    </xf>
    <xf numFmtId="0" fontId="0" fillId="0" borderId="0" xfId="0" applyAlignment="1">
      <alignment horizontal="left" vertical="top"/>
    </xf>
    <xf numFmtId="0" fontId="62" fillId="0" borderId="0" xfId="7" applyFill="1" applyAlignment="1">
      <alignment horizontal="left" vertical="top"/>
    </xf>
    <xf numFmtId="0" fontId="62" fillId="0" borderId="0" xfId="7" applyFill="1" applyAlignment="1">
      <alignment horizontal="center"/>
    </xf>
    <xf numFmtId="189" fontId="62" fillId="0" borderId="0" xfId="7" applyNumberFormat="1" applyFill="1" applyAlignment="1">
      <alignment horizontal="right" indent="1"/>
    </xf>
    <xf numFmtId="0" fontId="62" fillId="0" borderId="0" xfId="37" applyFill="1" applyBorder="1">
      <alignment horizontal="left"/>
    </xf>
    <xf numFmtId="0" fontId="59" fillId="0" borderId="0" xfId="32" applyFill="1" applyBorder="1">
      <alignment horizontal="right"/>
    </xf>
    <xf numFmtId="0" fontId="62" fillId="0" borderId="1" xfId="40" applyFont="1" applyBorder="1" applyAlignment="1">
      <alignment horizontal="center" vertical="center"/>
    </xf>
    <xf numFmtId="16" fontId="75" fillId="0" borderId="4" xfId="0" applyNumberFormat="1" applyFont="1" applyBorder="1" applyAlignment="1">
      <alignment horizontal="center" vertical="top" wrapText="1"/>
    </xf>
    <xf numFmtId="0" fontId="76" fillId="0" borderId="0" xfId="40" applyFont="1" applyAlignment="1">
      <alignment vertical="center"/>
    </xf>
    <xf numFmtId="0" fontId="62" fillId="0" borderId="1" xfId="7" applyFill="1" applyBorder="1" applyAlignment="1">
      <alignment horizontal="center"/>
    </xf>
    <xf numFmtId="0" fontId="76" fillId="0" borderId="0" xfId="40" applyFont="1" applyAlignment="1">
      <alignment horizontal="center" vertical="center"/>
    </xf>
    <xf numFmtId="189" fontId="62" fillId="0" borderId="1" xfId="7" applyNumberFormat="1" applyFill="1" applyBorder="1" applyAlignment="1">
      <alignment horizontal="right" indent="1"/>
    </xf>
    <xf numFmtId="0" fontId="92" fillId="0" borderId="12" xfId="40" applyFont="1" applyBorder="1" applyAlignment="1">
      <alignment horizontal="center" wrapText="1"/>
    </xf>
    <xf numFmtId="0" fontId="62" fillId="0" borderId="0" xfId="37" applyFill="1" applyBorder="1" applyAlignment="1">
      <alignment horizontal="left" vertical="top" wrapText="1"/>
    </xf>
    <xf numFmtId="0" fontId="83" fillId="0" borderId="0" xfId="0" applyFont="1"/>
    <xf numFmtId="0" fontId="76" fillId="0" borderId="0" xfId="7" applyFont="1" applyFill="1" applyAlignment="1">
      <alignment horizontal="center" wrapText="1"/>
    </xf>
    <xf numFmtId="0" fontId="74" fillId="0" borderId="0" xfId="19" applyFill="1" applyBorder="1" applyAlignment="1">
      <alignment horizontal="left" indent="1"/>
    </xf>
    <xf numFmtId="169" fontId="61" fillId="0" borderId="0" xfId="2" applyFont="1" applyFill="1" applyBorder="1" applyAlignment="1" applyProtection="1"/>
    <xf numFmtId="169" fontId="62" fillId="0" borderId="0" xfId="2" applyFont="1" applyFill="1" applyBorder="1" applyAlignment="1" applyProtection="1"/>
    <xf numFmtId="0" fontId="93" fillId="0" borderId="1" xfId="7" applyFont="1" applyFill="1" applyBorder="1" applyAlignment="1">
      <alignment horizontal="center"/>
    </xf>
    <xf numFmtId="0" fontId="75" fillId="0" borderId="0" xfId="40" applyFont="1" applyAlignment="1">
      <alignment horizontal="center" vertical="center" wrapText="1"/>
    </xf>
    <xf numFmtId="180" fontId="75" fillId="0" borderId="0" xfId="40" applyNumberFormat="1" applyFont="1" applyAlignment="1">
      <alignment horizontal="center"/>
    </xf>
    <xf numFmtId="189" fontId="62" fillId="0" borderId="43" xfId="7" applyNumberFormat="1" applyFill="1" applyBorder="1" applyAlignment="1">
      <alignment horizontal="right" indent="1"/>
    </xf>
    <xf numFmtId="189" fontId="62" fillId="0" borderId="39" xfId="7" applyNumberFormat="1" applyFill="1" applyBorder="1" applyAlignment="1">
      <alignment horizontal="right" indent="1"/>
    </xf>
    <xf numFmtId="0" fontId="62" fillId="0" borderId="23" xfId="40" applyFont="1" applyBorder="1" applyAlignment="1">
      <alignment horizontal="center" vertical="center"/>
    </xf>
    <xf numFmtId="169" fontId="62" fillId="0" borderId="42" xfId="2" applyFont="1" applyFill="1" applyBorder="1" applyAlignment="1" applyProtection="1"/>
    <xf numFmtId="169" fontId="62" fillId="0" borderId="1" xfId="2" applyFont="1" applyFill="1" applyBorder="1" applyAlignment="1" applyProtection="1"/>
    <xf numFmtId="181" fontId="62" fillId="0" borderId="1" xfId="2" applyNumberFormat="1" applyFont="1" applyFill="1" applyBorder="1" applyAlignment="1" applyProtection="1"/>
    <xf numFmtId="189" fontId="62" fillId="0" borderId="1" xfId="2" applyNumberFormat="1" applyFont="1" applyFill="1" applyBorder="1" applyAlignment="1" applyProtection="1">
      <alignment horizontal="right"/>
    </xf>
    <xf numFmtId="0" fontId="62" fillId="0" borderId="42" xfId="7" applyFill="1" applyBorder="1" applyAlignment="1">
      <alignment horizontal="left" indent="1"/>
    </xf>
    <xf numFmtId="0" fontId="62" fillId="0" borderId="1" xfId="7" applyFill="1" applyBorder="1" applyAlignment="1">
      <alignment horizontal="left" indent="1"/>
    </xf>
    <xf numFmtId="181" fontId="62" fillId="0" borderId="1" xfId="7" applyNumberFormat="1" applyFill="1" applyBorder="1" applyAlignment="1">
      <alignment horizontal="left" indent="1"/>
    </xf>
    <xf numFmtId="189" fontId="62" fillId="0" borderId="88" xfId="7" applyNumberFormat="1" applyFill="1" applyBorder="1" applyAlignment="1">
      <alignment horizontal="right" indent="1"/>
    </xf>
    <xf numFmtId="0" fontId="62" fillId="0" borderId="42" xfId="7" applyFill="1" applyBorder="1"/>
    <xf numFmtId="0" fontId="62" fillId="0" borderId="1" xfId="7" applyFill="1" applyBorder="1"/>
    <xf numFmtId="0" fontId="62" fillId="0" borderId="90" xfId="7" applyFill="1" applyBorder="1"/>
    <xf numFmtId="0" fontId="62" fillId="0" borderId="15" xfId="7" applyFill="1" applyBorder="1"/>
    <xf numFmtId="181" fontId="62" fillId="0" borderId="15" xfId="7" applyNumberFormat="1" applyFill="1" applyBorder="1"/>
    <xf numFmtId="189" fontId="62" fillId="0" borderId="15" xfId="7" applyNumberFormat="1" applyFill="1" applyBorder="1" applyAlignment="1">
      <alignment horizontal="right"/>
    </xf>
    <xf numFmtId="0" fontId="62" fillId="0" borderId="41" xfId="7" applyFill="1" applyBorder="1" applyAlignment="1"/>
    <xf numFmtId="0" fontId="62" fillId="0" borderId="5" xfId="7" applyFill="1" applyBorder="1" applyAlignment="1"/>
    <xf numFmtId="181" fontId="62" fillId="0" borderId="5" xfId="7" applyNumberFormat="1" applyFill="1" applyBorder="1" applyAlignment="1"/>
    <xf numFmtId="0" fontId="75" fillId="0" borderId="46" xfId="49779" applyFont="1" applyBorder="1" applyAlignment="1">
      <alignment horizontal="center" vertical="center" wrapText="1"/>
    </xf>
    <xf numFmtId="0" fontId="75" fillId="0" borderId="70" xfId="49779" applyFont="1" applyBorder="1" applyAlignment="1">
      <alignment horizontal="center" vertical="center" wrapText="1"/>
    </xf>
    <xf numFmtId="0" fontId="59" fillId="0" borderId="12" xfId="32" applyFill="1" applyBorder="1">
      <alignment horizontal="right"/>
    </xf>
    <xf numFmtId="0" fontId="62" fillId="0" borderId="1" xfId="7" applyFill="1" applyBorder="1" applyAlignment="1"/>
    <xf numFmtId="0" fontId="92" fillId="0" borderId="0" xfId="7" applyFont="1" applyFill="1" applyAlignment="1">
      <alignment horizontal="center" vertical="center" wrapText="1"/>
    </xf>
    <xf numFmtId="180" fontId="92" fillId="0" borderId="0" xfId="40" applyNumberFormat="1" applyFont="1" applyAlignment="1">
      <alignment horizontal="center" vertical="center" wrapText="1"/>
    </xf>
    <xf numFmtId="180" fontId="92" fillId="0" borderId="0" xfId="40" applyNumberFormat="1" applyFont="1" applyAlignment="1">
      <alignment horizontal="center" vertical="center"/>
    </xf>
    <xf numFmtId="180" fontId="92" fillId="0" borderId="12" xfId="40" applyNumberFormat="1" applyFont="1" applyBorder="1" applyAlignment="1">
      <alignment horizontal="center" vertical="center" wrapText="1"/>
    </xf>
    <xf numFmtId="0" fontId="92" fillId="0" borderId="0" xfId="7" applyFont="1" applyFill="1" applyAlignment="1">
      <alignment vertical="center" wrapText="1"/>
    </xf>
    <xf numFmtId="0" fontId="76" fillId="0" borderId="0" xfId="40" applyFont="1" applyAlignment="1">
      <alignment vertical="top" wrapText="1"/>
    </xf>
    <xf numFmtId="189" fontId="93" fillId="0" borderId="1" xfId="7" applyNumberFormat="1" applyFont="1" applyFill="1" applyBorder="1" applyAlignment="1">
      <alignment horizontal="right" indent="1"/>
    </xf>
    <xf numFmtId="180" fontId="92" fillId="0" borderId="12" xfId="40" applyNumberFormat="1" applyFont="1" applyBorder="1" applyAlignment="1">
      <alignment horizontal="center" wrapText="1"/>
    </xf>
    <xf numFmtId="179" fontId="92" fillId="0" borderId="0" xfId="1" applyNumberFormat="1" applyFont="1" applyFill="1" applyBorder="1" applyAlignment="1">
      <alignment horizontal="center"/>
    </xf>
    <xf numFmtId="0" fontId="62" fillId="0" borderId="0" xfId="40" applyFont="1" applyAlignment="1">
      <alignment horizontal="right"/>
    </xf>
    <xf numFmtId="176" fontId="92" fillId="0" borderId="0" xfId="40" applyNumberFormat="1" applyFont="1" applyAlignment="1">
      <alignment horizontal="right"/>
    </xf>
    <xf numFmtId="189" fontId="92" fillId="39" borderId="45" xfId="40" applyNumberFormat="1" applyFont="1" applyFill="1" applyBorder="1" applyAlignment="1">
      <alignment horizontal="right"/>
    </xf>
    <xf numFmtId="0" fontId="93" fillId="0" borderId="0" xfId="40" applyFont="1" applyAlignment="1">
      <alignment horizontal="right"/>
    </xf>
    <xf numFmtId="189" fontId="93" fillId="38" borderId="4" xfId="40" applyNumberFormat="1" applyFont="1" applyFill="1" applyBorder="1" applyAlignment="1">
      <alignment horizontal="right"/>
    </xf>
    <xf numFmtId="189" fontId="93" fillId="0" borderId="16" xfId="40" applyNumberFormat="1" applyFont="1" applyBorder="1" applyAlignment="1">
      <alignment horizontal="right"/>
    </xf>
    <xf numFmtId="189" fontId="93" fillId="0" borderId="16" xfId="1" applyNumberFormat="1" applyFont="1" applyFill="1" applyBorder="1" applyAlignment="1">
      <alignment horizontal="right"/>
    </xf>
    <xf numFmtId="189" fontId="93" fillId="0" borderId="1" xfId="40" applyNumberFormat="1" applyFont="1" applyBorder="1" applyAlignment="1">
      <alignment horizontal="right"/>
    </xf>
    <xf numFmtId="189" fontId="93" fillId="0" borderId="1" xfId="1" applyNumberFormat="1" applyFont="1" applyFill="1" applyBorder="1" applyAlignment="1">
      <alignment horizontal="right"/>
    </xf>
    <xf numFmtId="0" fontId="92" fillId="0" borderId="0" xfId="40" applyFont="1" applyAlignment="1">
      <alignment horizontal="right" vertical="top"/>
    </xf>
    <xf numFmtId="166" fontId="92" fillId="0" borderId="0" xfId="40" quotePrefix="1" applyNumberFormat="1" applyFont="1" applyAlignment="1">
      <alignment horizontal="center"/>
    </xf>
    <xf numFmtId="0" fontId="92" fillId="0" borderId="0" xfId="7" applyFont="1" applyFill="1" applyAlignment="1">
      <alignment horizontal="center" wrapText="1"/>
    </xf>
    <xf numFmtId="189" fontId="92" fillId="32" borderId="0" xfId="40" applyNumberFormat="1" applyFont="1" applyFill="1" applyAlignment="1">
      <alignment horizontal="right"/>
    </xf>
    <xf numFmtId="181" fontId="93" fillId="0" borderId="0" xfId="40" applyNumberFormat="1" applyFont="1" applyAlignment="1">
      <alignment horizontal="center"/>
    </xf>
    <xf numFmtId="180" fontId="92" fillId="0" borderId="0" xfId="40" applyNumberFormat="1" applyFont="1" applyAlignment="1">
      <alignment horizontal="center"/>
    </xf>
    <xf numFmtId="189" fontId="93" fillId="0" borderId="8" xfId="40" applyNumberFormat="1" applyFont="1" applyBorder="1" applyAlignment="1">
      <alignment horizontal="right"/>
    </xf>
    <xf numFmtId="189" fontId="93" fillId="0" borderId="23" xfId="40" applyNumberFormat="1" applyFont="1" applyBorder="1" applyAlignment="1">
      <alignment horizontal="right"/>
    </xf>
    <xf numFmtId="0" fontId="59" fillId="0" borderId="0" xfId="40" applyFont="1" applyAlignment="1">
      <alignment vertical="top"/>
    </xf>
    <xf numFmtId="169" fontId="62" fillId="0" borderId="44" xfId="2" applyFont="1" applyFill="1" applyBorder="1" applyAlignment="1" applyProtection="1"/>
    <xf numFmtId="169" fontId="62" fillId="0" borderId="43" xfId="2" applyFont="1" applyFill="1" applyBorder="1" applyAlignment="1" applyProtection="1"/>
    <xf numFmtId="181" fontId="62" fillId="0" borderId="43" xfId="2" applyNumberFormat="1" applyFont="1" applyFill="1" applyBorder="1" applyAlignment="1" applyProtection="1"/>
    <xf numFmtId="189" fontId="62" fillId="0" borderId="43" xfId="2" applyNumberFormat="1" applyFont="1" applyFill="1" applyBorder="1" applyAlignment="1" applyProtection="1">
      <alignment horizontal="right"/>
    </xf>
    <xf numFmtId="189" fontId="62" fillId="0" borderId="39" xfId="2" applyNumberFormat="1" applyFont="1" applyFill="1" applyBorder="1" applyAlignment="1" applyProtection="1">
      <alignment horizontal="right"/>
    </xf>
    <xf numFmtId="0" fontId="62" fillId="0" borderId="44" xfId="7" applyFill="1" applyBorder="1" applyAlignment="1">
      <alignment horizontal="left" indent="1"/>
    </xf>
    <xf numFmtId="0" fontId="62" fillId="0" borderId="43" xfId="7" applyFill="1" applyBorder="1" applyAlignment="1">
      <alignment horizontal="left" indent="1"/>
    </xf>
    <xf numFmtId="181" fontId="62" fillId="0" borderId="43" xfId="7" applyNumberFormat="1" applyFill="1" applyBorder="1" applyAlignment="1">
      <alignment horizontal="left" indent="1"/>
    </xf>
    <xf numFmtId="189" fontId="62" fillId="0" borderId="88" xfId="2" applyNumberFormat="1" applyFont="1" applyFill="1" applyBorder="1" applyAlignment="1" applyProtection="1">
      <alignment horizontal="right"/>
    </xf>
    <xf numFmtId="181" fontId="62" fillId="0" borderId="1" xfId="7" applyNumberFormat="1" applyFill="1" applyBorder="1" applyAlignment="1"/>
    <xf numFmtId="189" fontId="62" fillId="0" borderId="1" xfId="7" applyNumberFormat="1" applyFill="1" applyBorder="1" applyAlignment="1">
      <alignment horizontal="right"/>
    </xf>
    <xf numFmtId="189" fontId="62" fillId="0" borderId="88" xfId="7" applyNumberFormat="1" applyFill="1" applyBorder="1" applyAlignment="1">
      <alignment horizontal="right"/>
    </xf>
    <xf numFmtId="189" fontId="62" fillId="0" borderId="89" xfId="7" applyNumberFormat="1" applyFill="1" applyBorder="1" applyAlignment="1">
      <alignment horizontal="right"/>
    </xf>
    <xf numFmtId="189" fontId="62" fillId="0" borderId="5" xfId="7" applyNumberFormat="1" applyFill="1" applyBorder="1" applyAlignment="1">
      <alignment horizontal="right"/>
    </xf>
    <xf numFmtId="189" fontId="62" fillId="0" borderId="40" xfId="7" applyNumberFormat="1" applyFill="1" applyBorder="1" applyAlignment="1">
      <alignment horizontal="right"/>
    </xf>
    <xf numFmtId="0" fontId="32" fillId="0" borderId="5" xfId="51433" applyBorder="1" applyAlignment="1">
      <alignment horizontal="center" vertical="center" wrapText="1"/>
    </xf>
    <xf numFmtId="0" fontId="32" fillId="0" borderId="41" xfId="51433" applyBorder="1" applyAlignment="1">
      <alignment horizontal="center" vertical="center" wrapText="1"/>
    </xf>
    <xf numFmtId="0" fontId="32" fillId="0" borderId="40" xfId="51433" applyBorder="1" applyAlignment="1">
      <alignment horizontal="center" vertical="center" wrapText="1"/>
    </xf>
    <xf numFmtId="0" fontId="32" fillId="0" borderId="1" xfId="51433" applyBorder="1" applyAlignment="1">
      <alignment horizontal="center" vertical="center" wrapText="1"/>
    </xf>
    <xf numFmtId="0" fontId="32" fillId="0" borderId="42" xfId="51433" applyBorder="1" applyAlignment="1">
      <alignment horizontal="center" vertical="center" wrapText="1"/>
    </xf>
    <xf numFmtId="0" fontId="32" fillId="0" borderId="88" xfId="51433" applyBorder="1" applyAlignment="1">
      <alignment horizontal="center" vertical="center" wrapText="1"/>
    </xf>
    <xf numFmtId="1" fontId="32" fillId="0" borderId="1" xfId="51433" applyNumberFormat="1" applyBorder="1" applyAlignment="1">
      <alignment horizontal="center" vertical="center" wrapText="1"/>
    </xf>
    <xf numFmtId="0" fontId="83" fillId="0" borderId="0" xfId="0" applyFont="1" applyAlignment="1">
      <alignment horizontal="center"/>
    </xf>
    <xf numFmtId="170" fontId="76" fillId="0" borderId="0" xfId="7" applyNumberFormat="1" applyFont="1" applyFill="1" applyAlignment="1">
      <alignment horizontal="center" vertical="center"/>
    </xf>
    <xf numFmtId="0" fontId="76" fillId="0" borderId="0" xfId="7" applyFont="1" applyFill="1" applyAlignment="1">
      <alignment horizontal="center" vertical="center"/>
    </xf>
    <xf numFmtId="170" fontId="76" fillId="0" borderId="0" xfId="7" quotePrefix="1" applyNumberFormat="1" applyFont="1" applyFill="1" applyAlignment="1">
      <alignment horizontal="center" vertical="center" wrapText="1"/>
    </xf>
    <xf numFmtId="0" fontId="76" fillId="0" borderId="0" xfId="7" quotePrefix="1" applyFont="1" applyFill="1" applyAlignment="1">
      <alignment horizontal="center" vertical="center" wrapText="1"/>
    </xf>
    <xf numFmtId="0" fontId="92" fillId="0" borderId="12" xfId="7" applyFont="1" applyFill="1" applyBorder="1" applyAlignment="1">
      <alignment horizontal="center" wrapText="1"/>
    </xf>
    <xf numFmtId="0" fontId="0" fillId="0" borderId="93" xfId="0" applyBorder="1"/>
    <xf numFmtId="171" fontId="92" fillId="0" borderId="1" xfId="7" applyNumberFormat="1" applyFont="1" applyFill="1" applyBorder="1" applyAlignment="1">
      <alignment horizontal="right" vertical="center" wrapText="1"/>
    </xf>
    <xf numFmtId="0" fontId="93" fillId="0" borderId="0" xfId="19" applyFont="1" applyFill="1" applyBorder="1" applyAlignment="1">
      <alignment horizontal="left" vertical="top"/>
    </xf>
    <xf numFmtId="0" fontId="93" fillId="0" borderId="1" xfId="19" applyFont="1" applyFill="1" applyBorder="1" applyAlignment="1">
      <alignment horizontal="left" vertical="top"/>
    </xf>
    <xf numFmtId="0" fontId="83" fillId="0" borderId="0" xfId="0" applyFont="1" applyAlignment="1">
      <alignment vertical="top"/>
    </xf>
    <xf numFmtId="0" fontId="83" fillId="0" borderId="0" xfId="51445" applyFont="1" applyAlignment="1">
      <alignment vertical="top" wrapText="1"/>
    </xf>
    <xf numFmtId="184" fontId="110" fillId="0" borderId="0" xfId="1" applyNumberFormat="1" applyFont="1" applyFill="1" applyBorder="1" applyAlignment="1" applyProtection="1">
      <alignment horizontal="right"/>
    </xf>
    <xf numFmtId="184" fontId="93" fillId="0" borderId="0" xfId="1" applyNumberFormat="1" applyFont="1" applyFill="1" applyBorder="1" applyAlignment="1" applyProtection="1"/>
    <xf numFmtId="184" fontId="110" fillId="0" borderId="0" xfId="1" applyNumberFormat="1" applyFont="1" applyFill="1" applyBorder="1" applyAlignment="1" applyProtection="1"/>
    <xf numFmtId="184" fontId="110" fillId="0" borderId="0" xfId="1" applyNumberFormat="1" applyFont="1" applyFill="1" applyBorder="1" applyAlignment="1" applyProtection="1">
      <alignment horizontal="right" textRotation="35"/>
    </xf>
    <xf numFmtId="184" fontId="110" fillId="0" borderId="0" xfId="1" applyNumberFormat="1" applyFont="1" applyFill="1" applyBorder="1" applyAlignment="1" applyProtection="1">
      <alignment textRotation="35"/>
    </xf>
    <xf numFmtId="0" fontId="92" fillId="0" borderId="0" xfId="7" applyFont="1" applyFill="1" applyAlignment="1">
      <alignment horizontal="center" textRotation="35" wrapText="1"/>
    </xf>
    <xf numFmtId="0" fontId="74" fillId="0" borderId="9" xfId="7" applyFont="1" applyFill="1" applyBorder="1"/>
    <xf numFmtId="189" fontId="93" fillId="0" borderId="0" xfId="7" applyNumberFormat="1" applyFont="1" applyFill="1" applyAlignment="1">
      <alignment horizontal="right" vertical="center" wrapText="1"/>
    </xf>
    <xf numFmtId="0" fontId="11" fillId="32" borderId="0" xfId="50" applyFont="1" applyFill="1" applyAlignment="1">
      <alignment vertical="top"/>
    </xf>
    <xf numFmtId="189" fontId="110" fillId="32" borderId="1" xfId="43" applyNumberFormat="1" applyFont="1" applyFill="1" applyBorder="1">
      <alignment horizontal="right"/>
    </xf>
    <xf numFmtId="0" fontId="92" fillId="39" borderId="17" xfId="40" applyFont="1" applyFill="1" applyBorder="1" applyAlignment="1">
      <alignment horizontal="center" vertical="center" wrapText="1"/>
    </xf>
    <xf numFmtId="0" fontId="92" fillId="39" borderId="18" xfId="40" applyFont="1" applyFill="1" applyBorder="1" applyAlignment="1">
      <alignment horizontal="center" vertical="center" wrapText="1"/>
    </xf>
    <xf numFmtId="0" fontId="92" fillId="39" borderId="18" xfId="40" applyFont="1" applyFill="1" applyBorder="1" applyAlignment="1">
      <alignment horizontal="center" vertical="center" wrapText="1" shrinkToFit="1"/>
    </xf>
    <xf numFmtId="0" fontId="92" fillId="39" borderId="19" xfId="40" applyFont="1" applyFill="1" applyBorder="1" applyAlignment="1">
      <alignment horizontal="center" vertical="center" wrapText="1" shrinkToFit="1"/>
    </xf>
    <xf numFmtId="0" fontId="0" fillId="39" borderId="45" xfId="0" applyFill="1" applyBorder="1"/>
    <xf numFmtId="166" fontId="92" fillId="39" borderId="46" xfId="40" quotePrefix="1" applyNumberFormat="1" applyFont="1" applyFill="1" applyBorder="1" applyAlignment="1">
      <alignment horizontal="center"/>
    </xf>
    <xf numFmtId="0" fontId="92" fillId="39" borderId="46" xfId="40" applyFont="1" applyFill="1" applyBorder="1" applyAlignment="1">
      <alignment wrapText="1"/>
    </xf>
    <xf numFmtId="0" fontId="92" fillId="39" borderId="46" xfId="40" applyFont="1" applyFill="1" applyBorder="1" applyAlignment="1">
      <alignment wrapText="1" shrinkToFit="1"/>
    </xf>
    <xf numFmtId="0" fontId="92" fillId="39" borderId="46" xfId="40" applyFont="1" applyFill="1" applyBorder="1" applyAlignment="1">
      <alignment horizontal="center" wrapText="1" shrinkToFit="1"/>
    </xf>
    <xf numFmtId="166" fontId="92" fillId="39" borderId="45" xfId="40" quotePrefix="1" applyNumberFormat="1" applyFont="1" applyFill="1" applyBorder="1" applyAlignment="1">
      <alignment horizontal="center"/>
    </xf>
    <xf numFmtId="0" fontId="92" fillId="39" borderId="46" xfId="40" applyFont="1" applyFill="1" applyBorder="1" applyAlignment="1">
      <alignment horizontal="center" wrapText="1"/>
    </xf>
    <xf numFmtId="0" fontId="92" fillId="39" borderId="70" xfId="40" applyFont="1" applyFill="1" applyBorder="1" applyAlignment="1">
      <alignment horizontal="center" vertical="center" wrapText="1"/>
    </xf>
    <xf numFmtId="184" fontId="92" fillId="39" borderId="1" xfId="37" applyNumberFormat="1" applyFont="1" applyFill="1" applyBorder="1" applyAlignment="1">
      <alignment horizontal="center" wrapText="1"/>
    </xf>
    <xf numFmtId="0" fontId="92" fillId="39" borderId="1" xfId="60" applyFont="1" applyFill="1" applyBorder="1" applyAlignment="1">
      <alignment horizontal="center"/>
    </xf>
    <xf numFmtId="0" fontId="92" fillId="39" borderId="1" xfId="60" applyFont="1" applyFill="1" applyBorder="1"/>
    <xf numFmtId="0" fontId="92" fillId="39" borderId="1" xfId="60" applyFont="1" applyFill="1" applyBorder="1" applyAlignment="1">
      <alignment horizontal="left"/>
    </xf>
    <xf numFmtId="180" fontId="92" fillId="39" borderId="1" xfId="62" applyNumberFormat="1" applyFont="1" applyFill="1" applyBorder="1" applyAlignment="1">
      <alignment horizontal="center"/>
    </xf>
    <xf numFmtId="0" fontId="92" fillId="39" borderId="1" xfId="60" applyFont="1" applyFill="1" applyBorder="1" applyAlignment="1">
      <alignment horizontal="center" vertical="center"/>
    </xf>
    <xf numFmtId="0" fontId="92" fillId="39" borderId="1" xfId="60" applyFont="1" applyFill="1" applyBorder="1" applyAlignment="1">
      <alignment horizontal="center" wrapText="1"/>
    </xf>
    <xf numFmtId="0" fontId="37" fillId="32" borderId="10" xfId="44" applyFont="1" applyFill="1" applyBorder="1"/>
    <xf numFmtId="0" fontId="29" fillId="32" borderId="6" xfId="50" applyFill="1" applyBorder="1" applyAlignment="1">
      <alignment vertical="top"/>
    </xf>
    <xf numFmtId="0" fontId="10" fillId="32" borderId="0" xfId="50" applyFont="1" applyFill="1" applyAlignment="1">
      <alignment vertical="top"/>
    </xf>
    <xf numFmtId="188" fontId="93" fillId="32" borderId="0" xfId="50" applyNumberFormat="1" applyFont="1" applyFill="1" applyAlignment="1">
      <alignment vertical="top"/>
    </xf>
    <xf numFmtId="0" fontId="212" fillId="0" borderId="46" xfId="0" applyFont="1" applyBorder="1" applyAlignment="1">
      <alignment horizontal="center" vertical="center"/>
    </xf>
    <xf numFmtId="0" fontId="93" fillId="0" borderId="55" xfId="0" applyFont="1" applyBorder="1" applyAlignment="1">
      <alignment vertical="center" wrapText="1"/>
    </xf>
    <xf numFmtId="0" fontId="93" fillId="0" borderId="55" xfId="0" applyFont="1" applyBorder="1" applyAlignment="1">
      <alignment horizontal="left" vertical="center" wrapText="1"/>
    </xf>
    <xf numFmtId="0" fontId="93" fillId="0" borderId="54" xfId="0" applyFont="1" applyBorder="1" applyAlignment="1">
      <alignment vertical="center" wrapText="1"/>
    </xf>
    <xf numFmtId="0" fontId="93" fillId="0" borderId="0" xfId="51447" applyFont="1" applyAlignment="1">
      <alignment vertical="center" wrapText="1"/>
    </xf>
    <xf numFmtId="0" fontId="93" fillId="0" borderId="0" xfId="51447" applyFont="1" applyAlignment="1">
      <alignment horizontal="left" vertical="center" wrapText="1"/>
    </xf>
    <xf numFmtId="0" fontId="93" fillId="0" borderId="0" xfId="51447" applyFont="1" applyAlignment="1">
      <alignment wrapText="1"/>
    </xf>
    <xf numFmtId="49" fontId="93" fillId="0" borderId="0" xfId="51447" applyNumberFormat="1" applyFont="1" applyAlignment="1">
      <alignment horizontal="left" vertical="center" wrapText="1"/>
    </xf>
    <xf numFmtId="0" fontId="93" fillId="0" borderId="5" xfId="0" applyFont="1" applyBorder="1" applyAlignment="1">
      <alignment vertical="center" wrapText="1"/>
    </xf>
    <xf numFmtId="0" fontId="93" fillId="0" borderId="41" xfId="0" applyFont="1" applyBorder="1" applyAlignment="1">
      <alignment vertical="center" wrapText="1"/>
    </xf>
    <xf numFmtId="0" fontId="93" fillId="0" borderId="42" xfId="0" applyFont="1" applyBorder="1" applyAlignment="1">
      <alignment vertical="center" wrapText="1"/>
    </xf>
    <xf numFmtId="0" fontId="93" fillId="0" borderId="42" xfId="0" applyFont="1" applyBorder="1" applyAlignment="1">
      <alignment horizontal="left" vertical="center" wrapText="1"/>
    </xf>
    <xf numFmtId="0" fontId="0" fillId="0" borderId="88" xfId="0" applyBorder="1"/>
    <xf numFmtId="0" fontId="0" fillId="0" borderId="1" xfId="0" applyBorder="1"/>
    <xf numFmtId="0" fontId="0" fillId="0" borderId="39" xfId="0" applyBorder="1"/>
    <xf numFmtId="0" fontId="226" fillId="0" borderId="54" xfId="51433" applyFont="1" applyBorder="1" applyAlignment="1">
      <alignment horizontal="center" vertical="center" wrapText="1"/>
    </xf>
    <xf numFmtId="0" fontId="226" fillId="0" borderId="55" xfId="51433" applyFont="1" applyBorder="1" applyAlignment="1">
      <alignment horizontal="center" vertical="center" wrapText="1"/>
    </xf>
    <xf numFmtId="0" fontId="99" fillId="0" borderId="6" xfId="0" applyFont="1" applyBorder="1" applyAlignment="1" applyProtection="1">
      <alignment horizontal="center"/>
      <protection locked="0"/>
    </xf>
    <xf numFmtId="0" fontId="94" fillId="0" borderId="0" xfId="41" applyFont="1" applyAlignment="1" applyProtection="1">
      <alignment vertical="center" wrapText="1"/>
      <protection locked="0"/>
    </xf>
    <xf numFmtId="0" fontId="75" fillId="0" borderId="0" xfId="41" applyFont="1" applyAlignment="1" applyProtection="1">
      <alignment horizontal="center"/>
      <protection locked="0"/>
    </xf>
    <xf numFmtId="0" fontId="75" fillId="0" borderId="46" xfId="41" applyFont="1" applyBorder="1" applyAlignment="1" applyProtection="1">
      <alignment horizontal="center"/>
      <protection locked="0"/>
    </xf>
    <xf numFmtId="0" fontId="212" fillId="0" borderId="46" xfId="0" applyFont="1" applyBorder="1" applyAlignment="1">
      <alignment horizontal="center"/>
    </xf>
    <xf numFmtId="0" fontId="0" fillId="0" borderId="0" xfId="0" applyAlignment="1" applyProtection="1">
      <alignment horizontal="left" vertical="top" wrapText="1"/>
      <protection locked="0"/>
    </xf>
    <xf numFmtId="49" fontId="75" fillId="0" borderId="4" xfId="41" applyNumberFormat="1" applyFont="1" applyBorder="1" applyAlignment="1" applyProtection="1">
      <alignment horizontal="center" vertical="top" wrapText="1"/>
      <protection locked="0"/>
    </xf>
    <xf numFmtId="0" fontId="0" fillId="0" borderId="0" xfId="0" applyAlignment="1">
      <alignment horizontal="left" vertical="top" wrapText="1"/>
    </xf>
    <xf numFmtId="49" fontId="92" fillId="0" borderId="40" xfId="41" applyNumberFormat="1" applyFont="1" applyBorder="1" applyAlignment="1" applyProtection="1">
      <alignment horizontal="center" vertical="top" wrapText="1"/>
      <protection locked="0"/>
    </xf>
    <xf numFmtId="49" fontId="92" fillId="0" borderId="5" xfId="41" applyNumberFormat="1" applyFont="1" applyBorder="1" applyAlignment="1" applyProtection="1">
      <alignment horizontal="center" vertical="top" wrapText="1"/>
      <protection locked="0"/>
    </xf>
    <xf numFmtId="49" fontId="92" fillId="0" borderId="41" xfId="41" applyNumberFormat="1" applyFont="1" applyBorder="1" applyAlignment="1" applyProtection="1">
      <alignment horizontal="center" vertical="top" wrapText="1"/>
      <protection locked="0"/>
    </xf>
    <xf numFmtId="49" fontId="92" fillId="0" borderId="88" xfId="41" applyNumberFormat="1" applyFont="1" applyBorder="1" applyAlignment="1" applyProtection="1">
      <alignment horizontal="center" vertical="top" wrapText="1"/>
      <protection locked="0"/>
    </xf>
    <xf numFmtId="49" fontId="92" fillId="0" borderId="1" xfId="41" applyNumberFormat="1" applyFont="1" applyBorder="1" applyAlignment="1" applyProtection="1">
      <alignment horizontal="center" vertical="top" wrapText="1"/>
      <protection locked="0"/>
    </xf>
    <xf numFmtId="49" fontId="92" fillId="0" borderId="42" xfId="41" applyNumberFormat="1" applyFont="1" applyBorder="1" applyAlignment="1" applyProtection="1">
      <alignment horizontal="center" vertical="top" wrapText="1"/>
      <protection locked="0"/>
    </xf>
    <xf numFmtId="0" fontId="93" fillId="0" borderId="88" xfId="41" applyFont="1" applyBorder="1" applyAlignment="1" applyProtection="1">
      <alignment vertical="center"/>
      <protection locked="0"/>
    </xf>
    <xf numFmtId="0" fontId="93" fillId="0" borderId="1" xfId="41" applyFont="1" applyBorder="1" applyAlignment="1" applyProtection="1">
      <alignment vertical="center"/>
      <protection locked="0"/>
    </xf>
    <xf numFmtId="0" fontId="93" fillId="0" borderId="42" xfId="41" applyFont="1" applyBorder="1" applyAlignment="1" applyProtection="1">
      <alignment vertical="center"/>
      <protection locked="0"/>
    </xf>
    <xf numFmtId="0" fontId="9" fillId="0" borderId="0" xfId="51447"/>
    <xf numFmtId="0" fontId="93" fillId="0" borderId="88" xfId="41" applyFont="1" applyBorder="1" applyProtection="1">
      <protection locked="0"/>
    </xf>
    <xf numFmtId="0" fontId="93" fillId="0" borderId="1" xfId="41" applyFont="1" applyBorder="1" applyProtection="1">
      <protection locked="0"/>
    </xf>
    <xf numFmtId="0" fontId="93" fillId="0" borderId="42" xfId="41" applyFont="1" applyBorder="1" applyProtection="1">
      <protection locked="0"/>
    </xf>
    <xf numFmtId="0" fontId="0" fillId="0" borderId="42" xfId="0" applyBorder="1"/>
    <xf numFmtId="0" fontId="227" fillId="0" borderId="55" xfId="0" applyFont="1" applyBorder="1"/>
    <xf numFmtId="0" fontId="99" fillId="0" borderId="13" xfId="0" applyFont="1" applyBorder="1" applyAlignment="1" applyProtection="1">
      <alignment horizontal="center"/>
      <protection locked="0"/>
    </xf>
    <xf numFmtId="0" fontId="21" fillId="0" borderId="55" xfId="0" applyFont="1" applyBorder="1"/>
    <xf numFmtId="0" fontId="21" fillId="0" borderId="1" xfId="0" applyFont="1" applyBorder="1"/>
    <xf numFmtId="0" fontId="21" fillId="0" borderId="42" xfId="0" applyFont="1" applyBorder="1"/>
    <xf numFmtId="0" fontId="0" fillId="0" borderId="55" xfId="0" applyBorder="1"/>
    <xf numFmtId="0" fontId="92" fillId="0" borderId="0" xfId="41" applyFont="1"/>
    <xf numFmtId="0" fontId="0" fillId="0" borderId="44" xfId="0" applyBorder="1"/>
    <xf numFmtId="0" fontId="227" fillId="0" borderId="52" xfId="0" applyFont="1" applyBorder="1"/>
    <xf numFmtId="0" fontId="99" fillId="0" borderId="6" xfId="0" applyFont="1" applyBorder="1" applyAlignment="1" applyProtection="1">
      <alignment horizontal="center" vertical="top"/>
      <protection locked="0"/>
    </xf>
    <xf numFmtId="0" fontId="0" fillId="0" borderId="0" xfId="0" applyAlignment="1" applyProtection="1">
      <alignment vertical="top"/>
      <protection locked="0"/>
    </xf>
    <xf numFmtId="0" fontId="93" fillId="0" borderId="0" xfId="51447" applyFont="1" applyAlignment="1">
      <alignment vertical="top" wrapText="1"/>
    </xf>
    <xf numFmtId="0" fontId="93" fillId="0" borderId="0" xfId="51447" applyFont="1" applyAlignment="1">
      <alignment horizontal="left" vertical="top" wrapText="1"/>
    </xf>
    <xf numFmtId="0" fontId="93" fillId="0" borderId="55" xfId="0" applyFont="1" applyBorder="1" applyAlignment="1">
      <alignment vertical="top" wrapText="1"/>
    </xf>
    <xf numFmtId="0" fontId="93" fillId="0" borderId="1" xfId="0" applyFont="1" applyBorder="1" applyAlignment="1">
      <alignment vertical="top" wrapText="1"/>
    </xf>
    <xf numFmtId="0" fontId="93" fillId="0" borderId="42" xfId="0" applyFont="1" applyBorder="1" applyAlignment="1">
      <alignment vertical="top" wrapText="1"/>
    </xf>
    <xf numFmtId="0" fontId="93" fillId="0" borderId="88" xfId="41" applyFont="1" applyBorder="1" applyAlignment="1" applyProtection="1">
      <alignment vertical="top"/>
      <protection locked="0"/>
    </xf>
    <xf numFmtId="0" fontId="93" fillId="0" borderId="1" xfId="41" applyFont="1" applyBorder="1" applyAlignment="1" applyProtection="1">
      <alignment vertical="top"/>
      <protection locked="0"/>
    </xf>
    <xf numFmtId="0" fontId="93" fillId="0" borderId="42" xfId="41" applyFont="1" applyBorder="1" applyAlignment="1" applyProtection="1">
      <alignment vertical="top"/>
      <protection locked="0"/>
    </xf>
    <xf numFmtId="0" fontId="32" fillId="0" borderId="88" xfId="51433" applyBorder="1" applyAlignment="1">
      <alignment horizontal="center" vertical="top" wrapText="1"/>
    </xf>
    <xf numFmtId="0" fontId="32" fillId="0" borderId="1" xfId="51433" applyBorder="1" applyAlignment="1">
      <alignment horizontal="center" vertical="top" wrapText="1"/>
    </xf>
    <xf numFmtId="0" fontId="32" fillId="0" borderId="42" xfId="51433" applyBorder="1" applyAlignment="1">
      <alignment horizontal="center" vertical="top" wrapText="1"/>
    </xf>
    <xf numFmtId="0" fontId="226" fillId="0" borderId="55" xfId="51433" applyFont="1" applyBorder="1" applyAlignment="1">
      <alignment horizontal="center" vertical="top" wrapText="1"/>
    </xf>
    <xf numFmtId="0" fontId="0" fillId="0" borderId="0" xfId="0" applyAlignment="1">
      <alignment vertical="top"/>
    </xf>
    <xf numFmtId="0" fontId="32" fillId="0" borderId="1" xfId="51433" applyBorder="1" applyAlignment="1">
      <alignment horizontal="center" vertical="top"/>
    </xf>
    <xf numFmtId="189" fontId="133" fillId="0" borderId="1" xfId="0" applyNumberFormat="1" applyFont="1" applyBorder="1"/>
    <xf numFmtId="189" fontId="111" fillId="0" borderId="1" xfId="0" applyNumberFormat="1" applyFont="1" applyBorder="1"/>
    <xf numFmtId="0" fontId="102" fillId="0" borderId="1" xfId="65" applyFont="1" applyBorder="1"/>
    <xf numFmtId="0" fontId="102" fillId="0" borderId="23" xfId="64" applyFont="1" applyBorder="1"/>
    <xf numFmtId="0" fontId="102" fillId="0" borderId="1" xfId="64" applyFont="1" applyBorder="1"/>
    <xf numFmtId="0" fontId="229" fillId="32" borderId="1" xfId="7" applyFont="1" applyFill="1" applyBorder="1" applyAlignment="1">
      <alignment horizontal="center" vertical="center"/>
    </xf>
    <xf numFmtId="0" fontId="102" fillId="0" borderId="1" xfId="79" applyFont="1" applyBorder="1"/>
    <xf numFmtId="0" fontId="102" fillId="0" borderId="23" xfId="81" applyFont="1" applyBorder="1"/>
    <xf numFmtId="0" fontId="229" fillId="32" borderId="59" xfId="7" applyFont="1" applyFill="1" applyBorder="1" applyAlignment="1">
      <alignment horizontal="center" vertical="center"/>
    </xf>
    <xf numFmtId="0" fontId="102" fillId="0" borderId="1" xfId="80" applyFont="1" applyBorder="1"/>
    <xf numFmtId="10" fontId="97" fillId="32" borderId="1" xfId="7" applyNumberFormat="1" applyFont="1" applyFill="1" applyBorder="1" applyAlignment="1"/>
    <xf numFmtId="0" fontId="102" fillId="0" borderId="1" xfId="82" applyFont="1" applyBorder="1"/>
    <xf numFmtId="0" fontId="102" fillId="0" borderId="1" xfId="74" applyFont="1" applyBorder="1"/>
    <xf numFmtId="0" fontId="102" fillId="0" borderId="23" xfId="76" applyFont="1" applyBorder="1"/>
    <xf numFmtId="0" fontId="102" fillId="0" borderId="1" xfId="75" applyFont="1" applyBorder="1"/>
    <xf numFmtId="0" fontId="102" fillId="0" borderId="1" xfId="77" applyFont="1" applyBorder="1"/>
    <xf numFmtId="0" fontId="102" fillId="0" borderId="1" xfId="0" applyFont="1" applyBorder="1" applyAlignment="1">
      <alignment vertical="top" wrapText="1"/>
    </xf>
    <xf numFmtId="189" fontId="102" fillId="0" borderId="1" xfId="0" applyNumberFormat="1" applyFont="1" applyBorder="1" applyAlignment="1">
      <alignment vertical="top" wrapText="1"/>
    </xf>
    <xf numFmtId="0" fontId="102" fillId="0" borderId="1" xfId="53" applyFont="1" applyBorder="1" applyAlignment="1">
      <alignment vertical="top" wrapText="1"/>
    </xf>
    <xf numFmtId="0" fontId="102" fillId="0" borderId="1" xfId="66" applyFont="1" applyBorder="1" applyAlignment="1">
      <alignment vertical="top" wrapText="1"/>
    </xf>
    <xf numFmtId="189" fontId="102" fillId="0" borderId="1" xfId="66" applyNumberFormat="1" applyFont="1" applyBorder="1" applyAlignment="1">
      <alignment vertical="top" wrapText="1"/>
    </xf>
    <xf numFmtId="0" fontId="97" fillId="32" borderId="1" xfId="7" applyFont="1" applyFill="1" applyBorder="1" applyAlignment="1">
      <alignment vertical="top" wrapText="1"/>
    </xf>
    <xf numFmtId="0" fontId="102" fillId="0" borderId="1" xfId="67" applyFont="1" applyBorder="1" applyAlignment="1">
      <alignment vertical="top" wrapText="1"/>
    </xf>
    <xf numFmtId="189" fontId="102" fillId="0" borderId="1" xfId="67" applyNumberFormat="1" applyFont="1" applyBorder="1" applyAlignment="1">
      <alignment vertical="top" wrapText="1"/>
    </xf>
    <xf numFmtId="0" fontId="102" fillId="0" borderId="1" xfId="68" applyFont="1" applyBorder="1" applyAlignment="1">
      <alignment vertical="top" wrapText="1"/>
    </xf>
    <xf numFmtId="189" fontId="93" fillId="32" borderId="68" xfId="2" applyNumberFormat="1" applyFont="1" applyFill="1" applyBorder="1" applyAlignment="1" applyProtection="1"/>
    <xf numFmtId="0" fontId="93" fillId="0" borderId="49" xfId="0" applyFont="1" applyBorder="1" applyAlignment="1">
      <alignment vertical="center" wrapText="1"/>
    </xf>
    <xf numFmtId="0" fontId="93" fillId="0" borderId="24" xfId="0" applyFont="1" applyBorder="1" applyAlignment="1">
      <alignment vertical="center" wrapText="1"/>
    </xf>
    <xf numFmtId="0" fontId="93" fillId="0" borderId="24" xfId="0" applyFont="1" applyBorder="1" applyAlignment="1">
      <alignment horizontal="left" vertical="center" wrapText="1"/>
    </xf>
    <xf numFmtId="0" fontId="93" fillId="0" borderId="24" xfId="0" applyFont="1" applyBorder="1" applyAlignment="1">
      <alignment vertical="top" wrapText="1"/>
    </xf>
    <xf numFmtId="0" fontId="21" fillId="0" borderId="24" xfId="0" applyFont="1" applyBorder="1"/>
    <xf numFmtId="0" fontId="0" fillId="0" borderId="24" xfId="0" applyBorder="1"/>
    <xf numFmtId="0" fontId="212" fillId="0" borderId="45" xfId="0" applyFont="1" applyBorder="1" applyAlignment="1">
      <alignment horizontal="center"/>
    </xf>
    <xf numFmtId="0" fontId="8" fillId="0" borderId="0" xfId="0" applyFont="1"/>
    <xf numFmtId="0" fontId="8" fillId="0" borderId="0" xfId="0" applyFont="1" applyAlignment="1">
      <alignment horizontal="left" vertical="center" indent="5"/>
    </xf>
    <xf numFmtId="0" fontId="230" fillId="0" borderId="0" xfId="0" applyFont="1" applyAlignment="1">
      <alignment horizontal="left" vertical="center" indent="5"/>
    </xf>
    <xf numFmtId="0" fontId="8" fillId="32" borderId="0" xfId="50" applyFont="1" applyFill="1" applyAlignment="1">
      <alignment vertical="top"/>
    </xf>
    <xf numFmtId="0" fontId="83" fillId="0" borderId="0" xfId="51445" applyFont="1" applyAlignment="1">
      <alignment horizontal="center" vertical="top" wrapText="1"/>
    </xf>
    <xf numFmtId="0" fontId="83" fillId="0" borderId="0" xfId="51445" quotePrefix="1" applyFont="1" applyAlignment="1">
      <alignment horizontal="center" vertical="top" wrapText="1"/>
    </xf>
    <xf numFmtId="0" fontId="231" fillId="0" borderId="0" xfId="0" applyFont="1"/>
    <xf numFmtId="0" fontId="0" fillId="0" borderId="58" xfId="0" applyBorder="1"/>
    <xf numFmtId="0" fontId="0" fillId="0" borderId="16" xfId="0" applyBorder="1"/>
    <xf numFmtId="0" fontId="0" fillId="0" borderId="94" xfId="0" applyBorder="1"/>
    <xf numFmtId="0" fontId="0" fillId="0" borderId="95" xfId="0" applyBorder="1"/>
    <xf numFmtId="0" fontId="227" fillId="0" borderId="0" xfId="0" applyFont="1"/>
    <xf numFmtId="0" fontId="7" fillId="0" borderId="0" xfId="0" applyFont="1" applyAlignment="1">
      <alignment horizontal="left"/>
    </xf>
    <xf numFmtId="0" fontId="7" fillId="0" borderId="1" xfId="0" applyFont="1" applyBorder="1" applyAlignment="1">
      <alignment horizontal="left"/>
    </xf>
    <xf numFmtId="0" fontId="232" fillId="0" borderId="0" xfId="0" applyFont="1" applyAlignment="1">
      <alignment horizontal="left" vertical="top" wrapText="1"/>
    </xf>
    <xf numFmtId="0" fontId="75" fillId="0" borderId="0" xfId="37" applyFont="1" applyFill="1" applyBorder="1" applyAlignment="1">
      <alignment horizontal="center" vertical="top" wrapText="1"/>
    </xf>
    <xf numFmtId="0" fontId="75" fillId="0" borderId="0" xfId="51433" applyFont="1" applyAlignment="1">
      <alignment horizontal="center" vertical="top" wrapText="1"/>
    </xf>
    <xf numFmtId="0" fontId="75" fillId="0" borderId="45" xfId="51433" applyFont="1" applyBorder="1" applyAlignment="1">
      <alignment horizontal="center" vertical="center" wrapText="1"/>
    </xf>
    <xf numFmtId="189" fontId="92" fillId="0" borderId="1" xfId="7" applyNumberFormat="1" applyFont="1" applyFill="1" applyBorder="1" applyAlignment="1"/>
    <xf numFmtId="9" fontId="110" fillId="39" borderId="1" xfId="27" applyFont="1" applyFill="1" applyBorder="1"/>
    <xf numFmtId="9" fontId="110" fillId="39" borderId="16" xfId="27" applyFont="1" applyFill="1" applyBorder="1"/>
    <xf numFmtId="9" fontId="112" fillId="39" borderId="27" xfId="27" applyFont="1" applyFill="1" applyBorder="1"/>
    <xf numFmtId="0" fontId="32" fillId="0" borderId="96" xfId="51433" applyBorder="1" applyAlignment="1">
      <alignment horizontal="center" vertical="center" wrapText="1"/>
    </xf>
    <xf numFmtId="0" fontId="32" fillId="0" borderId="97" xfId="51433" applyBorder="1" applyAlignment="1">
      <alignment horizontal="center" vertical="center" wrapText="1"/>
    </xf>
    <xf numFmtId="0" fontId="32" fillId="0" borderId="97" xfId="51433" applyBorder="1" applyAlignment="1">
      <alignment horizontal="center" vertical="top" wrapText="1"/>
    </xf>
    <xf numFmtId="0" fontId="0" fillId="0" borderId="97" xfId="0" applyBorder="1"/>
    <xf numFmtId="0" fontId="0" fillId="0" borderId="98" xfId="0" applyBorder="1"/>
    <xf numFmtId="0" fontId="32" fillId="0" borderId="86" xfId="51433" applyBorder="1" applyAlignment="1">
      <alignment horizontal="center" vertical="center" wrapText="1"/>
    </xf>
    <xf numFmtId="0" fontId="32" fillId="0" borderId="21" xfId="51433" applyBorder="1" applyAlignment="1">
      <alignment horizontal="center" vertical="center" wrapText="1"/>
    </xf>
    <xf numFmtId="0" fontId="32" fillId="0" borderId="21" xfId="51433" applyBorder="1" applyAlignment="1">
      <alignment horizontal="center" vertical="top" wrapText="1"/>
    </xf>
    <xf numFmtId="0" fontId="0" fillId="0" borderId="21" xfId="0" applyBorder="1"/>
    <xf numFmtId="0" fontId="0" fillId="0" borderId="48" xfId="0" applyBorder="1"/>
    <xf numFmtId="1" fontId="32" fillId="0" borderId="21" xfId="51433" applyNumberFormat="1" applyBorder="1" applyAlignment="1">
      <alignment horizontal="center" vertical="center" wrapText="1"/>
    </xf>
    <xf numFmtId="0" fontId="102" fillId="32" borderId="0" xfId="50" applyFont="1" applyFill="1" applyAlignment="1">
      <alignment vertical="top"/>
    </xf>
    <xf numFmtId="180" fontId="83" fillId="38" borderId="1" xfId="70" applyNumberFormat="1" applyFont="1" applyFill="1" applyBorder="1"/>
    <xf numFmtId="0" fontId="59" fillId="0" borderId="0" xfId="19" applyFont="1" applyFill="1" applyBorder="1" applyAlignment="1">
      <alignment horizontal="left" vertical="top"/>
    </xf>
    <xf numFmtId="0" fontId="6" fillId="32" borderId="1" xfId="54" applyFont="1" applyFill="1" applyBorder="1" applyAlignment="1">
      <alignment horizontal="left"/>
    </xf>
    <xf numFmtId="0" fontId="97" fillId="0" borderId="10" xfId="32" applyFont="1" applyFill="1" applyBorder="1" applyAlignment="1">
      <alignment horizontal="left"/>
    </xf>
    <xf numFmtId="0" fontId="36" fillId="39" borderId="28" xfId="15" applyFont="1" applyFill="1" applyBorder="1" applyProtection="1">
      <protection locked="0"/>
    </xf>
    <xf numFmtId="0" fontId="36" fillId="39" borderId="99" xfId="15" applyFont="1" applyFill="1" applyBorder="1" applyProtection="1">
      <protection locked="0"/>
    </xf>
    <xf numFmtId="0" fontId="91" fillId="38" borderId="100" xfId="15" applyFont="1" applyFill="1" applyBorder="1"/>
    <xf numFmtId="0" fontId="41" fillId="38" borderId="100" xfId="15" applyFont="1" applyFill="1" applyBorder="1"/>
    <xf numFmtId="0" fontId="59" fillId="38" borderId="100" xfId="17" applyFill="1" applyBorder="1" applyAlignment="1"/>
    <xf numFmtId="0" fontId="59" fillId="39" borderId="68" xfId="17" applyFill="1" applyBorder="1" applyAlignment="1">
      <alignment horizontal="left"/>
    </xf>
    <xf numFmtId="0" fontId="0" fillId="0" borderId="101" xfId="0" applyBorder="1"/>
    <xf numFmtId="0" fontId="41" fillId="2" borderId="102" xfId="0" applyFont="1" applyFill="1" applyBorder="1"/>
    <xf numFmtId="0" fontId="0" fillId="0" borderId="103" xfId="0" applyBorder="1"/>
    <xf numFmtId="0" fontId="41" fillId="32" borderId="102" xfId="0" applyFont="1" applyFill="1" applyBorder="1"/>
    <xf numFmtId="0" fontId="0" fillId="32" borderId="102" xfId="0" applyFill="1" applyBorder="1"/>
    <xf numFmtId="0" fontId="127" fillId="32" borderId="103" xfId="25" applyFont="1" applyFill="1" applyBorder="1" applyAlignment="1" applyProtection="1"/>
    <xf numFmtId="0" fontId="62" fillId="0" borderId="0" xfId="0" applyFont="1"/>
    <xf numFmtId="0" fontId="76" fillId="0" borderId="0" xfId="0" applyFont="1" applyAlignment="1">
      <alignment horizontal="left" vertical="top" wrapText="1"/>
    </xf>
    <xf numFmtId="0" fontId="233" fillId="0" borderId="0" xfId="59" applyFont="1" applyAlignment="1">
      <alignment horizontal="left" vertical="top" wrapText="1"/>
    </xf>
    <xf numFmtId="0" fontId="45" fillId="0" borderId="0" xfId="59" applyFont="1" applyAlignment="1">
      <alignment horizontal="left" vertical="top" wrapText="1"/>
    </xf>
    <xf numFmtId="0" fontId="43" fillId="2" borderId="0" xfId="0" applyFont="1" applyFill="1"/>
    <xf numFmtId="0" fontId="117" fillId="32" borderId="0" xfId="0" applyFont="1" applyFill="1"/>
    <xf numFmtId="0" fontId="234" fillId="32" borderId="0" xfId="25" applyFont="1" applyFill="1" applyBorder="1" applyAlignment="1" applyProtection="1"/>
    <xf numFmtId="0" fontId="106" fillId="0" borderId="0" xfId="0" applyFont="1"/>
    <xf numFmtId="0" fontId="107" fillId="0" borderId="0" xfId="0" applyFont="1"/>
    <xf numFmtId="0" fontId="41" fillId="0" borderId="0" xfId="0" applyFont="1"/>
    <xf numFmtId="0" fontId="117" fillId="0" borderId="0" xfId="0" applyFont="1"/>
    <xf numFmtId="0" fontId="234" fillId="0" borderId="0" xfId="25" applyFont="1" applyFill="1" applyBorder="1" applyAlignment="1" applyProtection="1"/>
    <xf numFmtId="0" fontId="130" fillId="0" borderId="0" xfId="0" applyFont="1"/>
    <xf numFmtId="0" fontId="127" fillId="0" borderId="0" xfId="25" applyFont="1" applyFill="1" applyBorder="1" applyAlignment="1" applyProtection="1"/>
    <xf numFmtId="0" fontId="132" fillId="0" borderId="0" xfId="0" applyFont="1"/>
    <xf numFmtId="0" fontId="128" fillId="0" borderId="0" xfId="0" applyFont="1"/>
    <xf numFmtId="0" fontId="112" fillId="0" borderId="0" xfId="0" applyFont="1" applyAlignment="1">
      <alignment horizontal="left" vertical="center"/>
    </xf>
    <xf numFmtId="0" fontId="112" fillId="0" borderId="0" xfId="0" applyFont="1"/>
    <xf numFmtId="0" fontId="118" fillId="0" borderId="0" xfId="0" applyFont="1" applyAlignment="1">
      <alignment horizontal="center" vertical="top"/>
    </xf>
    <xf numFmtId="49" fontId="118" fillId="0" borderId="0" xfId="0" applyNumberFormat="1" applyFont="1" applyAlignment="1">
      <alignment horizontal="center" vertical="top"/>
    </xf>
    <xf numFmtId="49" fontId="117" fillId="0" borderId="0" xfId="0" applyNumberFormat="1" applyFont="1" applyAlignment="1">
      <alignment horizontal="center" vertical="top"/>
    </xf>
    <xf numFmtId="49" fontId="129" fillId="0" borderId="0" xfId="0" applyNumberFormat="1" applyFont="1" applyAlignment="1">
      <alignment horizontal="center" vertical="top"/>
    </xf>
    <xf numFmtId="49" fontId="131" fillId="0" borderId="0" xfId="0" applyNumberFormat="1" applyFont="1" applyAlignment="1">
      <alignment horizontal="center" vertical="top"/>
    </xf>
    <xf numFmtId="0" fontId="0" fillId="0" borderId="0" xfId="0" applyAlignment="1">
      <alignment horizontal="center" vertical="top"/>
    </xf>
    <xf numFmtId="0" fontId="62" fillId="0" borderId="104" xfId="0" applyFont="1" applyBorder="1" applyAlignment="1">
      <alignment horizontal="left" vertical="top" wrapText="1"/>
    </xf>
    <xf numFmtId="0" fontId="37" fillId="38" borderId="102" xfId="44" applyFont="1" applyFill="1" applyBorder="1" applyAlignment="1"/>
    <xf numFmtId="0" fontId="68" fillId="38" borderId="103" xfId="14" applyFill="1" applyBorder="1">
      <alignment horizontal="right"/>
    </xf>
    <xf numFmtId="0" fontId="67" fillId="38" borderId="102" xfId="13" applyFill="1" applyBorder="1"/>
    <xf numFmtId="0" fontId="59" fillId="38" borderId="103" xfId="17" applyFill="1" applyBorder="1" applyAlignment="1"/>
    <xf numFmtId="0" fontId="40" fillId="38" borderId="12" xfId="44" applyFont="1" applyFill="1" applyBorder="1" applyAlignment="1"/>
    <xf numFmtId="0" fontId="37" fillId="38" borderId="12" xfId="44" applyFont="1" applyFill="1" applyBorder="1" applyAlignment="1"/>
    <xf numFmtId="0" fontId="37" fillId="38" borderId="13" xfId="44" applyFont="1" applyFill="1" applyBorder="1" applyAlignment="1"/>
    <xf numFmtId="0" fontId="62" fillId="32" borderId="103" xfId="7" applyFill="1" applyBorder="1"/>
    <xf numFmtId="189" fontId="110" fillId="32" borderId="1" xfId="48" applyNumberFormat="1" applyFont="1" applyFill="1" applyBorder="1"/>
    <xf numFmtId="189" fontId="110" fillId="39" borderId="1" xfId="48" applyNumberFormat="1" applyFont="1" applyFill="1" applyBorder="1"/>
    <xf numFmtId="189" fontId="110" fillId="38" borderId="1" xfId="48" applyNumberFormat="1" applyFont="1" applyFill="1" applyBorder="1"/>
    <xf numFmtId="0" fontId="5" fillId="0" borderId="0" xfId="0" applyFont="1"/>
    <xf numFmtId="189" fontId="110" fillId="38" borderId="26" xfId="48" applyNumberFormat="1" applyFont="1" applyFill="1" applyBorder="1"/>
    <xf numFmtId="189" fontId="110" fillId="38" borderId="7" xfId="48" applyNumberFormat="1" applyFont="1" applyFill="1" applyBorder="1"/>
    <xf numFmtId="189" fontId="110" fillId="38" borderId="27" xfId="48" applyNumberFormat="1" applyFont="1" applyFill="1" applyBorder="1"/>
    <xf numFmtId="189" fontId="110" fillId="32" borderId="1" xfId="48" applyNumberFormat="1" applyFont="1" applyFill="1" applyBorder="1" applyAlignment="1">
      <alignment horizontal="right"/>
    </xf>
    <xf numFmtId="189" fontId="110" fillId="38" borderId="1" xfId="48" applyNumberFormat="1" applyFont="1" applyFill="1" applyBorder="1" applyAlignment="1">
      <alignment horizontal="right"/>
    </xf>
    <xf numFmtId="189" fontId="110" fillId="38" borderId="26" xfId="48" applyNumberFormat="1" applyFont="1" applyFill="1" applyBorder="1" applyAlignment="1">
      <alignment horizontal="right"/>
    </xf>
    <xf numFmtId="189" fontId="110" fillId="38" borderId="27" xfId="48" applyNumberFormat="1" applyFont="1" applyFill="1" applyBorder="1" applyAlignment="1">
      <alignment horizontal="right"/>
    </xf>
    <xf numFmtId="189" fontId="110" fillId="32" borderId="0" xfId="48" applyNumberFormat="1" applyFont="1" applyFill="1" applyBorder="1" applyAlignment="1">
      <alignment horizontal="right"/>
    </xf>
    <xf numFmtId="189" fontId="110" fillId="38" borderId="51" xfId="48" applyNumberFormat="1" applyFont="1" applyFill="1" applyBorder="1" applyAlignment="1">
      <alignment horizontal="right"/>
    </xf>
    <xf numFmtId="189" fontId="110" fillId="38" borderId="7" xfId="48" applyNumberFormat="1" applyFont="1" applyFill="1" applyBorder="1" applyAlignment="1">
      <alignment horizontal="right"/>
    </xf>
    <xf numFmtId="0" fontId="235" fillId="0" borderId="0" xfId="19" applyFont="1" applyFill="1" applyBorder="1"/>
    <xf numFmtId="0" fontId="86" fillId="32" borderId="0" xfId="7" applyFont="1" applyFill="1" applyAlignment="1"/>
    <xf numFmtId="0" fontId="86" fillId="32" borderId="0" xfId="37" applyFont="1" applyFill="1" applyBorder="1">
      <alignment horizontal="left"/>
    </xf>
    <xf numFmtId="0" fontId="86" fillId="32" borderId="0" xfId="7" applyFont="1" applyFill="1" applyAlignment="1">
      <alignment horizontal="left" indent="1"/>
    </xf>
    <xf numFmtId="169" fontId="86" fillId="0" borderId="1" xfId="2" applyFont="1" applyBorder="1" applyAlignment="1">
      <protection locked="0"/>
    </xf>
    <xf numFmtId="189" fontId="84" fillId="39" borderId="1" xfId="1" applyNumberFormat="1" applyFont="1" applyFill="1" applyBorder="1" applyAlignment="1">
      <alignment horizontal="right"/>
    </xf>
    <xf numFmtId="0" fontId="86" fillId="0" borderId="0" xfId="7" applyFont="1" applyFill="1"/>
    <xf numFmtId="0" fontId="86" fillId="0" borderId="0" xfId="7" applyFont="1" applyFill="1" applyAlignment="1">
      <alignment horizontal="left"/>
    </xf>
    <xf numFmtId="169" fontId="86" fillId="0" borderId="1" xfId="2" applyFont="1" applyFill="1" applyBorder="1" applyAlignment="1">
      <protection locked="0"/>
    </xf>
    <xf numFmtId="0" fontId="62" fillId="32" borderId="103" xfId="7" applyFill="1" applyBorder="1" applyAlignment="1"/>
    <xf numFmtId="178" fontId="34" fillId="32" borderId="0" xfId="48" applyNumberFormat="1" applyFill="1" applyBorder="1"/>
    <xf numFmtId="2" fontId="61" fillId="0" borderId="103" xfId="6" applyNumberFormat="1" applyBorder="1"/>
    <xf numFmtId="0" fontId="49" fillId="39" borderId="102" xfId="44" applyFont="1" applyFill="1" applyBorder="1" applyAlignment="1">
      <alignment horizontal="center"/>
    </xf>
    <xf numFmtId="0" fontId="36" fillId="39" borderId="0" xfId="44" applyFont="1" applyFill="1"/>
    <xf numFmtId="0" fontId="36" fillId="39" borderId="0" xfId="44" applyFont="1" applyFill="1" applyAlignment="1"/>
    <xf numFmtId="0" fontId="37" fillId="39" borderId="103" xfId="44" applyFont="1" applyFill="1" applyBorder="1"/>
    <xf numFmtId="0" fontId="100" fillId="39" borderId="102" xfId="13" applyFont="1" applyFill="1" applyBorder="1" applyAlignment="1">
      <alignment horizontal="left"/>
    </xf>
    <xf numFmtId="0" fontId="37" fillId="39" borderId="13" xfId="44" applyFont="1" applyFill="1" applyBorder="1"/>
    <xf numFmtId="0" fontId="5" fillId="0" borderId="0" xfId="7" applyFont="1" applyFill="1"/>
    <xf numFmtId="0" fontId="84" fillId="0" borderId="0" xfId="574" applyFont="1"/>
    <xf numFmtId="189" fontId="112" fillId="39" borderId="26" xfId="48" applyNumberFormat="1" applyFont="1" applyFill="1" applyBorder="1" applyAlignment="1"/>
    <xf numFmtId="189" fontId="112" fillId="39" borderId="7" xfId="48" applyNumberFormat="1" applyFont="1" applyFill="1" applyBorder="1" applyAlignment="1"/>
    <xf numFmtId="189" fontId="112" fillId="39" borderId="50" xfId="48" applyNumberFormat="1" applyFont="1" applyFill="1" applyBorder="1" applyAlignment="1"/>
    <xf numFmtId="189" fontId="112" fillId="39" borderId="4" xfId="48" applyNumberFormat="1" applyFont="1" applyFill="1" applyAlignment="1"/>
    <xf numFmtId="171" fontId="34" fillId="0" borderId="0" xfId="48" applyNumberFormat="1" applyFill="1" applyBorder="1" applyAlignment="1"/>
    <xf numFmtId="0" fontId="231" fillId="0" borderId="0" xfId="574" applyFont="1"/>
    <xf numFmtId="187" fontId="241" fillId="0" borderId="0" xfId="574" applyNumberFormat="1" applyFont="1" applyAlignment="1">
      <alignment horizontal="center" vertical="top" wrapText="1"/>
    </xf>
    <xf numFmtId="187" fontId="242" fillId="0" borderId="0" xfId="0" applyNumberFormat="1" applyFont="1" applyAlignment="1">
      <alignment horizontal="center" vertical="top" wrapText="1"/>
    </xf>
    <xf numFmtId="187" fontId="92" fillId="0" borderId="0" xfId="0" applyNumberFormat="1" applyFont="1" applyAlignment="1">
      <alignment horizontal="center" vertical="top" wrapText="1"/>
    </xf>
    <xf numFmtId="181" fontId="242" fillId="0" borderId="0" xfId="7" applyNumberFormat="1" applyFont="1" applyFill="1" applyAlignment="1">
      <alignment horizontal="center" vertical="top" wrapText="1"/>
    </xf>
    <xf numFmtId="171" fontId="76" fillId="0" borderId="103" xfId="7" applyNumberFormat="1" applyFont="1" applyFill="1" applyBorder="1" applyAlignment="1">
      <alignment horizontal="right" vertical="center" wrapText="1"/>
    </xf>
    <xf numFmtId="0" fontId="5" fillId="0" borderId="103" xfId="0" applyFont="1" applyBorder="1"/>
    <xf numFmtId="0" fontId="241" fillId="0" borderId="0" xfId="51445" quotePrefix="1" applyFont="1" applyAlignment="1">
      <alignment horizontal="center" vertical="top" wrapText="1"/>
    </xf>
    <xf numFmtId="0" fontId="242" fillId="0" borderId="0" xfId="51445" quotePrefix="1" applyFont="1" applyAlignment="1">
      <alignment horizontal="center" vertical="top" wrapText="1"/>
    </xf>
    <xf numFmtId="0" fontId="83" fillId="0" borderId="103" xfId="0" applyFont="1" applyBorder="1" applyAlignment="1">
      <alignment vertical="top"/>
    </xf>
    <xf numFmtId="171" fontId="92" fillId="0" borderId="103" xfId="7" applyNumberFormat="1" applyFont="1" applyFill="1" applyBorder="1" applyAlignment="1">
      <alignment horizontal="right" vertical="center" wrapText="1"/>
    </xf>
    <xf numFmtId="0" fontId="242" fillId="0" borderId="0" xfId="7" applyFont="1" applyFill="1" applyAlignment="1">
      <alignment horizontal="center" wrapText="1"/>
    </xf>
    <xf numFmtId="0" fontId="92" fillId="0" borderId="0" xfId="7" applyFont="1" applyFill="1" applyAlignment="1">
      <alignment wrapText="1"/>
    </xf>
    <xf numFmtId="0" fontId="242" fillId="0" borderId="0" xfId="7" applyFont="1" applyFill="1" applyAlignment="1">
      <alignment horizontal="center" vertical="center" wrapText="1"/>
    </xf>
    <xf numFmtId="0" fontId="241" fillId="0" borderId="0" xfId="7" applyFont="1" applyFill="1" applyAlignment="1">
      <alignment horizontal="center" wrapText="1"/>
    </xf>
    <xf numFmtId="0" fontId="92" fillId="0" borderId="103" xfId="7" applyFont="1" applyFill="1" applyBorder="1" applyAlignment="1">
      <alignment horizontal="center" vertical="center" wrapText="1"/>
    </xf>
    <xf numFmtId="0" fontId="242" fillId="0" borderId="12" xfId="7" applyFont="1" applyFill="1" applyBorder="1" applyAlignment="1">
      <alignment horizontal="center" vertical="center" wrapText="1"/>
    </xf>
    <xf numFmtId="0" fontId="241" fillId="0" borderId="12" xfId="7" applyFont="1" applyFill="1" applyBorder="1" applyAlignment="1">
      <alignment horizontal="center" vertical="center" wrapText="1"/>
    </xf>
    <xf numFmtId="189" fontId="84" fillId="32" borderId="59" xfId="7" applyNumberFormat="1" applyFont="1" applyFill="1" applyBorder="1" applyAlignment="1">
      <alignment horizontal="right" vertical="center" wrapText="1"/>
    </xf>
    <xf numFmtId="181" fontId="93" fillId="0" borderId="103" xfId="7" applyNumberFormat="1" applyFont="1" applyFill="1" applyBorder="1" applyAlignment="1">
      <alignment horizontal="right" vertical="center" wrapText="1"/>
    </xf>
    <xf numFmtId="189" fontId="84" fillId="32" borderId="60" xfId="7" applyNumberFormat="1" applyFont="1" applyFill="1" applyBorder="1" applyAlignment="1">
      <alignment horizontal="right" vertical="center" wrapText="1"/>
    </xf>
    <xf numFmtId="181" fontId="93" fillId="32" borderId="103" xfId="7" applyNumberFormat="1" applyFont="1" applyFill="1" applyBorder="1" applyAlignment="1">
      <alignment horizontal="right" vertical="center" wrapText="1"/>
    </xf>
    <xf numFmtId="189" fontId="93" fillId="32" borderId="102" xfId="7" applyNumberFormat="1" applyFont="1" applyFill="1" applyBorder="1" applyAlignment="1">
      <alignment horizontal="right" vertical="center" wrapText="1"/>
    </xf>
    <xf numFmtId="189" fontId="93" fillId="0" borderId="102" xfId="7" applyNumberFormat="1" applyFont="1" applyFill="1" applyBorder="1" applyAlignment="1">
      <alignment horizontal="right" vertical="center" wrapText="1"/>
    </xf>
    <xf numFmtId="181" fontId="93" fillId="32" borderId="12" xfId="7" applyNumberFormat="1" applyFont="1" applyFill="1" applyBorder="1" applyAlignment="1">
      <alignment horizontal="right" vertical="center" wrapText="1"/>
    </xf>
    <xf numFmtId="0" fontId="238" fillId="0" borderId="0" xfId="51448" applyFont="1" applyFill="1" applyBorder="1" applyAlignment="1">
      <alignment horizontal="center" vertical="center" wrapText="1"/>
    </xf>
    <xf numFmtId="0" fontId="238" fillId="0" borderId="0" xfId="51448" applyFont="1" applyFill="1" applyBorder="1" applyAlignment="1">
      <alignment vertical="center" wrapText="1"/>
    </xf>
    <xf numFmtId="0" fontId="67" fillId="39" borderId="102" xfId="13" applyFill="1" applyBorder="1"/>
    <xf numFmtId="0" fontId="62" fillId="0" borderId="103" xfId="7" applyFill="1" applyBorder="1"/>
    <xf numFmtId="0" fontId="37" fillId="0" borderId="9" xfId="44" applyFont="1" applyFill="1" applyBorder="1"/>
    <xf numFmtId="0" fontId="62" fillId="0" borderId="102" xfId="7" applyFill="1" applyBorder="1"/>
    <xf numFmtId="0" fontId="53" fillId="39" borderId="8" xfId="44" applyFont="1" applyFill="1" applyBorder="1"/>
    <xf numFmtId="0" fontId="53" fillId="39" borderId="9" xfId="44" applyFont="1" applyFill="1" applyBorder="1"/>
    <xf numFmtId="0" fontId="0" fillId="38" borderId="103" xfId="0" applyFill="1" applyBorder="1"/>
    <xf numFmtId="0" fontId="36" fillId="39" borderId="12" xfId="44" applyFont="1" applyFill="1" applyBorder="1"/>
    <xf numFmtId="0" fontId="75" fillId="32" borderId="103" xfId="23" applyFont="1" applyFill="1" applyBorder="1" applyAlignment="1">
      <alignment horizontal="center" vertical="center" wrapText="1"/>
    </xf>
    <xf numFmtId="0" fontId="92" fillId="0" borderId="103" xfId="39" applyFont="1" applyFill="1" applyBorder="1">
      <alignment horizontal="center" wrapText="1"/>
    </xf>
    <xf numFmtId="165" fontId="86" fillId="0" borderId="103" xfId="1" applyFont="1" applyFill="1" applyBorder="1"/>
    <xf numFmtId="165" fontId="0" fillId="0" borderId="103" xfId="1" applyFont="1" applyBorder="1"/>
    <xf numFmtId="165" fontId="93" fillId="0" borderId="21" xfId="1" applyFont="1" applyFill="1" applyBorder="1" applyAlignment="1" applyProtection="1">
      <alignment horizontal="center"/>
    </xf>
    <xf numFmtId="0" fontId="86" fillId="0" borderId="103" xfId="0" applyFont="1" applyBorder="1"/>
    <xf numFmtId="0" fontId="59" fillId="32" borderId="11" xfId="32" applyFill="1" applyBorder="1">
      <alignment horizontal="right"/>
    </xf>
    <xf numFmtId="0" fontId="243" fillId="0" borderId="0" xfId="19" applyFont="1" applyFill="1" applyBorder="1"/>
    <xf numFmtId="0" fontId="238" fillId="0" borderId="0" xfId="51448" applyFont="1" applyFill="1" applyBorder="1" applyAlignment="1">
      <alignment horizontal="left" wrapText="1"/>
    </xf>
    <xf numFmtId="0" fontId="244" fillId="0" borderId="0" xfId="44" applyFont="1" applyFill="1"/>
    <xf numFmtId="169" fontId="86" fillId="0" borderId="1" xfId="2" applyFont="1" applyFill="1" applyBorder="1" applyAlignment="1" applyProtection="1">
      <protection locked="0"/>
    </xf>
    <xf numFmtId="0" fontId="86" fillId="0" borderId="0" xfId="7" applyFont="1" applyFill="1" applyAlignment="1"/>
    <xf numFmtId="0" fontId="241" fillId="0" borderId="0" xfId="22" applyFont="1" applyFill="1" applyBorder="1">
      <alignment horizontal="center" vertical="center" wrapText="1"/>
    </xf>
    <xf numFmtId="0" fontId="241" fillId="0" borderId="0" xfId="22" quotePrefix="1" applyFont="1" applyFill="1" applyBorder="1">
      <alignment horizontal="center" vertical="center" wrapText="1"/>
    </xf>
    <xf numFmtId="0" fontId="84" fillId="0" borderId="0" xfId="7" applyFont="1" applyFill="1" applyAlignment="1">
      <alignment horizontal="right"/>
    </xf>
    <xf numFmtId="0" fontId="97" fillId="0" borderId="0" xfId="31" applyFont="1" applyFill="1" applyBorder="1" applyAlignment="1"/>
    <xf numFmtId="0" fontId="93" fillId="0" borderId="0" xfId="7" applyFont="1" applyFill="1" applyAlignment="1">
      <alignment horizontal="left" indent="1"/>
    </xf>
    <xf numFmtId="0" fontId="93" fillId="0" borderId="0" xfId="7" applyFont="1" applyFill="1" applyAlignment="1"/>
    <xf numFmtId="0" fontId="84" fillId="0" borderId="0" xfId="7" applyFont="1" applyFill="1" applyAlignment="1"/>
    <xf numFmtId="0" fontId="59" fillId="0" borderId="0" xfId="31" applyFill="1" applyBorder="1">
      <alignment horizontal="right"/>
    </xf>
    <xf numFmtId="0" fontId="97" fillId="0" borderId="0" xfId="31" applyFont="1" applyFill="1" applyBorder="1">
      <alignment horizontal="right"/>
    </xf>
    <xf numFmtId="0" fontId="62" fillId="0" borderId="102" xfId="7" applyFill="1" applyBorder="1" applyAlignment="1"/>
    <xf numFmtId="0" fontId="0" fillId="0" borderId="102" xfId="0" applyBorder="1"/>
    <xf numFmtId="0" fontId="92" fillId="0" borderId="0" xfId="7" applyFont="1" applyFill="1" applyAlignment="1"/>
    <xf numFmtId="189" fontId="93" fillId="39" borderId="4" xfId="1" applyNumberFormat="1" applyFont="1" applyFill="1" applyBorder="1"/>
    <xf numFmtId="0" fontId="116" fillId="2" borderId="1" xfId="0" applyFont="1" applyFill="1" applyBorder="1" applyAlignment="1">
      <alignment horizontal="left"/>
    </xf>
    <xf numFmtId="174" fontId="117" fillId="2" borderId="1" xfId="9" applyFont="1" applyFill="1" applyBorder="1">
      <protection locked="0"/>
    </xf>
    <xf numFmtId="0" fontId="91" fillId="0" borderId="8" xfId="44" applyFont="1" applyFill="1" applyBorder="1"/>
    <xf numFmtId="0" fontId="37" fillId="0" borderId="11" xfId="44" applyFont="1" applyFill="1" applyBorder="1"/>
    <xf numFmtId="0" fontId="59" fillId="0" borderId="12" xfId="17" applyFill="1" applyBorder="1" applyAlignment="1"/>
    <xf numFmtId="174" fontId="247" fillId="2" borderId="105" xfId="9" applyFont="1" applyFill="1" applyBorder="1">
      <protection locked="0"/>
    </xf>
    <xf numFmtId="174" fontId="247" fillId="2" borderId="106" xfId="9" applyFont="1" applyFill="1" applyBorder="1">
      <protection locked="0"/>
    </xf>
    <xf numFmtId="0" fontId="84" fillId="0" borderId="0" xfId="37" applyFont="1" applyFill="1" applyBorder="1">
      <alignment horizontal="left"/>
    </xf>
    <xf numFmtId="0" fontId="245" fillId="0" borderId="0" xfId="23" applyFont="1" applyFill="1" applyBorder="1" applyAlignment="1">
      <alignment horizontal="center" vertical="center" wrapText="1"/>
    </xf>
    <xf numFmtId="165" fontId="62" fillId="0" borderId="0" xfId="1" applyFont="1" applyFill="1" applyBorder="1"/>
    <xf numFmtId="0" fontId="241" fillId="0" borderId="12" xfId="4" applyFont="1" applyFill="1" applyBorder="1" applyAlignment="1">
      <alignment wrapText="1"/>
    </xf>
    <xf numFmtId="165" fontId="241" fillId="0" borderId="0" xfId="1" applyFont="1" applyFill="1" applyBorder="1" applyAlignment="1">
      <alignment horizontal="center" wrapText="1"/>
    </xf>
    <xf numFmtId="0" fontId="84" fillId="0" borderId="1" xfId="65" applyFont="1" applyBorder="1"/>
    <xf numFmtId="0" fontId="246" fillId="0" borderId="1" xfId="65" applyFont="1" applyBorder="1"/>
    <xf numFmtId="0" fontId="239" fillId="0" borderId="0" xfId="37" applyFont="1" applyFill="1" applyBorder="1">
      <alignment horizontal="left"/>
    </xf>
    <xf numFmtId="0" fontId="59" fillId="0" borderId="0" xfId="37" applyFont="1" applyFill="1" applyBorder="1">
      <alignment horizontal="left"/>
    </xf>
    <xf numFmtId="189" fontId="133" fillId="0" borderId="16" xfId="0" applyNumberFormat="1" applyFont="1" applyBorder="1"/>
    <xf numFmtId="189" fontId="111" fillId="0" borderId="16" xfId="0" applyNumberFormat="1" applyFont="1" applyBorder="1"/>
    <xf numFmtId="189" fontId="93" fillId="0" borderId="16" xfId="7" applyNumberFormat="1" applyFont="1" applyFill="1" applyBorder="1" applyAlignment="1">
      <alignment horizontal="right" vertical="center" wrapText="1"/>
    </xf>
    <xf numFmtId="189" fontId="133" fillId="38" borderId="4" xfId="0" applyNumberFormat="1" applyFont="1" applyFill="1" applyBorder="1"/>
    <xf numFmtId="189" fontId="92" fillId="38" borderId="4" xfId="7" applyNumberFormat="1" applyFont="1" applyFill="1" applyBorder="1" applyAlignment="1">
      <alignment horizontal="right" vertical="center" wrapText="1"/>
    </xf>
    <xf numFmtId="189" fontId="93" fillId="38" borderId="4" xfId="7" applyNumberFormat="1" applyFont="1" applyFill="1" applyBorder="1" applyAlignment="1">
      <alignment horizontal="right" vertical="center" wrapText="1"/>
    </xf>
    <xf numFmtId="189" fontId="84" fillId="38" borderId="4" xfId="7" applyNumberFormat="1" applyFont="1" applyFill="1" applyBorder="1" applyAlignment="1">
      <alignment horizontal="right" vertical="center" wrapText="1"/>
    </xf>
    <xf numFmtId="189" fontId="110" fillId="38" borderId="4" xfId="1" applyNumberFormat="1" applyFont="1" applyFill="1" applyBorder="1" applyAlignment="1">
      <alignment horizontal="right"/>
    </xf>
    <xf numFmtId="189" fontId="93" fillId="38" borderId="4" xfId="1" applyNumberFormat="1" applyFont="1" applyFill="1" applyBorder="1" applyAlignment="1">
      <alignment horizontal="right"/>
    </xf>
    <xf numFmtId="189" fontId="93" fillId="38" borderId="4" xfId="1" applyNumberFormat="1" applyFont="1" applyFill="1" applyBorder="1"/>
    <xf numFmtId="189" fontId="93" fillId="39" borderId="4" xfId="1" applyNumberFormat="1" applyFont="1" applyFill="1" applyBorder="1" applyAlignment="1">
      <alignment horizontal="right"/>
    </xf>
    <xf numFmtId="189" fontId="93" fillId="39" borderId="4" xfId="1" applyNumberFormat="1" applyFont="1" applyFill="1" applyBorder="1" applyAlignment="1">
      <alignment horizontal="right" vertical="center" wrapText="1"/>
    </xf>
    <xf numFmtId="169" fontId="86" fillId="0" borderId="14" xfId="2" applyFont="1" applyFill="1" applyBorder="1" applyAlignment="1" applyProtection="1">
      <protection locked="0"/>
    </xf>
    <xf numFmtId="189" fontId="111" fillId="0" borderId="23" xfId="0" applyNumberFormat="1" applyFont="1" applyBorder="1"/>
    <xf numFmtId="189" fontId="93" fillId="0" borderId="21" xfId="7" applyNumberFormat="1" applyFont="1" applyFill="1" applyBorder="1" applyAlignment="1">
      <alignment horizontal="right" vertical="center" wrapText="1"/>
    </xf>
    <xf numFmtId="189" fontId="92" fillId="72" borderId="4" xfId="7" applyNumberFormat="1" applyFont="1" applyFill="1" applyBorder="1" applyAlignment="1">
      <alignment horizontal="right" vertical="center" wrapText="1"/>
    </xf>
    <xf numFmtId="189" fontId="111" fillId="0" borderId="8" xfId="0" applyNumberFormat="1" applyFont="1" applyBorder="1"/>
    <xf numFmtId="189" fontId="93" fillId="0" borderId="10" xfId="7" applyNumberFormat="1" applyFont="1" applyFill="1" applyBorder="1" applyAlignment="1">
      <alignment horizontal="right" vertical="center" wrapText="1"/>
    </xf>
    <xf numFmtId="189" fontId="111" fillId="0" borderId="21" xfId="0" applyNumberFormat="1" applyFont="1" applyBorder="1"/>
    <xf numFmtId="189" fontId="93" fillId="0" borderId="4" xfId="7" applyNumberFormat="1" applyFont="1" applyFill="1" applyBorder="1" applyAlignment="1">
      <alignment horizontal="right" vertical="center" wrapText="1"/>
    </xf>
    <xf numFmtId="189" fontId="93" fillId="0" borderId="47" xfId="7" applyNumberFormat="1" applyFont="1" applyFill="1" applyBorder="1" applyAlignment="1">
      <alignment horizontal="right" vertical="center" wrapText="1"/>
    </xf>
    <xf numFmtId="189" fontId="92" fillId="38" borderId="91" xfId="7" applyNumberFormat="1" applyFont="1" applyFill="1" applyBorder="1" applyAlignment="1">
      <alignment horizontal="right" vertical="center" wrapText="1"/>
    </xf>
    <xf numFmtId="189" fontId="93" fillId="0" borderId="59" xfId="1" applyNumberFormat="1" applyFont="1" applyFill="1" applyBorder="1"/>
    <xf numFmtId="189" fontId="93" fillId="0" borderId="23" xfId="1" applyNumberFormat="1" applyFont="1" applyFill="1" applyBorder="1"/>
    <xf numFmtId="189" fontId="93" fillId="39" borderId="54" xfId="1" applyNumberFormat="1" applyFont="1" applyFill="1" applyBorder="1"/>
    <xf numFmtId="0" fontId="86" fillId="0" borderId="0" xfId="0" applyFont="1" applyAlignment="1">
      <alignment horizontal="center"/>
    </xf>
    <xf numFmtId="0" fontId="238" fillId="0" borderId="0" xfId="51448" applyFont="1" applyFill="1" applyBorder="1">
      <alignment horizontal="center" wrapText="1"/>
    </xf>
    <xf numFmtId="0" fontId="238" fillId="0" borderId="0" xfId="0" applyFont="1" applyAlignment="1">
      <alignment horizontal="center"/>
    </xf>
    <xf numFmtId="0" fontId="4" fillId="0" borderId="0" xfId="51451" applyProtection="1">
      <alignment horizontal="left" indent="2"/>
      <protection locked="0"/>
    </xf>
    <xf numFmtId="0" fontId="249" fillId="0" borderId="107" xfId="51452">
      <alignment horizontal="center" vertical="center" wrapText="1"/>
    </xf>
    <xf numFmtId="0" fontId="83" fillId="0" borderId="0" xfId="0" applyFont="1" applyProtection="1">
      <protection locked="0"/>
    </xf>
    <xf numFmtId="0" fontId="93" fillId="32" borderId="0" xfId="22" applyFont="1" applyFill="1" applyBorder="1" applyAlignment="1">
      <alignment horizontal="left" vertical="center"/>
    </xf>
    <xf numFmtId="171" fontId="241" fillId="0" borderId="0" xfId="7" applyNumberFormat="1" applyFont="1" applyFill="1" applyAlignment="1">
      <alignment horizontal="center" vertical="center" wrapText="1"/>
    </xf>
    <xf numFmtId="171" fontId="83" fillId="0" borderId="0" xfId="7" applyNumberFormat="1" applyFont="1" applyFill="1" applyAlignment="1">
      <alignment horizontal="center" vertical="center" wrapText="1"/>
    </xf>
    <xf numFmtId="171" fontId="246" fillId="0" borderId="0" xfId="7" applyNumberFormat="1" applyFont="1" applyFill="1" applyAlignment="1">
      <alignment horizontal="center" vertical="center" wrapText="1"/>
    </xf>
    <xf numFmtId="0" fontId="228" fillId="0" borderId="0" xfId="0" applyFont="1"/>
    <xf numFmtId="0" fontId="239" fillId="0" borderId="0" xfId="0" applyFont="1"/>
    <xf numFmtId="0" fontId="251" fillId="0" borderId="0" xfId="0" applyFont="1"/>
    <xf numFmtId="0" fontId="252" fillId="0" borderId="0" xfId="51450" applyFont="1" applyProtection="1">
      <alignment horizontal="left" vertical="center"/>
      <protection locked="0"/>
    </xf>
    <xf numFmtId="0" fontId="253" fillId="0" borderId="3" xfId="13" applyFont="1" applyFill="1" applyProtection="1">
      <protection locked="0"/>
    </xf>
    <xf numFmtId="0" fontId="239" fillId="0" borderId="0" xfId="0" applyFont="1" applyProtection="1">
      <protection locked="0"/>
    </xf>
    <xf numFmtId="0" fontId="254" fillId="0" borderId="3" xfId="13" applyFont="1" applyFill="1" applyProtection="1">
      <protection locked="0"/>
    </xf>
    <xf numFmtId="189" fontId="97" fillId="39" borderId="1" xfId="1" applyNumberFormat="1" applyFont="1" applyFill="1" applyBorder="1"/>
    <xf numFmtId="0" fontId="246" fillId="0" borderId="0" xfId="21" applyFont="1" applyFill="1" applyBorder="1" applyAlignment="1"/>
    <xf numFmtId="165" fontId="86" fillId="0" borderId="0" xfId="1" applyFont="1" applyFill="1" applyBorder="1"/>
    <xf numFmtId="165" fontId="241" fillId="32" borderId="0" xfId="1" applyFont="1" applyFill="1" applyBorder="1" applyAlignment="1">
      <alignment horizontal="center" wrapText="1"/>
    </xf>
    <xf numFmtId="165" fontId="93" fillId="0" borderId="103" xfId="1" applyFont="1" applyFill="1" applyBorder="1" applyAlignment="1" applyProtection="1"/>
    <xf numFmtId="0" fontId="62" fillId="0" borderId="0" xfId="0" applyFont="1" applyAlignment="1">
      <alignment horizontal="left" vertical="top" wrapText="1"/>
    </xf>
    <xf numFmtId="0" fontId="87" fillId="0" borderId="0" xfId="0" applyFont="1" applyAlignment="1">
      <alignment horizontal="left" vertical="top" wrapText="1"/>
    </xf>
    <xf numFmtId="0" fontId="20" fillId="0" borderId="103" xfId="64" applyBorder="1"/>
    <xf numFmtId="165" fontId="93" fillId="0" borderId="1" xfId="1" applyFont="1" applyFill="1" applyBorder="1" applyAlignment="1" applyProtection="1">
      <alignment horizontal="center"/>
    </xf>
    <xf numFmtId="165" fontId="241" fillId="0" borderId="103" xfId="1" applyFont="1" applyFill="1" applyBorder="1" applyAlignment="1">
      <alignment vertical="center" wrapText="1"/>
    </xf>
    <xf numFmtId="0" fontId="246" fillId="0" borderId="21" xfId="65" applyFont="1" applyBorder="1"/>
    <xf numFmtId="0" fontId="84" fillId="0" borderId="21" xfId="65" applyFont="1" applyBorder="1"/>
    <xf numFmtId="165" fontId="110" fillId="39" borderId="51" xfId="1" applyFont="1" applyFill="1" applyBorder="1" applyAlignment="1" applyProtection="1">
      <alignment horizontal="right"/>
    </xf>
    <xf numFmtId="0" fontId="84" fillId="0" borderId="1" xfId="6" applyFont="1"/>
    <xf numFmtId="0" fontId="241" fillId="0" borderId="23" xfId="21" applyFont="1" applyFill="1" applyBorder="1">
      <alignment horizontal="left"/>
    </xf>
    <xf numFmtId="165" fontId="84" fillId="0" borderId="108" xfId="1" applyFont="1" applyFill="1" applyBorder="1" applyAlignment="1" applyProtection="1"/>
    <xf numFmtId="165" fontId="84" fillId="0" borderId="109" xfId="1" applyFont="1" applyFill="1" applyBorder="1" applyAlignment="1" applyProtection="1"/>
    <xf numFmtId="165" fontId="93" fillId="32" borderId="109" xfId="1" applyFont="1" applyFill="1" applyBorder="1" applyAlignment="1" applyProtection="1"/>
    <xf numFmtId="165" fontId="93" fillId="0" borderId="109" xfId="1" applyFont="1" applyFill="1" applyBorder="1" applyAlignment="1" applyProtection="1"/>
    <xf numFmtId="165" fontId="112" fillId="39" borderId="26" xfId="1" applyFont="1" applyFill="1" applyBorder="1" applyAlignment="1" applyProtection="1">
      <alignment horizontal="right"/>
    </xf>
    <xf numFmtId="165" fontId="112" fillId="39" borderId="7" xfId="1" applyFont="1" applyFill="1" applyBorder="1" applyAlignment="1" applyProtection="1">
      <alignment horizontal="right"/>
    </xf>
    <xf numFmtId="165" fontId="112" fillId="39" borderId="27" xfId="1" applyFont="1" applyFill="1" applyBorder="1" applyAlignment="1" applyProtection="1">
      <alignment horizontal="right"/>
    </xf>
    <xf numFmtId="0" fontId="92" fillId="32" borderId="23" xfId="21" applyFont="1" applyFill="1" applyBorder="1">
      <alignment horizontal="left"/>
    </xf>
    <xf numFmtId="165" fontId="110" fillId="39" borderId="26" xfId="1" applyFont="1" applyFill="1" applyBorder="1" applyAlignment="1" applyProtection="1">
      <alignment horizontal="right"/>
    </xf>
    <xf numFmtId="165" fontId="110" fillId="39" borderId="7" xfId="1" applyFont="1" applyFill="1" applyBorder="1" applyAlignment="1" applyProtection="1">
      <alignment horizontal="right"/>
    </xf>
    <xf numFmtId="165" fontId="110" fillId="39" borderId="27" xfId="1" applyFont="1" applyFill="1" applyBorder="1" applyAlignment="1" applyProtection="1">
      <alignment horizontal="right"/>
    </xf>
    <xf numFmtId="0" fontId="102" fillId="0" borderId="21" xfId="65" applyFont="1" applyBorder="1"/>
    <xf numFmtId="0" fontId="20" fillId="0" borderId="21" xfId="65" applyBorder="1"/>
    <xf numFmtId="165" fontId="93" fillId="32" borderId="108" xfId="1" applyFont="1" applyFill="1" applyBorder="1" applyAlignment="1" applyProtection="1"/>
    <xf numFmtId="0" fontId="75" fillId="32" borderId="0" xfId="7" applyFont="1" applyFill="1" applyAlignment="1">
      <alignment horizontal="center" vertical="center"/>
    </xf>
    <xf numFmtId="0" fontId="93" fillId="32" borderId="23" xfId="6" applyFont="1" applyFill="1" applyBorder="1"/>
    <xf numFmtId="0" fontId="102" fillId="0" borderId="21" xfId="64" applyFont="1" applyBorder="1"/>
    <xf numFmtId="165" fontId="93" fillId="32" borderId="21" xfId="1" applyFont="1" applyFill="1" applyBorder="1" applyAlignment="1" applyProtection="1"/>
    <xf numFmtId="0" fontId="20" fillId="0" borderId="1" xfId="64" applyBorder="1"/>
    <xf numFmtId="165" fontId="110" fillId="0" borderId="23" xfId="1" applyFont="1" applyFill="1" applyBorder="1" applyAlignment="1" applyProtection="1">
      <alignment horizontal="right"/>
    </xf>
    <xf numFmtId="165" fontId="110" fillId="39" borderId="4" xfId="1" applyFont="1" applyFill="1" applyBorder="1" applyAlignment="1" applyProtection="1">
      <alignment horizontal="right"/>
    </xf>
    <xf numFmtId="0" fontId="249" fillId="0" borderId="0" xfId="51452" applyBorder="1">
      <alignment horizontal="center" vertical="center" wrapText="1"/>
    </xf>
    <xf numFmtId="189" fontId="93" fillId="32" borderId="0" xfId="1" applyNumberFormat="1" applyFont="1" applyFill="1" applyBorder="1"/>
    <xf numFmtId="189" fontId="93" fillId="0" borderId="0" xfId="1" applyNumberFormat="1" applyFont="1" applyFill="1" applyBorder="1"/>
    <xf numFmtId="0" fontId="255" fillId="0" borderId="0" xfId="0" applyFont="1"/>
    <xf numFmtId="189" fontId="112" fillId="39" borderId="0" xfId="48" applyNumberFormat="1" applyFont="1" applyFill="1" applyBorder="1" applyAlignment="1"/>
    <xf numFmtId="0" fontId="62" fillId="32" borderId="0" xfId="1" applyNumberFormat="1" applyFont="1" applyFill="1" applyBorder="1"/>
    <xf numFmtId="0" fontId="62" fillId="39" borderId="0" xfId="48" applyNumberFormat="1" applyFont="1" applyFill="1" applyBorder="1"/>
    <xf numFmtId="0" fontId="256" fillId="77" borderId="0" xfId="51458" applyFont="1" applyBorder="1"/>
    <xf numFmtId="0" fontId="86" fillId="0" borderId="104" xfId="0" applyFont="1" applyBorder="1" applyAlignment="1">
      <alignment horizontal="left" vertical="top" wrapText="1"/>
    </xf>
    <xf numFmtId="0" fontId="241" fillId="0" borderId="0" xfId="7" applyFont="1" applyFill="1"/>
    <xf numFmtId="0" fontId="84" fillId="32" borderId="0" xfId="7" applyFont="1" applyFill="1" applyAlignment="1">
      <alignment horizontal="left" indent="1"/>
    </xf>
    <xf numFmtId="0" fontId="84" fillId="32" borderId="0" xfId="7" applyFont="1" applyFill="1" applyAlignment="1"/>
    <xf numFmtId="0" fontId="84" fillId="32" borderId="0" xfId="37" applyFont="1" applyFill="1" applyBorder="1">
      <alignment horizontal="left"/>
    </xf>
    <xf numFmtId="0" fontId="84" fillId="0" borderId="0" xfId="7" applyFont="1" applyFill="1"/>
    <xf numFmtId="0" fontId="246" fillId="0" borderId="0" xfId="31" applyFont="1" applyFill="1" applyBorder="1">
      <alignment horizontal="right"/>
    </xf>
    <xf numFmtId="0" fontId="84" fillId="0" borderId="0" xfId="7" applyFont="1" applyFill="1" applyAlignment="1">
      <alignment horizontal="left"/>
    </xf>
    <xf numFmtId="0" fontId="239" fillId="38" borderId="0" xfId="16" applyFont="1" applyFill="1" applyBorder="1">
      <alignment vertical="top" wrapText="1"/>
    </xf>
    <xf numFmtId="0" fontId="241" fillId="0" borderId="0" xfId="21" applyFont="1" applyFill="1" applyBorder="1">
      <alignment horizontal="left"/>
    </xf>
    <xf numFmtId="0" fontId="84" fillId="0" borderId="0" xfId="21" applyFont="1" applyFill="1" applyBorder="1">
      <alignment horizontal="left"/>
    </xf>
    <xf numFmtId="0" fontId="84" fillId="0" borderId="0" xfId="21" applyFont="1" applyFill="1" applyBorder="1" applyAlignment="1"/>
    <xf numFmtId="0" fontId="239" fillId="0" borderId="3" xfId="13" applyFont="1" applyFill="1" applyProtection="1">
      <protection locked="0"/>
    </xf>
    <xf numFmtId="165" fontId="92" fillId="0" borderId="0" xfId="1" applyFont="1" applyFill="1" applyBorder="1" applyAlignment="1">
      <alignment wrapText="1"/>
    </xf>
    <xf numFmtId="0" fontId="93" fillId="77" borderId="0" xfId="51458" applyBorder="1" applyProtection="1">
      <protection locked="0"/>
    </xf>
    <xf numFmtId="0" fontId="2" fillId="0" borderId="0" xfId="0" applyFont="1" applyProtection="1">
      <protection locked="0"/>
    </xf>
    <xf numFmtId="179" fontId="2" fillId="32" borderId="0" xfId="1" applyNumberFormat="1" applyFont="1" applyFill="1"/>
    <xf numFmtId="0" fontId="2" fillId="0" borderId="0" xfId="0" applyFont="1" applyAlignment="1" applyProtection="1">
      <alignment wrapText="1"/>
      <protection locked="0"/>
    </xf>
    <xf numFmtId="0" fontId="41" fillId="0" borderId="0" xfId="0" applyFont="1" applyAlignment="1">
      <alignment horizontal="centerContinuous"/>
    </xf>
    <xf numFmtId="0" fontId="86" fillId="0" borderId="0" xfId="0" applyFont="1" applyAlignment="1">
      <alignment horizontal="left" vertical="top" wrapText="1"/>
    </xf>
    <xf numFmtId="0" fontId="62" fillId="0" borderId="0" xfId="0" applyFont="1" applyAlignment="1">
      <alignment horizontal="left" vertical="top" wrapText="1"/>
    </xf>
    <xf numFmtId="0" fontId="87" fillId="0" borderId="0" xfId="0" applyFont="1" applyAlignment="1">
      <alignment horizontal="left" vertical="top" wrapText="1"/>
    </xf>
    <xf numFmtId="0" fontId="44" fillId="2" borderId="0" xfId="0" applyFont="1" applyFill="1" applyAlignment="1">
      <alignment horizontal="center" vertical="top" wrapText="1"/>
    </xf>
    <xf numFmtId="0" fontId="0" fillId="0" borderId="0" xfId="0"/>
    <xf numFmtId="0" fontId="71" fillId="2" borderId="0" xfId="18" applyFill="1" applyAlignment="1">
      <alignment horizontal="left" vertical="top"/>
    </xf>
    <xf numFmtId="0" fontId="37" fillId="2" borderId="0" xfId="59" applyFont="1" applyFill="1" applyAlignment="1">
      <alignment horizontal="left" vertical="top" wrapText="1"/>
    </xf>
    <xf numFmtId="0" fontId="124" fillId="2" borderId="0" xfId="18" applyFont="1" applyFill="1" applyAlignment="1">
      <alignment horizontal="left" vertical="top"/>
    </xf>
    <xf numFmtId="0" fontId="0" fillId="0" borderId="0" xfId="0" applyAlignment="1">
      <alignment horizontal="left"/>
    </xf>
    <xf numFmtId="0" fontId="37" fillId="0" borderId="0" xfId="59" applyFont="1" applyAlignment="1">
      <alignment horizontal="left" vertical="top" wrapText="1"/>
    </xf>
    <xf numFmtId="0" fontId="0" fillId="0" borderId="0" xfId="0" applyAlignment="1">
      <alignment horizontal="left" vertical="top" wrapText="1"/>
    </xf>
    <xf numFmtId="0" fontId="37" fillId="0" borderId="0" xfId="59" applyFont="1" applyAlignment="1">
      <alignment horizontal="left" vertical="top"/>
    </xf>
    <xf numFmtId="0" fontId="62" fillId="0" borderId="0" xfId="0" applyFont="1" applyAlignment="1">
      <alignment horizontal="left"/>
    </xf>
    <xf numFmtId="0" fontId="89" fillId="42" borderId="0" xfId="57" applyFont="1" applyFill="1" applyAlignment="1">
      <alignment horizontal="center"/>
    </xf>
    <xf numFmtId="0" fontId="34" fillId="0" borderId="0" xfId="57" applyFont="1" applyAlignment="1">
      <alignment horizontal="left" vertical="top" wrapText="1"/>
    </xf>
    <xf numFmtId="0" fontId="62" fillId="0" borderId="0" xfId="57" applyFont="1" applyAlignment="1">
      <alignment horizontal="left" vertical="top" wrapText="1"/>
    </xf>
    <xf numFmtId="0" fontId="62" fillId="41" borderId="23" xfId="57" applyFont="1" applyFill="1" applyBorder="1" applyAlignment="1">
      <alignment horizontal="left"/>
    </xf>
    <xf numFmtId="0" fontId="62" fillId="41" borderId="24" xfId="57" applyFont="1" applyFill="1" applyBorder="1" applyAlignment="1">
      <alignment horizontal="left"/>
    </xf>
    <xf numFmtId="0" fontId="62" fillId="41" borderId="21" xfId="57" applyFont="1" applyFill="1" applyBorder="1" applyAlignment="1">
      <alignment horizontal="left"/>
    </xf>
    <xf numFmtId="0" fontId="62" fillId="0" borderId="0" xfId="57" applyFont="1" applyAlignment="1">
      <alignment horizontal="left" wrapText="1"/>
    </xf>
    <xf numFmtId="14" fontId="62" fillId="41" borderId="23" xfId="57" applyNumberFormat="1" applyFont="1" applyFill="1" applyBorder="1" applyAlignment="1">
      <alignment horizontal="left"/>
    </xf>
    <xf numFmtId="0" fontId="62" fillId="0" borderId="1" xfId="57" applyFont="1" applyBorder="1" applyAlignment="1">
      <alignment horizontal="left"/>
    </xf>
    <xf numFmtId="0" fontId="76" fillId="0" borderId="1" xfId="57" applyFont="1" applyBorder="1" applyAlignment="1">
      <alignment horizontal="center"/>
    </xf>
    <xf numFmtId="0" fontId="116" fillId="2" borderId="1" xfId="0" applyFont="1" applyFill="1" applyBorder="1" applyAlignment="1">
      <alignment horizontal="left"/>
    </xf>
    <xf numFmtId="0" fontId="0" fillId="0" borderId="1" xfId="0" applyBorder="1"/>
    <xf numFmtId="0" fontId="92" fillId="0" borderId="0" xfId="21" applyFont="1" applyFill="1" applyBorder="1">
      <alignment horizontal="left"/>
    </xf>
    <xf numFmtId="0" fontId="93" fillId="0" borderId="0" xfId="21" applyFont="1" applyFill="1" applyBorder="1">
      <alignment horizontal="left"/>
    </xf>
    <xf numFmtId="0" fontId="239" fillId="38" borderId="102" xfId="16" applyFont="1" applyFill="1" applyBorder="1">
      <alignment vertical="top" wrapText="1"/>
    </xf>
    <xf numFmtId="0" fontId="239" fillId="38" borderId="0" xfId="16" applyFont="1" applyFill="1" applyBorder="1">
      <alignment vertical="top" wrapText="1"/>
    </xf>
    <xf numFmtId="0" fontId="239" fillId="38" borderId="103" xfId="16" applyFont="1" applyFill="1" applyBorder="1">
      <alignment vertical="top" wrapText="1"/>
    </xf>
    <xf numFmtId="0" fontId="5" fillId="0" borderId="0" xfId="0" applyFont="1"/>
    <xf numFmtId="0" fontId="76" fillId="0" borderId="0" xfId="7" applyFont="1" applyFill="1" applyAlignment="1">
      <alignment horizontal="center"/>
    </xf>
    <xf numFmtId="0" fontId="69" fillId="39" borderId="3" xfId="16" applyFill="1" applyBorder="1" applyAlignment="1">
      <alignment horizontal="left" vertical="top" wrapText="1"/>
    </xf>
    <xf numFmtId="0" fontId="69" fillId="39" borderId="0" xfId="16" applyFill="1" applyBorder="1" applyAlignment="1">
      <alignment horizontal="left" vertical="top" wrapText="1"/>
    </xf>
    <xf numFmtId="0" fontId="239" fillId="38" borderId="102" xfId="16" applyFont="1" applyFill="1" applyBorder="1" applyAlignment="1">
      <alignment horizontal="left" vertical="top" wrapText="1"/>
    </xf>
    <xf numFmtId="0" fontId="239" fillId="38" borderId="0" xfId="16" applyFont="1" applyFill="1" applyBorder="1" applyAlignment="1">
      <alignment horizontal="left" vertical="top" wrapText="1"/>
    </xf>
    <xf numFmtId="0" fontId="92" fillId="39" borderId="1" xfId="7" applyFont="1" applyFill="1" applyBorder="1" applyAlignment="1">
      <alignment horizontal="center"/>
    </xf>
    <xf numFmtId="0" fontId="92" fillId="39" borderId="23" xfId="7" applyFont="1" applyFill="1" applyBorder="1" applyAlignment="1">
      <alignment horizontal="center"/>
    </xf>
    <xf numFmtId="0" fontId="92" fillId="39" borderId="24" xfId="7" applyFont="1" applyFill="1" applyBorder="1" applyAlignment="1">
      <alignment horizontal="center"/>
    </xf>
    <xf numFmtId="0" fontId="92" fillId="39" borderId="21" xfId="7" applyFont="1" applyFill="1" applyBorder="1" applyAlignment="1">
      <alignment horizontal="center"/>
    </xf>
    <xf numFmtId="0" fontId="83" fillId="39" borderId="23" xfId="0" applyFont="1" applyFill="1" applyBorder="1" applyAlignment="1">
      <alignment horizontal="center"/>
    </xf>
    <xf numFmtId="0" fontId="83" fillId="39" borderId="21" xfId="0" applyFont="1" applyFill="1" applyBorder="1" applyAlignment="1">
      <alignment horizontal="center"/>
    </xf>
    <xf numFmtId="0" fontId="62" fillId="0" borderId="23" xfId="7" applyFill="1" applyBorder="1" applyAlignment="1">
      <alignment horizontal="center"/>
    </xf>
    <xf numFmtId="0" fontId="62" fillId="0" borderId="21" xfId="7" applyFill="1" applyBorder="1" applyAlignment="1">
      <alignment horizontal="center"/>
    </xf>
    <xf numFmtId="0" fontId="62" fillId="0" borderId="65" xfId="7" applyFill="1" applyBorder="1" applyAlignment="1">
      <alignment horizontal="center"/>
    </xf>
    <xf numFmtId="0" fontId="62" fillId="0" borderId="48" xfId="7" applyFill="1" applyBorder="1" applyAlignment="1">
      <alignment horizontal="center"/>
    </xf>
    <xf numFmtId="0" fontId="93" fillId="0" borderId="1" xfId="7" applyFont="1" applyFill="1" applyBorder="1" applyAlignment="1">
      <alignment horizontal="center"/>
    </xf>
    <xf numFmtId="180" fontId="92" fillId="0" borderId="12" xfId="40" applyNumberFormat="1" applyFont="1" applyBorder="1" applyAlignment="1">
      <alignment horizontal="center" wrapText="1"/>
    </xf>
    <xf numFmtId="0" fontId="76" fillId="0" borderId="0" xfId="7" applyFont="1" applyFill="1" applyAlignment="1">
      <alignment horizontal="center" wrapText="1"/>
    </xf>
    <xf numFmtId="0" fontId="93" fillId="0" borderId="23" xfId="40" applyFont="1" applyBorder="1" applyAlignment="1">
      <alignment vertical="top"/>
    </xf>
    <xf numFmtId="0" fontId="13" fillId="0" borderId="24" xfId="0" applyFont="1" applyBorder="1"/>
    <xf numFmtId="0" fontId="13" fillId="0" borderId="21" xfId="0" applyFont="1" applyBorder="1"/>
    <xf numFmtId="0" fontId="92" fillId="39" borderId="45" xfId="7" applyFont="1" applyFill="1" applyBorder="1" applyAlignment="1">
      <alignment horizontal="center"/>
    </xf>
    <xf numFmtId="0" fontId="92" fillId="39" borderId="46" xfId="7" applyFont="1" applyFill="1" applyBorder="1" applyAlignment="1">
      <alignment horizontal="center"/>
    </xf>
    <xf numFmtId="0" fontId="92" fillId="39" borderId="70" xfId="7" applyFont="1" applyFill="1" applyBorder="1" applyAlignment="1">
      <alignment horizontal="center"/>
    </xf>
    <xf numFmtId="0" fontId="92" fillId="39" borderId="45" xfId="23" applyFont="1" applyFill="1" applyBorder="1">
      <alignment horizontal="center" wrapText="1"/>
    </xf>
    <xf numFmtId="0" fontId="92" fillId="39" borderId="46" xfId="23" applyFont="1" applyFill="1" applyBorder="1">
      <alignment horizontal="center" wrapText="1"/>
    </xf>
    <xf numFmtId="0" fontId="92" fillId="39" borderId="70" xfId="23" applyFont="1" applyFill="1" applyBorder="1">
      <alignment horizontal="center" wrapText="1"/>
    </xf>
    <xf numFmtId="0" fontId="92" fillId="39" borderId="18" xfId="40" applyFont="1" applyFill="1" applyBorder="1" applyAlignment="1">
      <alignment horizontal="center" vertical="center" wrapText="1"/>
    </xf>
    <xf numFmtId="0" fontId="62" fillId="0" borderId="87" xfId="7" applyFill="1" applyBorder="1" applyAlignment="1">
      <alignment horizontal="center"/>
    </xf>
    <xf numFmtId="0" fontId="62" fillId="0" borderId="86" xfId="7" applyFill="1" applyBorder="1" applyAlignment="1">
      <alignment horizontal="center"/>
    </xf>
    <xf numFmtId="0" fontId="75" fillId="0" borderId="0" xfId="40" applyFont="1" applyAlignment="1">
      <alignment horizontal="center" vertical="center" wrapText="1"/>
    </xf>
    <xf numFmtId="0" fontId="92" fillId="0" borderId="12" xfId="40" applyFont="1" applyBorder="1" applyAlignment="1">
      <alignment horizontal="center" wrapText="1"/>
    </xf>
    <xf numFmtId="0" fontId="93" fillId="0" borderId="11" xfId="40" applyFont="1" applyBorder="1" applyAlignment="1">
      <alignment vertical="center"/>
    </xf>
    <xf numFmtId="0" fontId="13" fillId="0" borderId="12" xfId="0" applyFont="1" applyBorder="1"/>
    <xf numFmtId="0" fontId="13" fillId="0" borderId="13" xfId="0" applyFont="1" applyBorder="1"/>
    <xf numFmtId="0" fontId="62" fillId="0" borderId="0" xfId="7" applyFill="1" applyAlignment="1">
      <alignment horizontal="left" wrapText="1"/>
    </xf>
    <xf numFmtId="171" fontId="83" fillId="0" borderId="0" xfId="7" applyNumberFormat="1" applyFont="1" applyFill="1" applyAlignment="1">
      <alignment horizontal="center" vertical="center" wrapText="1"/>
    </xf>
    <xf numFmtId="0" fontId="92" fillId="0" borderId="0" xfId="7" applyFont="1" applyFill="1" applyAlignment="1">
      <alignment horizontal="center" vertical="center" wrapText="1"/>
    </xf>
    <xf numFmtId="0" fontId="92" fillId="0" borderId="0" xfId="7" applyFont="1" applyFill="1" applyAlignment="1">
      <alignment horizontal="center" vertical="top" wrapText="1"/>
    </xf>
    <xf numFmtId="0" fontId="0" fillId="0" borderId="12" xfId="0" applyBorder="1" applyAlignment="1">
      <alignment horizontal="center" vertical="top" wrapText="1"/>
    </xf>
    <xf numFmtId="0" fontId="83" fillId="0" borderId="0" xfId="0" applyFont="1" applyAlignment="1">
      <alignment horizontal="center" vertical="top" wrapText="1"/>
    </xf>
    <xf numFmtId="0" fontId="0" fillId="0" borderId="72" xfId="0" applyBorder="1" applyAlignment="1">
      <alignment horizontal="center" vertical="top" wrapText="1"/>
    </xf>
    <xf numFmtId="0" fontId="69" fillId="39" borderId="102" xfId="16" applyFill="1" applyBorder="1" applyAlignment="1">
      <alignment horizontal="left" vertical="top" wrapText="1"/>
    </xf>
    <xf numFmtId="170" fontId="76" fillId="0" borderId="0" xfId="7" applyNumberFormat="1" applyFont="1" applyFill="1" applyAlignment="1">
      <alignment horizontal="center" vertical="center"/>
    </xf>
    <xf numFmtId="0" fontId="76" fillId="0" borderId="0" xfId="7" applyFont="1" applyFill="1" applyAlignment="1">
      <alignment horizontal="center" vertical="center"/>
    </xf>
    <xf numFmtId="170" fontId="76" fillId="0" borderId="0" xfId="7" quotePrefix="1" applyNumberFormat="1" applyFont="1" applyFill="1" applyAlignment="1">
      <alignment horizontal="center" vertical="center" wrapText="1"/>
    </xf>
    <xf numFmtId="0" fontId="76" fillId="0" borderId="0" xfId="7" quotePrefix="1" applyFont="1" applyFill="1" applyAlignment="1">
      <alignment horizontal="center" vertical="center" wrapText="1"/>
    </xf>
    <xf numFmtId="0" fontId="75" fillId="0" borderId="0" xfId="7" applyFont="1" applyFill="1" applyAlignment="1">
      <alignment horizontal="left" vertical="center"/>
    </xf>
    <xf numFmtId="0" fontId="36" fillId="39" borderId="0" xfId="15" applyFont="1" applyFill="1"/>
    <xf numFmtId="0" fontId="69" fillId="39" borderId="6" xfId="16" applyFill="1" applyBorder="1" applyAlignment="1">
      <alignment horizontal="left" vertical="top" wrapText="1"/>
    </xf>
    <xf numFmtId="0" fontId="76" fillId="32" borderId="0" xfId="23" applyFill="1" applyBorder="1">
      <alignment horizontal="center" wrapText="1"/>
    </xf>
    <xf numFmtId="0" fontId="69" fillId="39" borderId="3" xfId="16" applyFill="1" applyBorder="1" applyAlignment="1">
      <alignment horizontal="left" vertical="center" wrapText="1"/>
    </xf>
    <xf numFmtId="0" fontId="69" fillId="39" borderId="0" xfId="16" applyFill="1" applyBorder="1" applyAlignment="1">
      <alignment horizontal="left" vertical="center" wrapText="1"/>
    </xf>
    <xf numFmtId="0" fontId="92" fillId="0" borderId="12" xfId="39" applyFont="1" applyFill="1" applyBorder="1">
      <alignment horizontal="center" wrapText="1"/>
    </xf>
    <xf numFmtId="0" fontId="102" fillId="0" borderId="23" xfId="64" applyFont="1" applyBorder="1" applyAlignment="1">
      <alignment horizontal="center"/>
    </xf>
    <xf numFmtId="0" fontId="102" fillId="0" borderId="21" xfId="64" applyFont="1" applyBorder="1" applyAlignment="1">
      <alignment horizontal="center"/>
    </xf>
    <xf numFmtId="165" fontId="93" fillId="0" borderId="23" xfId="1" applyFont="1" applyFill="1" applyBorder="1" applyAlignment="1" applyProtection="1">
      <alignment horizontal="center"/>
    </xf>
    <xf numFmtId="165" fontId="93" fillId="0" borderId="21" xfId="1" applyFont="1" applyFill="1" applyBorder="1" applyAlignment="1" applyProtection="1">
      <alignment horizontal="center"/>
    </xf>
    <xf numFmtId="165" fontId="93" fillId="0" borderId="97" xfId="1" applyFont="1" applyFill="1" applyBorder="1" applyAlignment="1" applyProtection="1">
      <alignment horizontal="center"/>
    </xf>
    <xf numFmtId="0" fontId="102" fillId="0" borderId="110" xfId="64" applyFont="1" applyBorder="1" applyAlignment="1">
      <alignment horizontal="center"/>
    </xf>
    <xf numFmtId="0" fontId="75" fillId="0" borderId="0" xfId="23" applyFont="1" applyFill="1" applyBorder="1" applyAlignment="1">
      <alignment horizontal="center" vertical="center" wrapText="1"/>
    </xf>
    <xf numFmtId="0" fontId="92" fillId="32" borderId="0" xfId="4" applyFont="1" applyFill="1" applyBorder="1" applyAlignment="1">
      <alignment horizontal="center" wrapText="1"/>
    </xf>
    <xf numFmtId="0" fontId="75" fillId="32" borderId="0" xfId="23" applyFont="1" applyFill="1" applyBorder="1" applyAlignment="1">
      <alignment horizontal="center" vertical="center" wrapText="1"/>
    </xf>
    <xf numFmtId="0" fontId="245" fillId="32" borderId="0" xfId="23" applyFont="1" applyFill="1" applyBorder="1" applyAlignment="1">
      <alignment horizontal="center" vertical="center" wrapText="1"/>
    </xf>
    <xf numFmtId="165" fontId="241" fillId="0" borderId="0" xfId="1" applyFont="1" applyFill="1" applyBorder="1" applyAlignment="1">
      <alignment horizontal="center" wrapText="1"/>
    </xf>
    <xf numFmtId="165" fontId="93" fillId="0" borderId="110" xfId="1" applyFont="1" applyFill="1" applyBorder="1" applyAlignment="1" applyProtection="1">
      <alignment horizontal="center"/>
    </xf>
    <xf numFmtId="0" fontId="91" fillId="32" borderId="0" xfId="44" applyFont="1" applyFill="1" applyAlignment="1">
      <alignment horizontal="center" vertical="center" wrapText="1"/>
    </xf>
    <xf numFmtId="0" fontId="19" fillId="0" borderId="0" xfId="0" applyFont="1" applyAlignment="1">
      <alignment horizontal="center" vertical="center" wrapText="1"/>
    </xf>
    <xf numFmtId="0" fontId="91" fillId="32" borderId="0" xfId="44" applyFont="1" applyFill="1" applyAlignment="1">
      <alignment horizontal="center" wrapText="1"/>
    </xf>
    <xf numFmtId="0" fontId="22" fillId="0" borderId="0" xfId="0" applyFont="1" applyAlignment="1">
      <alignment horizontal="center" wrapText="1"/>
    </xf>
    <xf numFmtId="0" fontId="93" fillId="32" borderId="23" xfId="54" applyFont="1" applyFill="1" applyBorder="1" applyAlignment="1">
      <alignment horizontal="center" vertical="center"/>
    </xf>
    <xf numFmtId="0" fontId="0" fillId="0" borderId="24" xfId="0" applyBorder="1" applyAlignment="1">
      <alignment horizontal="center" vertical="center"/>
    </xf>
    <xf numFmtId="0" fontId="0" fillId="0" borderId="21" xfId="0" applyBorder="1" applyAlignment="1">
      <alignment horizontal="center" vertical="center"/>
    </xf>
    <xf numFmtId="0" fontId="102" fillId="0" borderId="1" xfId="78" applyFont="1" applyBorder="1"/>
    <xf numFmtId="0" fontId="228" fillId="0" borderId="1" xfId="0" applyFont="1" applyBorder="1"/>
    <xf numFmtId="0" fontId="93" fillId="32" borderId="24" xfId="54" applyFont="1" applyFill="1" applyBorder="1" applyAlignment="1">
      <alignment horizontal="center" vertical="center"/>
    </xf>
    <xf numFmtId="0" fontId="93" fillId="32" borderId="21" xfId="54" applyFont="1" applyFill="1" applyBorder="1" applyAlignment="1">
      <alignment horizontal="center" vertical="center"/>
    </xf>
    <xf numFmtId="0" fontId="92" fillId="32" borderId="0" xfId="7" applyFont="1" applyFill="1" applyAlignment="1">
      <alignment horizontal="center"/>
    </xf>
    <xf numFmtId="0" fontId="0" fillId="0" borderId="0" xfId="0" applyAlignment="1">
      <alignment horizontal="center"/>
    </xf>
    <xf numFmtId="0" fontId="92" fillId="32" borderId="12" xfId="37" applyFont="1" applyFill="1" applyBorder="1" applyAlignment="1">
      <alignment horizontal="center"/>
    </xf>
    <xf numFmtId="0" fontId="102" fillId="0" borderId="1" xfId="73" applyFont="1" applyBorder="1"/>
    <xf numFmtId="0" fontId="69" fillId="39" borderId="3" xfId="16" applyFill="1" applyBorder="1">
      <alignment vertical="top" wrapText="1"/>
    </xf>
    <xf numFmtId="0" fontId="69" fillId="39" borderId="0" xfId="16" applyFill="1" applyBorder="1">
      <alignment vertical="top" wrapText="1"/>
    </xf>
    <xf numFmtId="0" fontId="112" fillId="32" borderId="0" xfId="44" applyFont="1" applyFill="1" applyAlignment="1">
      <alignment horizontal="center" wrapText="1"/>
    </xf>
    <xf numFmtId="0" fontId="112" fillId="32" borderId="12" xfId="44" applyFont="1" applyFill="1" applyBorder="1" applyAlignment="1">
      <alignment horizontal="center" wrapText="1"/>
    </xf>
    <xf numFmtId="0" fontId="112" fillId="32" borderId="0" xfId="44" applyFont="1" applyFill="1" applyAlignment="1">
      <alignment horizontal="center" vertical="center"/>
    </xf>
    <xf numFmtId="0" fontId="112" fillId="32" borderId="12" xfId="44" applyFont="1" applyFill="1" applyBorder="1" applyAlignment="1">
      <alignment horizontal="center" vertical="center"/>
    </xf>
    <xf numFmtId="0" fontId="75" fillId="0" borderId="0" xfId="51433" applyFont="1" applyAlignment="1">
      <alignment horizontal="center" vertical="center" wrapText="1"/>
    </xf>
    <xf numFmtId="0" fontId="212" fillId="0" borderId="0" xfId="0" applyFont="1" applyAlignment="1">
      <alignment horizontal="center" vertical="center" wrapText="1"/>
    </xf>
    <xf numFmtId="0" fontId="75" fillId="0" borderId="45" xfId="51433" applyFont="1" applyBorder="1" applyAlignment="1">
      <alignment horizontal="center" vertical="center" wrapText="1"/>
    </xf>
    <xf numFmtId="0" fontId="75" fillId="0" borderId="46" xfId="51433" applyFont="1" applyBorder="1" applyAlignment="1">
      <alignment horizontal="center" vertical="center" wrapText="1"/>
    </xf>
    <xf numFmtId="0" fontId="75" fillId="0" borderId="70" xfId="51433" applyFont="1" applyBorder="1" applyAlignment="1">
      <alignment horizontal="center" vertical="center" wrapText="1"/>
    </xf>
    <xf numFmtId="0" fontId="226" fillId="0" borderId="55" xfId="51433" applyFont="1" applyBorder="1" applyAlignment="1">
      <alignment horizontal="center" vertical="center" wrapText="1"/>
    </xf>
    <xf numFmtId="0" fontId="75" fillId="0" borderId="51" xfId="51433" applyFont="1" applyBorder="1" applyAlignment="1">
      <alignment horizontal="center" vertical="center" wrapText="1"/>
    </xf>
    <xf numFmtId="0" fontId="75" fillId="0" borderId="7" xfId="51433" applyFont="1" applyBorder="1" applyAlignment="1">
      <alignment horizontal="center" vertical="center" wrapText="1"/>
    </xf>
    <xf numFmtId="0" fontId="75" fillId="0" borderId="27" xfId="51433" applyFont="1" applyBorder="1" applyAlignment="1">
      <alignment horizontal="center" vertical="center" wrapText="1"/>
    </xf>
    <xf numFmtId="0" fontId="75" fillId="0" borderId="54" xfId="51433" applyFont="1" applyBorder="1" applyAlignment="1">
      <alignment horizontal="center" vertical="center" wrapText="1"/>
    </xf>
    <xf numFmtId="0" fontId="75" fillId="0" borderId="47" xfId="51433" applyFont="1" applyBorder="1" applyAlignment="1">
      <alignment horizontal="center" vertical="center" wrapText="1"/>
    </xf>
    <xf numFmtId="0" fontId="75" fillId="0" borderId="52" xfId="51433" applyFont="1" applyBorder="1" applyAlignment="1">
      <alignment horizontal="center" vertical="center" wrapText="1"/>
    </xf>
    <xf numFmtId="0" fontId="75" fillId="0" borderId="4" xfId="51433" applyFont="1" applyBorder="1" applyAlignment="1">
      <alignment horizontal="center" vertical="center" wrapText="1"/>
    </xf>
    <xf numFmtId="0" fontId="212" fillId="0" borderId="4" xfId="0" applyFont="1" applyBorder="1" applyAlignment="1">
      <alignment horizontal="center" vertical="center" wrapText="1"/>
    </xf>
    <xf numFmtId="0" fontId="69" fillId="39" borderId="3" xfId="16" applyFill="1" applyBorder="1" applyAlignment="1" applyProtection="1">
      <alignment horizontal="left" vertical="top" wrapText="1"/>
      <protection locked="0"/>
    </xf>
    <xf numFmtId="0" fontId="69" fillId="39" borderId="0" xfId="16" applyFill="1" applyBorder="1" applyAlignment="1" applyProtection="1">
      <alignment horizontal="left" vertical="top" wrapText="1"/>
      <protection locked="0"/>
    </xf>
    <xf numFmtId="0" fontId="75" fillId="0" borderId="51" xfId="49779" applyFont="1" applyBorder="1" applyAlignment="1">
      <alignment horizontal="center" vertical="center" wrapText="1"/>
    </xf>
    <xf numFmtId="0" fontId="75" fillId="0" borderId="7" xfId="49779" applyFont="1" applyBorder="1" applyAlignment="1">
      <alignment horizontal="center" vertical="center" wrapText="1"/>
    </xf>
    <xf numFmtId="0" fontId="75" fillId="0" borderId="50" xfId="49779" applyFont="1" applyBorder="1" applyAlignment="1">
      <alignment horizontal="center" vertical="center" wrapText="1"/>
    </xf>
    <xf numFmtId="0" fontId="75" fillId="0" borderId="22" xfId="0" applyFont="1" applyBorder="1" applyAlignment="1">
      <alignment horizontal="center" vertical="top" wrapText="1"/>
    </xf>
    <xf numFmtId="0" fontId="0" fillId="0" borderId="47" xfId="0" applyBorder="1" applyAlignment="1">
      <alignment horizontal="center" vertical="top"/>
    </xf>
    <xf numFmtId="0" fontId="0" fillId="0" borderId="91" xfId="0" applyBorder="1" applyAlignment="1">
      <alignment horizontal="center" vertical="top"/>
    </xf>
    <xf numFmtId="0" fontId="75" fillId="32" borderId="45" xfId="41" applyFont="1" applyFill="1" applyBorder="1" applyAlignment="1" applyProtection="1">
      <alignment horizontal="center" vertical="center"/>
      <protection locked="0"/>
    </xf>
    <xf numFmtId="0" fontId="0" fillId="0" borderId="46" xfId="0" applyBorder="1" applyAlignment="1">
      <alignment horizontal="center" vertical="center"/>
    </xf>
    <xf numFmtId="0" fontId="0" fillId="0" borderId="70" xfId="0" applyBorder="1" applyAlignment="1">
      <alignment horizontal="center" vertical="center"/>
    </xf>
    <xf numFmtId="0" fontId="93" fillId="39" borderId="1" xfId="36" applyFont="1" applyFill="1" applyAlignment="1">
      <alignment horizontal="left" vertical="top" wrapText="1"/>
    </xf>
    <xf numFmtId="0" fontId="92" fillId="39" borderId="15" xfId="33" applyFont="1" applyFill="1" applyBorder="1">
      <alignment horizontal="center" vertical="center" wrapText="1"/>
    </xf>
    <xf numFmtId="0" fontId="62" fillId="32" borderId="12" xfId="7" applyFill="1" applyBorder="1" applyAlignment="1">
      <alignment horizontal="left" vertical="top" wrapText="1"/>
    </xf>
    <xf numFmtId="0" fontId="62" fillId="39" borderId="3" xfId="16" applyFont="1" applyFill="1" applyBorder="1" applyAlignment="1">
      <alignment horizontal="left" vertical="top" wrapText="1"/>
    </xf>
    <xf numFmtId="0" fontId="62" fillId="39" borderId="0" xfId="16" applyFont="1" applyFill="1" applyBorder="1" applyAlignment="1">
      <alignment horizontal="left" vertical="top" wrapText="1"/>
    </xf>
  </cellXfs>
  <cellStyles count="51475">
    <cellStyle name="_x0013_" xfId="126" xr:uid="{00000000-0005-0000-0000-000000000000}"/>
    <cellStyle name="20% - Accent1" xfId="103" builtinId="30" hidden="1"/>
    <cellStyle name="20% - Accent1 10" xfId="49781" xr:uid="{00000000-0005-0000-0000-000002000000}"/>
    <cellStyle name="20% - Accent1 10 2" xfId="49782" xr:uid="{00000000-0005-0000-0000-000003000000}"/>
    <cellStyle name="20% - Accent1 11" xfId="49783" xr:uid="{00000000-0005-0000-0000-000004000000}"/>
    <cellStyle name="20% - Accent1 11 2" xfId="49784" xr:uid="{00000000-0005-0000-0000-000005000000}"/>
    <cellStyle name="20% - Accent1 12" xfId="49785" xr:uid="{00000000-0005-0000-0000-000006000000}"/>
    <cellStyle name="20% - Accent1 12 2" xfId="49786" xr:uid="{00000000-0005-0000-0000-000007000000}"/>
    <cellStyle name="20% - Accent1 13" xfId="49787" xr:uid="{00000000-0005-0000-0000-000008000000}"/>
    <cellStyle name="20% - Accent1 2" xfId="127" xr:uid="{00000000-0005-0000-0000-000009000000}"/>
    <cellStyle name="20% - Accent1 2 10" xfId="2970" xr:uid="{00000000-0005-0000-0000-00000A000000}"/>
    <cellStyle name="20% - Accent1 2 11" xfId="3996" xr:uid="{00000000-0005-0000-0000-00000B000000}"/>
    <cellStyle name="20% - Accent1 2 11 2" xfId="9340" xr:uid="{00000000-0005-0000-0000-00000C000000}"/>
    <cellStyle name="20% - Accent1 2 11 2 2" xfId="19955" xr:uid="{00000000-0005-0000-0000-00000D000000}"/>
    <cellStyle name="20% - Accent1 2 11 2 2 2" xfId="43223" xr:uid="{00000000-0005-0000-0000-00000E000000}"/>
    <cellStyle name="20% - Accent1 2 11 2 3" xfId="32608" xr:uid="{00000000-0005-0000-0000-00000F000000}"/>
    <cellStyle name="20% - Accent1 2 11 3" xfId="14649" xr:uid="{00000000-0005-0000-0000-000010000000}"/>
    <cellStyle name="20% - Accent1 2 11 3 2" xfId="37917" xr:uid="{00000000-0005-0000-0000-000011000000}"/>
    <cellStyle name="20% - Accent1 2 11 4" xfId="27300" xr:uid="{00000000-0005-0000-0000-000012000000}"/>
    <cellStyle name="20% - Accent1 2 12" xfId="6698" xr:uid="{00000000-0005-0000-0000-000013000000}"/>
    <cellStyle name="20% - Accent1 2 12 2" xfId="17313" xr:uid="{00000000-0005-0000-0000-000014000000}"/>
    <cellStyle name="20% - Accent1 2 12 2 2" xfId="40581" xr:uid="{00000000-0005-0000-0000-000015000000}"/>
    <cellStyle name="20% - Accent1 2 12 3" xfId="29966" xr:uid="{00000000-0005-0000-0000-000016000000}"/>
    <cellStyle name="20% - Accent1 2 13" xfId="12009" xr:uid="{00000000-0005-0000-0000-000017000000}"/>
    <cellStyle name="20% - Accent1 2 13 2" xfId="35277" xr:uid="{00000000-0005-0000-0000-000018000000}"/>
    <cellStyle name="20% - Accent1 2 14" xfId="24654" xr:uid="{00000000-0005-0000-0000-000019000000}"/>
    <cellStyle name="20% - Accent1 2 2" xfId="128" xr:uid="{00000000-0005-0000-0000-00001A000000}"/>
    <cellStyle name="20% - Accent1 2 2 2" xfId="1039" xr:uid="{00000000-0005-0000-0000-00001B000000}"/>
    <cellStyle name="20% - Accent1 2 2 2 2" xfId="2003" xr:uid="{00000000-0005-0000-0000-00001C000000}"/>
    <cellStyle name="20% - Accent1 2 2 2 2 2" xfId="3708" xr:uid="{00000000-0005-0000-0000-00001D000000}"/>
    <cellStyle name="20% - Accent1 2 2 2 2 3" xfId="4945" xr:uid="{00000000-0005-0000-0000-00001E000000}"/>
    <cellStyle name="20% - Accent1 2 2 2 2 3 2" xfId="10288" xr:uid="{00000000-0005-0000-0000-00001F000000}"/>
    <cellStyle name="20% - Accent1 2 2 2 2 3 2 2" xfId="20903" xr:uid="{00000000-0005-0000-0000-000020000000}"/>
    <cellStyle name="20% - Accent1 2 2 2 2 3 2 2 2" xfId="44171" xr:uid="{00000000-0005-0000-0000-000021000000}"/>
    <cellStyle name="20% - Accent1 2 2 2 2 3 2 3" xfId="33556" xr:uid="{00000000-0005-0000-0000-000022000000}"/>
    <cellStyle name="20% - Accent1 2 2 2 2 3 3" xfId="15597" xr:uid="{00000000-0005-0000-0000-000023000000}"/>
    <cellStyle name="20% - Accent1 2 2 2 2 3 3 2" xfId="38865" xr:uid="{00000000-0005-0000-0000-000024000000}"/>
    <cellStyle name="20% - Accent1 2 2 2 2 3 4" xfId="28248" xr:uid="{00000000-0005-0000-0000-000025000000}"/>
    <cellStyle name="20% - Accent1 2 2 2 2 4" xfId="7646" xr:uid="{00000000-0005-0000-0000-000026000000}"/>
    <cellStyle name="20% - Accent1 2 2 2 2 4 2" xfId="18261" xr:uid="{00000000-0005-0000-0000-000027000000}"/>
    <cellStyle name="20% - Accent1 2 2 2 2 4 2 2" xfId="41529" xr:uid="{00000000-0005-0000-0000-000028000000}"/>
    <cellStyle name="20% - Accent1 2 2 2 2 4 3" xfId="30914" xr:uid="{00000000-0005-0000-0000-000029000000}"/>
    <cellStyle name="20% - Accent1 2 2 2 2 5" xfId="12957" xr:uid="{00000000-0005-0000-0000-00002A000000}"/>
    <cellStyle name="20% - Accent1 2 2 2 2 5 2" xfId="36225" xr:uid="{00000000-0005-0000-0000-00002B000000}"/>
    <cellStyle name="20% - Accent1 2 2 2 2 6" xfId="25606" xr:uid="{00000000-0005-0000-0000-00002C000000}"/>
    <cellStyle name="20% - Accent1 2 2 2 3" xfId="3235" xr:uid="{00000000-0005-0000-0000-00002D000000}"/>
    <cellStyle name="20% - Accent1 2 2 2 3 2" xfId="6065" xr:uid="{00000000-0005-0000-0000-00002E000000}"/>
    <cellStyle name="20% - Accent1 2 2 2 3 2 2" xfId="11408" xr:uid="{00000000-0005-0000-0000-00002F000000}"/>
    <cellStyle name="20% - Accent1 2 2 2 3 2 2 2" xfId="22021" xr:uid="{00000000-0005-0000-0000-000030000000}"/>
    <cellStyle name="20% - Accent1 2 2 2 3 2 2 2 2" xfId="45289" xr:uid="{00000000-0005-0000-0000-000031000000}"/>
    <cellStyle name="20% - Accent1 2 2 2 3 2 2 3" xfId="34676" xr:uid="{00000000-0005-0000-0000-000032000000}"/>
    <cellStyle name="20% - Accent1 2 2 2 3 2 3" xfId="16715" xr:uid="{00000000-0005-0000-0000-000033000000}"/>
    <cellStyle name="20% - Accent1 2 2 2 3 2 3 2" xfId="39983" xr:uid="{00000000-0005-0000-0000-000034000000}"/>
    <cellStyle name="20% - Accent1 2 2 2 3 2 4" xfId="29368" xr:uid="{00000000-0005-0000-0000-000035000000}"/>
    <cellStyle name="20% - Accent1 2 2 2 3 3" xfId="8766" xr:uid="{00000000-0005-0000-0000-000036000000}"/>
    <cellStyle name="20% - Accent1 2 2 2 3 3 2" xfId="19381" xr:uid="{00000000-0005-0000-0000-000037000000}"/>
    <cellStyle name="20% - Accent1 2 2 2 3 3 2 2" xfId="42649" xr:uid="{00000000-0005-0000-0000-000038000000}"/>
    <cellStyle name="20% - Accent1 2 2 2 3 3 3" xfId="32034" xr:uid="{00000000-0005-0000-0000-000039000000}"/>
    <cellStyle name="20% - Accent1 2 2 2 3 4" xfId="14075" xr:uid="{00000000-0005-0000-0000-00003A000000}"/>
    <cellStyle name="20% - Accent1 2 2 2 3 4 2" xfId="37343" xr:uid="{00000000-0005-0000-0000-00003B000000}"/>
    <cellStyle name="20% - Accent1 2 2 2 3 5" xfId="26726" xr:uid="{00000000-0005-0000-0000-00003C000000}"/>
    <cellStyle name="20% - Accent1 2 2 2 4" xfId="3555" xr:uid="{00000000-0005-0000-0000-00003D000000}"/>
    <cellStyle name="20% - Accent1 2 2 2 4 2" xfId="6379" xr:uid="{00000000-0005-0000-0000-00003E000000}"/>
    <cellStyle name="20% - Accent1 2 2 2 4 2 2" xfId="11722" xr:uid="{00000000-0005-0000-0000-00003F000000}"/>
    <cellStyle name="20% - Accent1 2 2 2 4 2 2 2" xfId="22335" xr:uid="{00000000-0005-0000-0000-000040000000}"/>
    <cellStyle name="20% - Accent1 2 2 2 4 2 2 2 2" xfId="45603" xr:uid="{00000000-0005-0000-0000-000041000000}"/>
    <cellStyle name="20% - Accent1 2 2 2 4 2 2 3" xfId="34990" xr:uid="{00000000-0005-0000-0000-000042000000}"/>
    <cellStyle name="20% - Accent1 2 2 2 4 2 3" xfId="17029" xr:uid="{00000000-0005-0000-0000-000043000000}"/>
    <cellStyle name="20% - Accent1 2 2 2 4 2 3 2" xfId="40297" xr:uid="{00000000-0005-0000-0000-000044000000}"/>
    <cellStyle name="20% - Accent1 2 2 2 4 2 4" xfId="29682" xr:uid="{00000000-0005-0000-0000-000045000000}"/>
    <cellStyle name="20% - Accent1 2 2 2 4 3" xfId="9080" xr:uid="{00000000-0005-0000-0000-000046000000}"/>
    <cellStyle name="20% - Accent1 2 2 2 4 3 2" xfId="19695" xr:uid="{00000000-0005-0000-0000-000047000000}"/>
    <cellStyle name="20% - Accent1 2 2 2 4 3 2 2" xfId="42963" xr:uid="{00000000-0005-0000-0000-000048000000}"/>
    <cellStyle name="20% - Accent1 2 2 2 4 3 3" xfId="32348" xr:uid="{00000000-0005-0000-0000-000049000000}"/>
    <cellStyle name="20% - Accent1 2 2 2 4 4" xfId="14389" xr:uid="{00000000-0005-0000-0000-00004A000000}"/>
    <cellStyle name="20% - Accent1 2 2 2 4 4 2" xfId="37657" xr:uid="{00000000-0005-0000-0000-00004B000000}"/>
    <cellStyle name="20% - Accent1 2 2 2 4 5" xfId="27040" xr:uid="{00000000-0005-0000-0000-00004C000000}"/>
    <cellStyle name="20% - Accent1 2 2 2_Sheet1" xfId="3995" xr:uid="{00000000-0005-0000-0000-00004D000000}"/>
    <cellStyle name="20% - Accent1 2 2 3" xfId="2336" xr:uid="{00000000-0005-0000-0000-00004E000000}"/>
    <cellStyle name="20% - Accent1 2 2 3 2" xfId="5184" xr:uid="{00000000-0005-0000-0000-00004F000000}"/>
    <cellStyle name="20% - Accent1 2 2 3 2 2" xfId="10527" xr:uid="{00000000-0005-0000-0000-000050000000}"/>
    <cellStyle name="20% - Accent1 2 2 3 2 2 2" xfId="21141" xr:uid="{00000000-0005-0000-0000-000051000000}"/>
    <cellStyle name="20% - Accent1 2 2 3 2 2 2 2" xfId="44409" xr:uid="{00000000-0005-0000-0000-000052000000}"/>
    <cellStyle name="20% - Accent1 2 2 3 2 2 3" xfId="33795" xr:uid="{00000000-0005-0000-0000-000053000000}"/>
    <cellStyle name="20% - Accent1 2 2 3 2 3" xfId="15835" xr:uid="{00000000-0005-0000-0000-000054000000}"/>
    <cellStyle name="20% - Accent1 2 2 3 2 3 2" xfId="39103" xr:uid="{00000000-0005-0000-0000-000055000000}"/>
    <cellStyle name="20% - Accent1 2 2 3 2 4" xfId="28487" xr:uid="{00000000-0005-0000-0000-000056000000}"/>
    <cellStyle name="20% - Accent1 2 2 3 3" xfId="7885" xr:uid="{00000000-0005-0000-0000-000057000000}"/>
    <cellStyle name="20% - Accent1 2 2 3 3 2" xfId="18500" xr:uid="{00000000-0005-0000-0000-000058000000}"/>
    <cellStyle name="20% - Accent1 2 2 3 3 2 2" xfId="41768" xr:uid="{00000000-0005-0000-0000-000059000000}"/>
    <cellStyle name="20% - Accent1 2 2 3 3 3" xfId="31153" xr:uid="{00000000-0005-0000-0000-00005A000000}"/>
    <cellStyle name="20% - Accent1 2 2 3 4" xfId="13195" xr:uid="{00000000-0005-0000-0000-00005B000000}"/>
    <cellStyle name="20% - Accent1 2 2 3 4 2" xfId="36463" xr:uid="{00000000-0005-0000-0000-00005C000000}"/>
    <cellStyle name="20% - Accent1 2 2 3 5" xfId="25845" xr:uid="{00000000-0005-0000-0000-00005D000000}"/>
    <cellStyle name="20% - Accent1 2 2 4" xfId="3997" xr:uid="{00000000-0005-0000-0000-00005E000000}"/>
    <cellStyle name="20% - Accent1 2 2 4 2" xfId="9341" xr:uid="{00000000-0005-0000-0000-00005F000000}"/>
    <cellStyle name="20% - Accent1 2 2 4 2 2" xfId="19956" xr:uid="{00000000-0005-0000-0000-000060000000}"/>
    <cellStyle name="20% - Accent1 2 2 4 2 2 2" xfId="43224" xr:uid="{00000000-0005-0000-0000-000061000000}"/>
    <cellStyle name="20% - Accent1 2 2 4 2 3" xfId="32609" xr:uid="{00000000-0005-0000-0000-000062000000}"/>
    <cellStyle name="20% - Accent1 2 2 4 3" xfId="14650" xr:uid="{00000000-0005-0000-0000-000063000000}"/>
    <cellStyle name="20% - Accent1 2 2 4 3 2" xfId="37918" xr:uid="{00000000-0005-0000-0000-000064000000}"/>
    <cellStyle name="20% - Accent1 2 2 4 4" xfId="27301" xr:uid="{00000000-0005-0000-0000-000065000000}"/>
    <cellStyle name="20% - Accent1 2 2 5" xfId="6699" xr:uid="{00000000-0005-0000-0000-000066000000}"/>
    <cellStyle name="20% - Accent1 2 2 5 2" xfId="17314" xr:uid="{00000000-0005-0000-0000-000067000000}"/>
    <cellStyle name="20% - Accent1 2 2 5 2 2" xfId="40582" xr:uid="{00000000-0005-0000-0000-000068000000}"/>
    <cellStyle name="20% - Accent1 2 2 5 3" xfId="29967" xr:uid="{00000000-0005-0000-0000-000069000000}"/>
    <cellStyle name="20% - Accent1 2 2 6" xfId="12010" xr:uid="{00000000-0005-0000-0000-00006A000000}"/>
    <cellStyle name="20% - Accent1 2 2 6 2" xfId="35278" xr:uid="{00000000-0005-0000-0000-00006B000000}"/>
    <cellStyle name="20% - Accent1 2 2 7" xfId="24655" xr:uid="{00000000-0005-0000-0000-00006C000000}"/>
    <cellStyle name="20% - Accent1 2 2_Asset Register (new)" xfId="1524" xr:uid="{00000000-0005-0000-0000-00006D000000}"/>
    <cellStyle name="20% - Accent1 2 3" xfId="705" xr:uid="{00000000-0005-0000-0000-00006E000000}"/>
    <cellStyle name="20% - Accent1 2 3 2" xfId="1811" xr:uid="{00000000-0005-0000-0000-00006F000000}"/>
    <cellStyle name="20% - Accent1 2 3 2 2" xfId="3785" xr:uid="{00000000-0005-0000-0000-000070000000}"/>
    <cellStyle name="20% - Accent1 2 3 2 2 2" xfId="22666" xr:uid="{00000000-0005-0000-0000-000071000000}"/>
    <cellStyle name="20% - Accent1 2 3 2 2 2 2" xfId="45920" xr:uid="{00000000-0005-0000-0000-000072000000}"/>
    <cellStyle name="20% - Accent1 2 3 2 2 3" xfId="47849" xr:uid="{00000000-0005-0000-0000-000073000000}"/>
    <cellStyle name="20% - Accent1 2 3 2 3" xfId="4786" xr:uid="{00000000-0005-0000-0000-000074000000}"/>
    <cellStyle name="20% - Accent1 2 3 2 3 2" xfId="10130" xr:uid="{00000000-0005-0000-0000-000075000000}"/>
    <cellStyle name="20% - Accent1 2 3 2 3 2 2" xfId="20745" xr:uid="{00000000-0005-0000-0000-000076000000}"/>
    <cellStyle name="20% - Accent1 2 3 2 3 2 2 2" xfId="44013" xr:uid="{00000000-0005-0000-0000-000077000000}"/>
    <cellStyle name="20% - Accent1 2 3 2 3 2 3" xfId="33398" xr:uid="{00000000-0005-0000-0000-000078000000}"/>
    <cellStyle name="20% - Accent1 2 3 2 3 3" xfId="15439" xr:uid="{00000000-0005-0000-0000-000079000000}"/>
    <cellStyle name="20% - Accent1 2 3 2 3 3 2" xfId="38707" xr:uid="{00000000-0005-0000-0000-00007A000000}"/>
    <cellStyle name="20% - Accent1 2 3 2 3 4" xfId="28090" xr:uid="{00000000-0005-0000-0000-00007B000000}"/>
    <cellStyle name="20% - Accent1 2 3 2 4" xfId="7488" xr:uid="{00000000-0005-0000-0000-00007C000000}"/>
    <cellStyle name="20% - Accent1 2 3 2 4 2" xfId="18103" xr:uid="{00000000-0005-0000-0000-00007D000000}"/>
    <cellStyle name="20% - Accent1 2 3 2 4 2 2" xfId="41371" xr:uid="{00000000-0005-0000-0000-00007E000000}"/>
    <cellStyle name="20% - Accent1 2 3 2 4 3" xfId="30756" xr:uid="{00000000-0005-0000-0000-00007F000000}"/>
    <cellStyle name="20% - Accent1 2 3 2 5" xfId="12799" xr:uid="{00000000-0005-0000-0000-000080000000}"/>
    <cellStyle name="20% - Accent1 2 3 2 5 2" xfId="36067" xr:uid="{00000000-0005-0000-0000-000081000000}"/>
    <cellStyle name="20% - Accent1 2 3 2 6" xfId="22665" xr:uid="{00000000-0005-0000-0000-000082000000}"/>
    <cellStyle name="20% - Accent1 2 3 2 6 2" xfId="45919" xr:uid="{00000000-0005-0000-0000-000083000000}"/>
    <cellStyle name="20% - Accent1 2 3 2 7" xfId="25448" xr:uid="{00000000-0005-0000-0000-000084000000}"/>
    <cellStyle name="20% - Accent1 2 3 2 8" xfId="47848" xr:uid="{00000000-0005-0000-0000-000085000000}"/>
    <cellStyle name="20% - Accent1 2 3 3" xfId="3081" xr:uid="{00000000-0005-0000-0000-000086000000}"/>
    <cellStyle name="20% - Accent1 2 3 3 2" xfId="5911" xr:uid="{00000000-0005-0000-0000-000087000000}"/>
    <cellStyle name="20% - Accent1 2 3 3 2 2" xfId="11254" xr:uid="{00000000-0005-0000-0000-000088000000}"/>
    <cellStyle name="20% - Accent1 2 3 3 2 2 2" xfId="21867" xr:uid="{00000000-0005-0000-0000-000089000000}"/>
    <cellStyle name="20% - Accent1 2 3 3 2 2 2 2" xfId="45135" xr:uid="{00000000-0005-0000-0000-00008A000000}"/>
    <cellStyle name="20% - Accent1 2 3 3 2 2 3" xfId="34522" xr:uid="{00000000-0005-0000-0000-00008B000000}"/>
    <cellStyle name="20% - Accent1 2 3 3 2 3" xfId="16561" xr:uid="{00000000-0005-0000-0000-00008C000000}"/>
    <cellStyle name="20% - Accent1 2 3 3 2 3 2" xfId="39829" xr:uid="{00000000-0005-0000-0000-00008D000000}"/>
    <cellStyle name="20% - Accent1 2 3 3 2 4" xfId="29214" xr:uid="{00000000-0005-0000-0000-00008E000000}"/>
    <cellStyle name="20% - Accent1 2 3 3 3" xfId="8612" xr:uid="{00000000-0005-0000-0000-00008F000000}"/>
    <cellStyle name="20% - Accent1 2 3 3 3 2" xfId="19227" xr:uid="{00000000-0005-0000-0000-000090000000}"/>
    <cellStyle name="20% - Accent1 2 3 3 3 2 2" xfId="42495" xr:uid="{00000000-0005-0000-0000-000091000000}"/>
    <cellStyle name="20% - Accent1 2 3 3 3 3" xfId="31880" xr:uid="{00000000-0005-0000-0000-000092000000}"/>
    <cellStyle name="20% - Accent1 2 3 3 4" xfId="13921" xr:uid="{00000000-0005-0000-0000-000093000000}"/>
    <cellStyle name="20% - Accent1 2 3 3 4 2" xfId="37189" xr:uid="{00000000-0005-0000-0000-000094000000}"/>
    <cellStyle name="20% - Accent1 2 3 3 5" xfId="22667" xr:uid="{00000000-0005-0000-0000-000095000000}"/>
    <cellStyle name="20% - Accent1 2 3 3 5 2" xfId="45921" xr:uid="{00000000-0005-0000-0000-000096000000}"/>
    <cellStyle name="20% - Accent1 2 3 3 6" xfId="26572" xr:uid="{00000000-0005-0000-0000-000097000000}"/>
    <cellStyle name="20% - Accent1 2 3 3 7" xfId="47850" xr:uid="{00000000-0005-0000-0000-000098000000}"/>
    <cellStyle name="20% - Accent1 2 3 4" xfId="3401" xr:uid="{00000000-0005-0000-0000-000099000000}"/>
    <cellStyle name="20% - Accent1 2 3 4 2" xfId="6225" xr:uid="{00000000-0005-0000-0000-00009A000000}"/>
    <cellStyle name="20% - Accent1 2 3 4 2 2" xfId="11568" xr:uid="{00000000-0005-0000-0000-00009B000000}"/>
    <cellStyle name="20% - Accent1 2 3 4 2 2 2" xfId="22181" xr:uid="{00000000-0005-0000-0000-00009C000000}"/>
    <cellStyle name="20% - Accent1 2 3 4 2 2 2 2" xfId="45449" xr:uid="{00000000-0005-0000-0000-00009D000000}"/>
    <cellStyle name="20% - Accent1 2 3 4 2 2 3" xfId="34836" xr:uid="{00000000-0005-0000-0000-00009E000000}"/>
    <cellStyle name="20% - Accent1 2 3 4 2 3" xfId="16875" xr:uid="{00000000-0005-0000-0000-00009F000000}"/>
    <cellStyle name="20% - Accent1 2 3 4 2 3 2" xfId="40143" xr:uid="{00000000-0005-0000-0000-0000A0000000}"/>
    <cellStyle name="20% - Accent1 2 3 4 2 4" xfId="29528" xr:uid="{00000000-0005-0000-0000-0000A1000000}"/>
    <cellStyle name="20% - Accent1 2 3 4 3" xfId="8926" xr:uid="{00000000-0005-0000-0000-0000A2000000}"/>
    <cellStyle name="20% - Accent1 2 3 4 3 2" xfId="19541" xr:uid="{00000000-0005-0000-0000-0000A3000000}"/>
    <cellStyle name="20% - Accent1 2 3 4 3 2 2" xfId="42809" xr:uid="{00000000-0005-0000-0000-0000A4000000}"/>
    <cellStyle name="20% - Accent1 2 3 4 3 3" xfId="32194" xr:uid="{00000000-0005-0000-0000-0000A5000000}"/>
    <cellStyle name="20% - Accent1 2 3 4 4" xfId="14235" xr:uid="{00000000-0005-0000-0000-0000A6000000}"/>
    <cellStyle name="20% - Accent1 2 3 4 4 2" xfId="37503" xr:uid="{00000000-0005-0000-0000-0000A7000000}"/>
    <cellStyle name="20% - Accent1 2 3 4 5" xfId="26886" xr:uid="{00000000-0005-0000-0000-0000A8000000}"/>
    <cellStyle name="20% - Accent1 2 3 5" xfId="22664" xr:uid="{00000000-0005-0000-0000-0000A9000000}"/>
    <cellStyle name="20% - Accent1 2 3 5 2" xfId="45918" xr:uid="{00000000-0005-0000-0000-0000AA000000}"/>
    <cellStyle name="20% - Accent1 2 3 6" xfId="47847" xr:uid="{00000000-0005-0000-0000-0000AB000000}"/>
    <cellStyle name="20% - Accent1 2 3_Sheet1" xfId="3828" xr:uid="{00000000-0005-0000-0000-0000AC000000}"/>
    <cellStyle name="20% - Accent1 2 4" xfId="1614" xr:uid="{00000000-0005-0000-0000-0000AD000000}"/>
    <cellStyle name="20% - Accent1 2 4 2" xfId="22669" xr:uid="{00000000-0005-0000-0000-0000AE000000}"/>
    <cellStyle name="20% - Accent1 2 4 2 2" xfId="22670" xr:uid="{00000000-0005-0000-0000-0000AF000000}"/>
    <cellStyle name="20% - Accent1 2 4 2 2 2" xfId="45924" xr:uid="{00000000-0005-0000-0000-0000B0000000}"/>
    <cellStyle name="20% - Accent1 2 4 2 2 3" xfId="47853" xr:uid="{00000000-0005-0000-0000-0000B1000000}"/>
    <cellStyle name="20% - Accent1 2 4 2 3" xfId="45923" xr:uid="{00000000-0005-0000-0000-0000B2000000}"/>
    <cellStyle name="20% - Accent1 2 4 2 4" xfId="47852" xr:uid="{00000000-0005-0000-0000-0000B3000000}"/>
    <cellStyle name="20% - Accent1 2 4 3" xfId="22671" xr:uid="{00000000-0005-0000-0000-0000B4000000}"/>
    <cellStyle name="20% - Accent1 2 4 3 2" xfId="45925" xr:uid="{00000000-0005-0000-0000-0000B5000000}"/>
    <cellStyle name="20% - Accent1 2 4 3 3" xfId="47854" xr:uid="{00000000-0005-0000-0000-0000B6000000}"/>
    <cellStyle name="20% - Accent1 2 4 4" xfId="22668" xr:uid="{00000000-0005-0000-0000-0000B7000000}"/>
    <cellStyle name="20% - Accent1 2 4 4 2" xfId="45922" xr:uid="{00000000-0005-0000-0000-0000B8000000}"/>
    <cellStyle name="20% - Accent1 2 4 5" xfId="47851" xr:uid="{00000000-0005-0000-0000-0000B9000000}"/>
    <cellStyle name="20% - Accent1 2 5" xfId="2172" xr:uid="{00000000-0005-0000-0000-0000BA000000}"/>
    <cellStyle name="20% - Accent1 2 5 2" xfId="22672" xr:uid="{00000000-0005-0000-0000-0000BB000000}"/>
    <cellStyle name="20% - Accent1 2 6" xfId="2249" xr:uid="{00000000-0005-0000-0000-0000BC000000}"/>
    <cellStyle name="20% - Accent1 2 7" xfId="2305" xr:uid="{00000000-0005-0000-0000-0000BD000000}"/>
    <cellStyle name="20% - Accent1 2 8" xfId="2333" xr:uid="{00000000-0005-0000-0000-0000BE000000}"/>
    <cellStyle name="20% - Accent1 2 9" xfId="2335" xr:uid="{00000000-0005-0000-0000-0000BF000000}"/>
    <cellStyle name="20% - Accent1 2 9 2" xfId="5183" xr:uid="{00000000-0005-0000-0000-0000C0000000}"/>
    <cellStyle name="20% - Accent1 2 9 2 2" xfId="10526" xr:uid="{00000000-0005-0000-0000-0000C1000000}"/>
    <cellStyle name="20% - Accent1 2 9 2 2 2" xfId="21140" xr:uid="{00000000-0005-0000-0000-0000C2000000}"/>
    <cellStyle name="20% - Accent1 2 9 2 2 2 2" xfId="44408" xr:uid="{00000000-0005-0000-0000-0000C3000000}"/>
    <cellStyle name="20% - Accent1 2 9 2 2 3" xfId="33794" xr:uid="{00000000-0005-0000-0000-0000C4000000}"/>
    <cellStyle name="20% - Accent1 2 9 2 3" xfId="15834" xr:uid="{00000000-0005-0000-0000-0000C5000000}"/>
    <cellStyle name="20% - Accent1 2 9 2 3 2" xfId="39102" xr:uid="{00000000-0005-0000-0000-0000C6000000}"/>
    <cellStyle name="20% - Accent1 2 9 2 4" xfId="28486" xr:uid="{00000000-0005-0000-0000-0000C7000000}"/>
    <cellStyle name="20% - Accent1 2 9 3" xfId="7884" xr:uid="{00000000-0005-0000-0000-0000C8000000}"/>
    <cellStyle name="20% - Accent1 2 9 3 2" xfId="18499" xr:uid="{00000000-0005-0000-0000-0000C9000000}"/>
    <cellStyle name="20% - Accent1 2 9 3 2 2" xfId="41767" xr:uid="{00000000-0005-0000-0000-0000CA000000}"/>
    <cellStyle name="20% - Accent1 2 9 3 3" xfId="31152" xr:uid="{00000000-0005-0000-0000-0000CB000000}"/>
    <cellStyle name="20% - Accent1 2 9 4" xfId="13194" xr:uid="{00000000-0005-0000-0000-0000CC000000}"/>
    <cellStyle name="20% - Accent1 2 9 4 2" xfId="36462" xr:uid="{00000000-0005-0000-0000-0000CD000000}"/>
    <cellStyle name="20% - Accent1 2 9 5" xfId="25844" xr:uid="{00000000-0005-0000-0000-0000CE000000}"/>
    <cellStyle name="20% - Accent1 2_Asset Register (new)" xfId="1509" xr:uid="{00000000-0005-0000-0000-0000CF000000}"/>
    <cellStyle name="20% - Accent1 3" xfId="129" xr:uid="{00000000-0005-0000-0000-0000D0000000}"/>
    <cellStyle name="20% - Accent1 3 10" xfId="2304" xr:uid="{00000000-0005-0000-0000-0000D1000000}"/>
    <cellStyle name="20% - Accent1 3 10 2" xfId="5162" xr:uid="{00000000-0005-0000-0000-0000D2000000}"/>
    <cellStyle name="20% - Accent1 3 10 2 2" xfId="10505" xr:uid="{00000000-0005-0000-0000-0000D3000000}"/>
    <cellStyle name="20% - Accent1 3 10 2 2 2" xfId="21119" xr:uid="{00000000-0005-0000-0000-0000D4000000}"/>
    <cellStyle name="20% - Accent1 3 10 2 2 2 2" xfId="44387" xr:uid="{00000000-0005-0000-0000-0000D5000000}"/>
    <cellStyle name="20% - Accent1 3 10 2 2 3" xfId="33773" xr:uid="{00000000-0005-0000-0000-0000D6000000}"/>
    <cellStyle name="20% - Accent1 3 10 2 3" xfId="15813" xr:uid="{00000000-0005-0000-0000-0000D7000000}"/>
    <cellStyle name="20% - Accent1 3 10 2 3 2" xfId="39081" xr:uid="{00000000-0005-0000-0000-0000D8000000}"/>
    <cellStyle name="20% - Accent1 3 10 2 4" xfId="28465" xr:uid="{00000000-0005-0000-0000-0000D9000000}"/>
    <cellStyle name="20% - Accent1 3 10 3" xfId="7863" xr:uid="{00000000-0005-0000-0000-0000DA000000}"/>
    <cellStyle name="20% - Accent1 3 10 3 2" xfId="18478" xr:uid="{00000000-0005-0000-0000-0000DB000000}"/>
    <cellStyle name="20% - Accent1 3 10 3 2 2" xfId="41746" xr:uid="{00000000-0005-0000-0000-0000DC000000}"/>
    <cellStyle name="20% - Accent1 3 10 3 3" xfId="31131" xr:uid="{00000000-0005-0000-0000-0000DD000000}"/>
    <cellStyle name="20% - Accent1 3 10 4" xfId="13173" xr:uid="{00000000-0005-0000-0000-0000DE000000}"/>
    <cellStyle name="20% - Accent1 3 10 4 2" xfId="36441" xr:uid="{00000000-0005-0000-0000-0000DF000000}"/>
    <cellStyle name="20% - Accent1 3 10 5" xfId="25823" xr:uid="{00000000-0005-0000-0000-0000E0000000}"/>
    <cellStyle name="20% - Accent1 3 11" xfId="2337" xr:uid="{00000000-0005-0000-0000-0000E1000000}"/>
    <cellStyle name="20% - Accent1 3 11 2" xfId="5185" xr:uid="{00000000-0005-0000-0000-0000E2000000}"/>
    <cellStyle name="20% - Accent1 3 11 2 2" xfId="10528" xr:uid="{00000000-0005-0000-0000-0000E3000000}"/>
    <cellStyle name="20% - Accent1 3 11 2 2 2" xfId="21142" xr:uid="{00000000-0005-0000-0000-0000E4000000}"/>
    <cellStyle name="20% - Accent1 3 11 2 2 2 2" xfId="44410" xr:uid="{00000000-0005-0000-0000-0000E5000000}"/>
    <cellStyle name="20% - Accent1 3 11 2 2 3" xfId="33796" xr:uid="{00000000-0005-0000-0000-0000E6000000}"/>
    <cellStyle name="20% - Accent1 3 11 2 3" xfId="15836" xr:uid="{00000000-0005-0000-0000-0000E7000000}"/>
    <cellStyle name="20% - Accent1 3 11 2 3 2" xfId="39104" xr:uid="{00000000-0005-0000-0000-0000E8000000}"/>
    <cellStyle name="20% - Accent1 3 11 2 4" xfId="28488" xr:uid="{00000000-0005-0000-0000-0000E9000000}"/>
    <cellStyle name="20% - Accent1 3 11 3" xfId="7886" xr:uid="{00000000-0005-0000-0000-0000EA000000}"/>
    <cellStyle name="20% - Accent1 3 11 3 2" xfId="18501" xr:uid="{00000000-0005-0000-0000-0000EB000000}"/>
    <cellStyle name="20% - Accent1 3 11 3 2 2" xfId="41769" xr:uid="{00000000-0005-0000-0000-0000EC000000}"/>
    <cellStyle name="20% - Accent1 3 11 3 3" xfId="31154" xr:uid="{00000000-0005-0000-0000-0000ED000000}"/>
    <cellStyle name="20% - Accent1 3 11 4" xfId="13196" xr:uid="{00000000-0005-0000-0000-0000EE000000}"/>
    <cellStyle name="20% - Accent1 3 11 4 2" xfId="36464" xr:uid="{00000000-0005-0000-0000-0000EF000000}"/>
    <cellStyle name="20% - Accent1 3 11 5" xfId="25846" xr:uid="{00000000-0005-0000-0000-0000F0000000}"/>
    <cellStyle name="20% - Accent1 3 12" xfId="2971" xr:uid="{00000000-0005-0000-0000-0000F1000000}"/>
    <cellStyle name="20% - Accent1 3 12 2" xfId="5818" xr:uid="{00000000-0005-0000-0000-0000F2000000}"/>
    <cellStyle name="20% - Accent1 3 12 2 2" xfId="11161" xr:uid="{00000000-0005-0000-0000-0000F3000000}"/>
    <cellStyle name="20% - Accent1 3 12 2 2 2" xfId="21775" xr:uid="{00000000-0005-0000-0000-0000F4000000}"/>
    <cellStyle name="20% - Accent1 3 12 2 2 2 2" xfId="45043" xr:uid="{00000000-0005-0000-0000-0000F5000000}"/>
    <cellStyle name="20% - Accent1 3 12 2 2 3" xfId="34429" xr:uid="{00000000-0005-0000-0000-0000F6000000}"/>
    <cellStyle name="20% - Accent1 3 12 2 3" xfId="16469" xr:uid="{00000000-0005-0000-0000-0000F7000000}"/>
    <cellStyle name="20% - Accent1 3 12 2 3 2" xfId="39737" xr:uid="{00000000-0005-0000-0000-0000F8000000}"/>
    <cellStyle name="20% - Accent1 3 12 2 4" xfId="29121" xr:uid="{00000000-0005-0000-0000-0000F9000000}"/>
    <cellStyle name="20% - Accent1 3 12 3" xfId="8519" xr:uid="{00000000-0005-0000-0000-0000FA000000}"/>
    <cellStyle name="20% - Accent1 3 12 3 2" xfId="19134" xr:uid="{00000000-0005-0000-0000-0000FB000000}"/>
    <cellStyle name="20% - Accent1 3 12 3 2 2" xfId="42402" xr:uid="{00000000-0005-0000-0000-0000FC000000}"/>
    <cellStyle name="20% - Accent1 3 12 3 3" xfId="31787" xr:uid="{00000000-0005-0000-0000-0000FD000000}"/>
    <cellStyle name="20% - Accent1 3 12 4" xfId="13829" xr:uid="{00000000-0005-0000-0000-0000FE000000}"/>
    <cellStyle name="20% - Accent1 3 12 4 2" xfId="37097" xr:uid="{00000000-0005-0000-0000-0000FF000000}"/>
    <cellStyle name="20% - Accent1 3 12 5" xfId="26479" xr:uid="{00000000-0005-0000-0000-000000010000}"/>
    <cellStyle name="20% - Accent1 3 13" xfId="3308" xr:uid="{00000000-0005-0000-0000-000001010000}"/>
    <cellStyle name="20% - Accent1 3 13 2" xfId="6132" xr:uid="{00000000-0005-0000-0000-000002010000}"/>
    <cellStyle name="20% - Accent1 3 13 2 2" xfId="11475" xr:uid="{00000000-0005-0000-0000-000003010000}"/>
    <cellStyle name="20% - Accent1 3 13 2 2 2" xfId="22088" xr:uid="{00000000-0005-0000-0000-000004010000}"/>
    <cellStyle name="20% - Accent1 3 13 2 2 2 2" xfId="45356" xr:uid="{00000000-0005-0000-0000-000005010000}"/>
    <cellStyle name="20% - Accent1 3 13 2 2 3" xfId="34743" xr:uid="{00000000-0005-0000-0000-000006010000}"/>
    <cellStyle name="20% - Accent1 3 13 2 3" xfId="16782" xr:uid="{00000000-0005-0000-0000-000007010000}"/>
    <cellStyle name="20% - Accent1 3 13 2 3 2" xfId="40050" xr:uid="{00000000-0005-0000-0000-000008010000}"/>
    <cellStyle name="20% - Accent1 3 13 2 4" xfId="29435" xr:uid="{00000000-0005-0000-0000-000009010000}"/>
    <cellStyle name="20% - Accent1 3 13 3" xfId="8833" xr:uid="{00000000-0005-0000-0000-00000A010000}"/>
    <cellStyle name="20% - Accent1 3 13 3 2" xfId="19448" xr:uid="{00000000-0005-0000-0000-00000B010000}"/>
    <cellStyle name="20% - Accent1 3 13 3 2 2" xfId="42716" xr:uid="{00000000-0005-0000-0000-00000C010000}"/>
    <cellStyle name="20% - Accent1 3 13 3 3" xfId="32101" xr:uid="{00000000-0005-0000-0000-00000D010000}"/>
    <cellStyle name="20% - Accent1 3 13 4" xfId="14142" xr:uid="{00000000-0005-0000-0000-00000E010000}"/>
    <cellStyle name="20% - Accent1 3 13 4 2" xfId="37410" xr:uid="{00000000-0005-0000-0000-00000F010000}"/>
    <cellStyle name="20% - Accent1 3 13 5" xfId="26793" xr:uid="{00000000-0005-0000-0000-000010010000}"/>
    <cellStyle name="20% - Accent1 3 14" xfId="3998" xr:uid="{00000000-0005-0000-0000-000011010000}"/>
    <cellStyle name="20% - Accent1 3 14 2" xfId="9342" xr:uid="{00000000-0005-0000-0000-000012010000}"/>
    <cellStyle name="20% - Accent1 3 14 2 2" xfId="19957" xr:uid="{00000000-0005-0000-0000-000013010000}"/>
    <cellStyle name="20% - Accent1 3 14 2 2 2" xfId="43225" xr:uid="{00000000-0005-0000-0000-000014010000}"/>
    <cellStyle name="20% - Accent1 3 14 2 3" xfId="32610" xr:uid="{00000000-0005-0000-0000-000015010000}"/>
    <cellStyle name="20% - Accent1 3 14 3" xfId="14651" xr:uid="{00000000-0005-0000-0000-000016010000}"/>
    <cellStyle name="20% - Accent1 3 14 3 2" xfId="37919" xr:uid="{00000000-0005-0000-0000-000017010000}"/>
    <cellStyle name="20% - Accent1 3 14 4" xfId="27302" xr:uid="{00000000-0005-0000-0000-000018010000}"/>
    <cellStyle name="20% - Accent1 3 15" xfId="6700" xr:uid="{00000000-0005-0000-0000-000019010000}"/>
    <cellStyle name="20% - Accent1 3 15 2" xfId="17315" xr:uid="{00000000-0005-0000-0000-00001A010000}"/>
    <cellStyle name="20% - Accent1 3 15 2 2" xfId="40583" xr:uid="{00000000-0005-0000-0000-00001B010000}"/>
    <cellStyle name="20% - Accent1 3 15 3" xfId="29968" xr:uid="{00000000-0005-0000-0000-00001C010000}"/>
    <cellStyle name="20% - Accent1 3 16" xfId="12011" xr:uid="{00000000-0005-0000-0000-00001D010000}"/>
    <cellStyle name="20% - Accent1 3 16 2" xfId="35279" xr:uid="{00000000-0005-0000-0000-00001E010000}"/>
    <cellStyle name="20% - Accent1 3 17" xfId="22673" xr:uid="{00000000-0005-0000-0000-00001F010000}"/>
    <cellStyle name="20% - Accent1 3 17 2" xfId="45926" xr:uid="{00000000-0005-0000-0000-000020010000}"/>
    <cellStyle name="20% - Accent1 3 18" xfId="24656" xr:uid="{00000000-0005-0000-0000-000021010000}"/>
    <cellStyle name="20% - Accent1 3 19" xfId="47855" xr:uid="{00000000-0005-0000-0000-000022010000}"/>
    <cellStyle name="20% - Accent1 3 2" xfId="707" xr:uid="{00000000-0005-0000-0000-000023010000}"/>
    <cellStyle name="20% - Accent1 3 2 10" xfId="2972" xr:uid="{00000000-0005-0000-0000-000024010000}"/>
    <cellStyle name="20% - Accent1 3 2 10 2" xfId="5819" xr:uid="{00000000-0005-0000-0000-000025010000}"/>
    <cellStyle name="20% - Accent1 3 2 10 2 2" xfId="11162" xr:uid="{00000000-0005-0000-0000-000026010000}"/>
    <cellStyle name="20% - Accent1 3 2 10 2 2 2" xfId="21776" xr:uid="{00000000-0005-0000-0000-000027010000}"/>
    <cellStyle name="20% - Accent1 3 2 10 2 2 2 2" xfId="45044" xr:uid="{00000000-0005-0000-0000-000028010000}"/>
    <cellStyle name="20% - Accent1 3 2 10 2 2 3" xfId="34430" xr:uid="{00000000-0005-0000-0000-000029010000}"/>
    <cellStyle name="20% - Accent1 3 2 10 2 3" xfId="16470" xr:uid="{00000000-0005-0000-0000-00002A010000}"/>
    <cellStyle name="20% - Accent1 3 2 10 2 3 2" xfId="39738" xr:uid="{00000000-0005-0000-0000-00002B010000}"/>
    <cellStyle name="20% - Accent1 3 2 10 2 4" xfId="29122" xr:uid="{00000000-0005-0000-0000-00002C010000}"/>
    <cellStyle name="20% - Accent1 3 2 10 3" xfId="8520" xr:uid="{00000000-0005-0000-0000-00002D010000}"/>
    <cellStyle name="20% - Accent1 3 2 10 3 2" xfId="19135" xr:uid="{00000000-0005-0000-0000-00002E010000}"/>
    <cellStyle name="20% - Accent1 3 2 10 3 2 2" xfId="42403" xr:uid="{00000000-0005-0000-0000-00002F010000}"/>
    <cellStyle name="20% - Accent1 3 2 10 3 3" xfId="31788" xr:uid="{00000000-0005-0000-0000-000030010000}"/>
    <cellStyle name="20% - Accent1 3 2 10 4" xfId="13830" xr:uid="{00000000-0005-0000-0000-000031010000}"/>
    <cellStyle name="20% - Accent1 3 2 10 4 2" xfId="37098" xr:uid="{00000000-0005-0000-0000-000032010000}"/>
    <cellStyle name="20% - Accent1 3 2 10 5" xfId="26480" xr:uid="{00000000-0005-0000-0000-000033010000}"/>
    <cellStyle name="20% - Accent1 3 2 11" xfId="3309" xr:uid="{00000000-0005-0000-0000-000034010000}"/>
    <cellStyle name="20% - Accent1 3 2 11 2" xfId="6133" xr:uid="{00000000-0005-0000-0000-000035010000}"/>
    <cellStyle name="20% - Accent1 3 2 11 2 2" xfId="11476" xr:uid="{00000000-0005-0000-0000-000036010000}"/>
    <cellStyle name="20% - Accent1 3 2 11 2 2 2" xfId="22089" xr:uid="{00000000-0005-0000-0000-000037010000}"/>
    <cellStyle name="20% - Accent1 3 2 11 2 2 2 2" xfId="45357" xr:uid="{00000000-0005-0000-0000-000038010000}"/>
    <cellStyle name="20% - Accent1 3 2 11 2 2 3" xfId="34744" xr:uid="{00000000-0005-0000-0000-000039010000}"/>
    <cellStyle name="20% - Accent1 3 2 11 2 3" xfId="16783" xr:uid="{00000000-0005-0000-0000-00003A010000}"/>
    <cellStyle name="20% - Accent1 3 2 11 2 3 2" xfId="40051" xr:uid="{00000000-0005-0000-0000-00003B010000}"/>
    <cellStyle name="20% - Accent1 3 2 11 2 4" xfId="29436" xr:uid="{00000000-0005-0000-0000-00003C010000}"/>
    <cellStyle name="20% - Accent1 3 2 11 3" xfId="8834" xr:uid="{00000000-0005-0000-0000-00003D010000}"/>
    <cellStyle name="20% - Accent1 3 2 11 3 2" xfId="19449" xr:uid="{00000000-0005-0000-0000-00003E010000}"/>
    <cellStyle name="20% - Accent1 3 2 11 3 2 2" xfId="42717" xr:uid="{00000000-0005-0000-0000-00003F010000}"/>
    <cellStyle name="20% - Accent1 3 2 11 3 3" xfId="32102" xr:uid="{00000000-0005-0000-0000-000040010000}"/>
    <cellStyle name="20% - Accent1 3 2 11 4" xfId="14143" xr:uid="{00000000-0005-0000-0000-000041010000}"/>
    <cellStyle name="20% - Accent1 3 2 11 4 2" xfId="37411" xr:uid="{00000000-0005-0000-0000-000042010000}"/>
    <cellStyle name="20% - Accent1 3 2 11 5" xfId="26794" xr:uid="{00000000-0005-0000-0000-000043010000}"/>
    <cellStyle name="20% - Accent1 3 2 12" xfId="4240" xr:uid="{00000000-0005-0000-0000-000044010000}"/>
    <cellStyle name="20% - Accent1 3 2 12 2" xfId="9584" xr:uid="{00000000-0005-0000-0000-000045010000}"/>
    <cellStyle name="20% - Accent1 3 2 12 2 2" xfId="20199" xr:uid="{00000000-0005-0000-0000-000046010000}"/>
    <cellStyle name="20% - Accent1 3 2 12 2 2 2" xfId="43467" xr:uid="{00000000-0005-0000-0000-000047010000}"/>
    <cellStyle name="20% - Accent1 3 2 12 2 3" xfId="32852" xr:uid="{00000000-0005-0000-0000-000048010000}"/>
    <cellStyle name="20% - Accent1 3 2 12 3" xfId="14893" xr:uid="{00000000-0005-0000-0000-000049010000}"/>
    <cellStyle name="20% - Accent1 3 2 12 3 2" xfId="38161" xr:uid="{00000000-0005-0000-0000-00004A010000}"/>
    <cellStyle name="20% - Accent1 3 2 12 4" xfId="27544" xr:uid="{00000000-0005-0000-0000-00004B010000}"/>
    <cellStyle name="20% - Accent1 3 2 13" xfId="6942" xr:uid="{00000000-0005-0000-0000-00004C010000}"/>
    <cellStyle name="20% - Accent1 3 2 13 2" xfId="17557" xr:uid="{00000000-0005-0000-0000-00004D010000}"/>
    <cellStyle name="20% - Accent1 3 2 13 2 2" xfId="40825" xr:uid="{00000000-0005-0000-0000-00004E010000}"/>
    <cellStyle name="20% - Accent1 3 2 13 3" xfId="30210" xr:uid="{00000000-0005-0000-0000-00004F010000}"/>
    <cellStyle name="20% - Accent1 3 2 14" xfId="12253" xr:uid="{00000000-0005-0000-0000-000050010000}"/>
    <cellStyle name="20% - Accent1 3 2 14 2" xfId="35521" xr:uid="{00000000-0005-0000-0000-000051010000}"/>
    <cellStyle name="20% - Accent1 3 2 15" xfId="22674" xr:uid="{00000000-0005-0000-0000-000052010000}"/>
    <cellStyle name="20% - Accent1 3 2 15 2" xfId="45927" xr:uid="{00000000-0005-0000-0000-000053010000}"/>
    <cellStyle name="20% - Accent1 3 2 16" xfId="24902" xr:uid="{00000000-0005-0000-0000-000054010000}"/>
    <cellStyle name="20% - Accent1 3 2 17" xfId="47856" xr:uid="{00000000-0005-0000-0000-000055010000}"/>
    <cellStyle name="20% - Accent1 3 2 2" xfId="1092" xr:uid="{00000000-0005-0000-0000-000056010000}"/>
    <cellStyle name="20% - Accent1 3 2 2 10" xfId="47857" xr:uid="{00000000-0005-0000-0000-000057010000}"/>
    <cellStyle name="20% - Accent1 3 2 2 2" xfId="1528" xr:uid="{00000000-0005-0000-0000-000058010000}"/>
    <cellStyle name="20% - Accent1 3 2 2 2 2" xfId="2885" xr:uid="{00000000-0005-0000-0000-000059010000}"/>
    <cellStyle name="20% - Accent1 3 2 2 2 2 2" xfId="5733" xr:uid="{00000000-0005-0000-0000-00005A010000}"/>
    <cellStyle name="20% - Accent1 3 2 2 2 2 2 2" xfId="11076" xr:uid="{00000000-0005-0000-0000-00005B010000}"/>
    <cellStyle name="20% - Accent1 3 2 2 2 2 2 2 2" xfId="21690" xr:uid="{00000000-0005-0000-0000-00005C010000}"/>
    <cellStyle name="20% - Accent1 3 2 2 2 2 2 2 2 2" xfId="44958" xr:uid="{00000000-0005-0000-0000-00005D010000}"/>
    <cellStyle name="20% - Accent1 3 2 2 2 2 2 2 3" xfId="34344" xr:uid="{00000000-0005-0000-0000-00005E010000}"/>
    <cellStyle name="20% - Accent1 3 2 2 2 2 2 3" xfId="16384" xr:uid="{00000000-0005-0000-0000-00005F010000}"/>
    <cellStyle name="20% - Accent1 3 2 2 2 2 2 3 2" xfId="39652" xr:uid="{00000000-0005-0000-0000-000060010000}"/>
    <cellStyle name="20% - Accent1 3 2 2 2 2 2 4" xfId="22678" xr:uid="{00000000-0005-0000-0000-000061010000}"/>
    <cellStyle name="20% - Accent1 3 2 2 2 2 2 4 2" xfId="45931" xr:uid="{00000000-0005-0000-0000-000062010000}"/>
    <cellStyle name="20% - Accent1 3 2 2 2 2 2 5" xfId="29036" xr:uid="{00000000-0005-0000-0000-000063010000}"/>
    <cellStyle name="20% - Accent1 3 2 2 2 2 2 6" xfId="47860" xr:uid="{00000000-0005-0000-0000-000064010000}"/>
    <cellStyle name="20% - Accent1 3 2 2 2 2 3" xfId="8434" xr:uid="{00000000-0005-0000-0000-000065010000}"/>
    <cellStyle name="20% - Accent1 3 2 2 2 2 3 2" xfId="19049" xr:uid="{00000000-0005-0000-0000-000066010000}"/>
    <cellStyle name="20% - Accent1 3 2 2 2 2 3 2 2" xfId="42317" xr:uid="{00000000-0005-0000-0000-000067010000}"/>
    <cellStyle name="20% - Accent1 3 2 2 2 2 3 3" xfId="31702" xr:uid="{00000000-0005-0000-0000-000068010000}"/>
    <cellStyle name="20% - Accent1 3 2 2 2 2 4" xfId="13744" xr:uid="{00000000-0005-0000-0000-000069010000}"/>
    <cellStyle name="20% - Accent1 3 2 2 2 2 4 2" xfId="37012" xr:uid="{00000000-0005-0000-0000-00006A010000}"/>
    <cellStyle name="20% - Accent1 3 2 2 2 2 5" xfId="22677" xr:uid="{00000000-0005-0000-0000-00006B010000}"/>
    <cellStyle name="20% - Accent1 3 2 2 2 2 5 2" xfId="45930" xr:uid="{00000000-0005-0000-0000-00006C010000}"/>
    <cellStyle name="20% - Accent1 3 2 2 2 2 6" xfId="26394" xr:uid="{00000000-0005-0000-0000-00006D010000}"/>
    <cellStyle name="20% - Accent1 3 2 2 2 2 7" xfId="47859" xr:uid="{00000000-0005-0000-0000-00006E010000}"/>
    <cellStyle name="20% - Accent1 3 2 2 2 3" xfId="4546" xr:uid="{00000000-0005-0000-0000-00006F010000}"/>
    <cellStyle name="20% - Accent1 3 2 2 2 3 2" xfId="9890" xr:uid="{00000000-0005-0000-0000-000070010000}"/>
    <cellStyle name="20% - Accent1 3 2 2 2 3 2 2" xfId="20505" xr:uid="{00000000-0005-0000-0000-000071010000}"/>
    <cellStyle name="20% - Accent1 3 2 2 2 3 2 2 2" xfId="43773" xr:uid="{00000000-0005-0000-0000-000072010000}"/>
    <cellStyle name="20% - Accent1 3 2 2 2 3 2 3" xfId="33158" xr:uid="{00000000-0005-0000-0000-000073010000}"/>
    <cellStyle name="20% - Accent1 3 2 2 2 3 3" xfId="15199" xr:uid="{00000000-0005-0000-0000-000074010000}"/>
    <cellStyle name="20% - Accent1 3 2 2 2 3 3 2" xfId="38467" xr:uid="{00000000-0005-0000-0000-000075010000}"/>
    <cellStyle name="20% - Accent1 3 2 2 2 3 4" xfId="22679" xr:uid="{00000000-0005-0000-0000-000076010000}"/>
    <cellStyle name="20% - Accent1 3 2 2 2 3 4 2" xfId="45932" xr:uid="{00000000-0005-0000-0000-000077010000}"/>
    <cellStyle name="20% - Accent1 3 2 2 2 3 5" xfId="27850" xr:uid="{00000000-0005-0000-0000-000078010000}"/>
    <cellStyle name="20% - Accent1 3 2 2 2 3 6" xfId="47861" xr:uid="{00000000-0005-0000-0000-000079010000}"/>
    <cellStyle name="20% - Accent1 3 2 2 2 4" xfId="7248" xr:uid="{00000000-0005-0000-0000-00007A010000}"/>
    <cellStyle name="20% - Accent1 3 2 2 2 4 2" xfId="17863" xr:uid="{00000000-0005-0000-0000-00007B010000}"/>
    <cellStyle name="20% - Accent1 3 2 2 2 4 2 2" xfId="41131" xr:uid="{00000000-0005-0000-0000-00007C010000}"/>
    <cellStyle name="20% - Accent1 3 2 2 2 4 3" xfId="30516" xr:uid="{00000000-0005-0000-0000-00007D010000}"/>
    <cellStyle name="20% - Accent1 3 2 2 2 5" xfId="12559" xr:uid="{00000000-0005-0000-0000-00007E010000}"/>
    <cellStyle name="20% - Accent1 3 2 2 2 5 2" xfId="35827" xr:uid="{00000000-0005-0000-0000-00007F010000}"/>
    <cellStyle name="20% - Accent1 3 2 2 2 6" xfId="22676" xr:uid="{00000000-0005-0000-0000-000080010000}"/>
    <cellStyle name="20% - Accent1 3 2 2 2 6 2" xfId="45929" xr:uid="{00000000-0005-0000-0000-000081010000}"/>
    <cellStyle name="20% - Accent1 3 2 2 2 7" xfId="25208" xr:uid="{00000000-0005-0000-0000-000082010000}"/>
    <cellStyle name="20% - Accent1 3 2 2 2 8" xfId="47858" xr:uid="{00000000-0005-0000-0000-000083010000}"/>
    <cellStyle name="20% - Accent1 3 2 2 3" xfId="2662" xr:uid="{00000000-0005-0000-0000-000084010000}"/>
    <cellStyle name="20% - Accent1 3 2 2 3 2" xfId="5510" xr:uid="{00000000-0005-0000-0000-000085010000}"/>
    <cellStyle name="20% - Accent1 3 2 2 3 2 2" xfId="10853" xr:uid="{00000000-0005-0000-0000-000086010000}"/>
    <cellStyle name="20% - Accent1 3 2 2 3 2 2 2" xfId="21467" xr:uid="{00000000-0005-0000-0000-000087010000}"/>
    <cellStyle name="20% - Accent1 3 2 2 3 2 2 2 2" xfId="44735" xr:uid="{00000000-0005-0000-0000-000088010000}"/>
    <cellStyle name="20% - Accent1 3 2 2 3 2 2 3" xfId="34121" xr:uid="{00000000-0005-0000-0000-000089010000}"/>
    <cellStyle name="20% - Accent1 3 2 2 3 2 3" xfId="16161" xr:uid="{00000000-0005-0000-0000-00008A010000}"/>
    <cellStyle name="20% - Accent1 3 2 2 3 2 3 2" xfId="39429" xr:uid="{00000000-0005-0000-0000-00008B010000}"/>
    <cellStyle name="20% - Accent1 3 2 2 3 2 4" xfId="22681" xr:uid="{00000000-0005-0000-0000-00008C010000}"/>
    <cellStyle name="20% - Accent1 3 2 2 3 2 4 2" xfId="45934" xr:uid="{00000000-0005-0000-0000-00008D010000}"/>
    <cellStyle name="20% - Accent1 3 2 2 3 2 5" xfId="28813" xr:uid="{00000000-0005-0000-0000-00008E010000}"/>
    <cellStyle name="20% - Accent1 3 2 2 3 2 6" xfId="47863" xr:uid="{00000000-0005-0000-0000-00008F010000}"/>
    <cellStyle name="20% - Accent1 3 2 2 3 3" xfId="8211" xr:uid="{00000000-0005-0000-0000-000090010000}"/>
    <cellStyle name="20% - Accent1 3 2 2 3 3 2" xfId="18826" xr:uid="{00000000-0005-0000-0000-000091010000}"/>
    <cellStyle name="20% - Accent1 3 2 2 3 3 2 2" xfId="42094" xr:uid="{00000000-0005-0000-0000-000092010000}"/>
    <cellStyle name="20% - Accent1 3 2 2 3 3 3" xfId="31479" xr:uid="{00000000-0005-0000-0000-000093010000}"/>
    <cellStyle name="20% - Accent1 3 2 2 3 4" xfId="13521" xr:uid="{00000000-0005-0000-0000-000094010000}"/>
    <cellStyle name="20% - Accent1 3 2 2 3 4 2" xfId="36789" xr:uid="{00000000-0005-0000-0000-000095010000}"/>
    <cellStyle name="20% - Accent1 3 2 2 3 5" xfId="22680" xr:uid="{00000000-0005-0000-0000-000096010000}"/>
    <cellStyle name="20% - Accent1 3 2 2 3 5 2" xfId="45933" xr:uid="{00000000-0005-0000-0000-000097010000}"/>
    <cellStyle name="20% - Accent1 3 2 2 3 6" xfId="26171" xr:uid="{00000000-0005-0000-0000-000098010000}"/>
    <cellStyle name="20% - Accent1 3 2 2 3 7" xfId="47862" xr:uid="{00000000-0005-0000-0000-000099010000}"/>
    <cellStyle name="20% - Accent1 3 2 2 4" xfId="3837" xr:uid="{00000000-0005-0000-0000-00009A010000}"/>
    <cellStyle name="20% - Accent1 3 2 2 4 2" xfId="6501" xr:uid="{00000000-0005-0000-0000-00009B010000}"/>
    <cellStyle name="20% - Accent1 3 2 2 4 2 2" xfId="11844" xr:uid="{00000000-0005-0000-0000-00009C010000}"/>
    <cellStyle name="20% - Accent1 3 2 2 4 2 2 2" xfId="22457" xr:uid="{00000000-0005-0000-0000-00009D010000}"/>
    <cellStyle name="20% - Accent1 3 2 2 4 2 2 2 2" xfId="45725" xr:uid="{00000000-0005-0000-0000-00009E010000}"/>
    <cellStyle name="20% - Accent1 3 2 2 4 2 2 3" xfId="35112" xr:uid="{00000000-0005-0000-0000-00009F010000}"/>
    <cellStyle name="20% - Accent1 3 2 2 4 2 3" xfId="17151" xr:uid="{00000000-0005-0000-0000-0000A0010000}"/>
    <cellStyle name="20% - Accent1 3 2 2 4 2 3 2" xfId="40419" xr:uid="{00000000-0005-0000-0000-0000A1010000}"/>
    <cellStyle name="20% - Accent1 3 2 2 4 2 4" xfId="29804" xr:uid="{00000000-0005-0000-0000-0000A2010000}"/>
    <cellStyle name="20% - Accent1 3 2 2 4 3" xfId="9202" xr:uid="{00000000-0005-0000-0000-0000A3010000}"/>
    <cellStyle name="20% - Accent1 3 2 2 4 3 2" xfId="19817" xr:uid="{00000000-0005-0000-0000-0000A4010000}"/>
    <cellStyle name="20% - Accent1 3 2 2 4 3 2 2" xfId="43085" xr:uid="{00000000-0005-0000-0000-0000A5010000}"/>
    <cellStyle name="20% - Accent1 3 2 2 4 3 3" xfId="32470" xr:uid="{00000000-0005-0000-0000-0000A6010000}"/>
    <cellStyle name="20% - Accent1 3 2 2 4 4" xfId="14511" xr:uid="{00000000-0005-0000-0000-0000A7010000}"/>
    <cellStyle name="20% - Accent1 3 2 2 4 4 2" xfId="37779" xr:uid="{00000000-0005-0000-0000-0000A8010000}"/>
    <cellStyle name="20% - Accent1 3 2 2 4 5" xfId="22682" xr:uid="{00000000-0005-0000-0000-0000A9010000}"/>
    <cellStyle name="20% - Accent1 3 2 2 4 5 2" xfId="45935" xr:uid="{00000000-0005-0000-0000-0000AA010000}"/>
    <cellStyle name="20% - Accent1 3 2 2 4 6" xfId="27162" xr:uid="{00000000-0005-0000-0000-0000AB010000}"/>
    <cellStyle name="20% - Accent1 3 2 2 4 7" xfId="47864" xr:uid="{00000000-0005-0000-0000-0000AC010000}"/>
    <cellStyle name="20% - Accent1 3 2 2 5" xfId="4323" xr:uid="{00000000-0005-0000-0000-0000AD010000}"/>
    <cellStyle name="20% - Accent1 3 2 2 5 2" xfId="9667" xr:uid="{00000000-0005-0000-0000-0000AE010000}"/>
    <cellStyle name="20% - Accent1 3 2 2 5 2 2" xfId="20282" xr:uid="{00000000-0005-0000-0000-0000AF010000}"/>
    <cellStyle name="20% - Accent1 3 2 2 5 2 2 2" xfId="43550" xr:uid="{00000000-0005-0000-0000-0000B0010000}"/>
    <cellStyle name="20% - Accent1 3 2 2 5 2 3" xfId="32935" xr:uid="{00000000-0005-0000-0000-0000B1010000}"/>
    <cellStyle name="20% - Accent1 3 2 2 5 3" xfId="14976" xr:uid="{00000000-0005-0000-0000-0000B2010000}"/>
    <cellStyle name="20% - Accent1 3 2 2 5 3 2" xfId="38244" xr:uid="{00000000-0005-0000-0000-0000B3010000}"/>
    <cellStyle name="20% - Accent1 3 2 2 5 4" xfId="27627" xr:uid="{00000000-0005-0000-0000-0000B4010000}"/>
    <cellStyle name="20% - Accent1 3 2 2 6" xfId="7025" xr:uid="{00000000-0005-0000-0000-0000B5010000}"/>
    <cellStyle name="20% - Accent1 3 2 2 6 2" xfId="17640" xr:uid="{00000000-0005-0000-0000-0000B6010000}"/>
    <cellStyle name="20% - Accent1 3 2 2 6 2 2" xfId="40908" xr:uid="{00000000-0005-0000-0000-0000B7010000}"/>
    <cellStyle name="20% - Accent1 3 2 2 6 3" xfId="30293" xr:uid="{00000000-0005-0000-0000-0000B8010000}"/>
    <cellStyle name="20% - Accent1 3 2 2 7" xfId="12336" xr:uid="{00000000-0005-0000-0000-0000B9010000}"/>
    <cellStyle name="20% - Accent1 3 2 2 7 2" xfId="35604" xr:uid="{00000000-0005-0000-0000-0000BA010000}"/>
    <cellStyle name="20% - Accent1 3 2 2 8" xfId="22675" xr:uid="{00000000-0005-0000-0000-0000BB010000}"/>
    <cellStyle name="20% - Accent1 3 2 2 8 2" xfId="45928" xr:uid="{00000000-0005-0000-0000-0000BC010000}"/>
    <cellStyle name="20% - Accent1 3 2 2 9" xfId="24985" xr:uid="{00000000-0005-0000-0000-0000BD010000}"/>
    <cellStyle name="20% - Accent1 3 2 2_Asset Register (new)" xfId="1523" xr:uid="{00000000-0005-0000-0000-0000BE010000}"/>
    <cellStyle name="20% - Accent1 3 2 3" xfId="1241" xr:uid="{00000000-0005-0000-0000-0000BF010000}"/>
    <cellStyle name="20% - Accent1 3 2 3 2" xfId="2802" xr:uid="{00000000-0005-0000-0000-0000C0010000}"/>
    <cellStyle name="20% - Accent1 3 2 3 2 2" xfId="5650" xr:uid="{00000000-0005-0000-0000-0000C1010000}"/>
    <cellStyle name="20% - Accent1 3 2 3 2 2 2" xfId="10993" xr:uid="{00000000-0005-0000-0000-0000C2010000}"/>
    <cellStyle name="20% - Accent1 3 2 3 2 2 2 2" xfId="21607" xr:uid="{00000000-0005-0000-0000-0000C3010000}"/>
    <cellStyle name="20% - Accent1 3 2 3 2 2 2 2 2" xfId="44875" xr:uid="{00000000-0005-0000-0000-0000C4010000}"/>
    <cellStyle name="20% - Accent1 3 2 3 2 2 2 3" xfId="34261" xr:uid="{00000000-0005-0000-0000-0000C5010000}"/>
    <cellStyle name="20% - Accent1 3 2 3 2 2 3" xfId="16301" xr:uid="{00000000-0005-0000-0000-0000C6010000}"/>
    <cellStyle name="20% - Accent1 3 2 3 2 2 3 2" xfId="39569" xr:uid="{00000000-0005-0000-0000-0000C7010000}"/>
    <cellStyle name="20% - Accent1 3 2 3 2 2 4" xfId="22685" xr:uid="{00000000-0005-0000-0000-0000C8010000}"/>
    <cellStyle name="20% - Accent1 3 2 3 2 2 4 2" xfId="45938" xr:uid="{00000000-0005-0000-0000-0000C9010000}"/>
    <cellStyle name="20% - Accent1 3 2 3 2 2 5" xfId="28953" xr:uid="{00000000-0005-0000-0000-0000CA010000}"/>
    <cellStyle name="20% - Accent1 3 2 3 2 2 6" xfId="47867" xr:uid="{00000000-0005-0000-0000-0000CB010000}"/>
    <cellStyle name="20% - Accent1 3 2 3 2 3" xfId="8351" xr:uid="{00000000-0005-0000-0000-0000CC010000}"/>
    <cellStyle name="20% - Accent1 3 2 3 2 3 2" xfId="18966" xr:uid="{00000000-0005-0000-0000-0000CD010000}"/>
    <cellStyle name="20% - Accent1 3 2 3 2 3 2 2" xfId="42234" xr:uid="{00000000-0005-0000-0000-0000CE010000}"/>
    <cellStyle name="20% - Accent1 3 2 3 2 3 3" xfId="31619" xr:uid="{00000000-0005-0000-0000-0000CF010000}"/>
    <cellStyle name="20% - Accent1 3 2 3 2 4" xfId="13661" xr:uid="{00000000-0005-0000-0000-0000D0010000}"/>
    <cellStyle name="20% - Accent1 3 2 3 2 4 2" xfId="36929" xr:uid="{00000000-0005-0000-0000-0000D1010000}"/>
    <cellStyle name="20% - Accent1 3 2 3 2 5" xfId="22684" xr:uid="{00000000-0005-0000-0000-0000D2010000}"/>
    <cellStyle name="20% - Accent1 3 2 3 2 5 2" xfId="45937" xr:uid="{00000000-0005-0000-0000-0000D3010000}"/>
    <cellStyle name="20% - Accent1 3 2 3 2 6" xfId="26311" xr:uid="{00000000-0005-0000-0000-0000D4010000}"/>
    <cellStyle name="20% - Accent1 3 2 3 2 7" xfId="47866" xr:uid="{00000000-0005-0000-0000-0000D5010000}"/>
    <cellStyle name="20% - Accent1 3 2 3 3" xfId="4463" xr:uid="{00000000-0005-0000-0000-0000D6010000}"/>
    <cellStyle name="20% - Accent1 3 2 3 3 2" xfId="9807" xr:uid="{00000000-0005-0000-0000-0000D7010000}"/>
    <cellStyle name="20% - Accent1 3 2 3 3 2 2" xfId="20422" xr:uid="{00000000-0005-0000-0000-0000D8010000}"/>
    <cellStyle name="20% - Accent1 3 2 3 3 2 2 2" xfId="43690" xr:uid="{00000000-0005-0000-0000-0000D9010000}"/>
    <cellStyle name="20% - Accent1 3 2 3 3 2 3" xfId="33075" xr:uid="{00000000-0005-0000-0000-0000DA010000}"/>
    <cellStyle name="20% - Accent1 3 2 3 3 3" xfId="15116" xr:uid="{00000000-0005-0000-0000-0000DB010000}"/>
    <cellStyle name="20% - Accent1 3 2 3 3 3 2" xfId="38384" xr:uid="{00000000-0005-0000-0000-0000DC010000}"/>
    <cellStyle name="20% - Accent1 3 2 3 3 4" xfId="22686" xr:uid="{00000000-0005-0000-0000-0000DD010000}"/>
    <cellStyle name="20% - Accent1 3 2 3 3 4 2" xfId="45939" xr:uid="{00000000-0005-0000-0000-0000DE010000}"/>
    <cellStyle name="20% - Accent1 3 2 3 3 5" xfId="27767" xr:uid="{00000000-0005-0000-0000-0000DF010000}"/>
    <cellStyle name="20% - Accent1 3 2 3 3 6" xfId="47868" xr:uid="{00000000-0005-0000-0000-0000E0010000}"/>
    <cellStyle name="20% - Accent1 3 2 3 4" xfId="7165" xr:uid="{00000000-0005-0000-0000-0000E1010000}"/>
    <cellStyle name="20% - Accent1 3 2 3 4 2" xfId="17780" xr:uid="{00000000-0005-0000-0000-0000E2010000}"/>
    <cellStyle name="20% - Accent1 3 2 3 4 2 2" xfId="41048" xr:uid="{00000000-0005-0000-0000-0000E3010000}"/>
    <cellStyle name="20% - Accent1 3 2 3 4 3" xfId="30433" xr:uid="{00000000-0005-0000-0000-0000E4010000}"/>
    <cellStyle name="20% - Accent1 3 2 3 5" xfId="12476" xr:uid="{00000000-0005-0000-0000-0000E5010000}"/>
    <cellStyle name="20% - Accent1 3 2 3 5 2" xfId="35744" xr:uid="{00000000-0005-0000-0000-0000E6010000}"/>
    <cellStyle name="20% - Accent1 3 2 3 6" xfId="22683" xr:uid="{00000000-0005-0000-0000-0000E7010000}"/>
    <cellStyle name="20% - Accent1 3 2 3 6 2" xfId="45936" xr:uid="{00000000-0005-0000-0000-0000E8010000}"/>
    <cellStyle name="20% - Accent1 3 2 3 7" xfId="25125" xr:uid="{00000000-0005-0000-0000-0000E9010000}"/>
    <cellStyle name="20% - Accent1 3 2 3 8" xfId="47865" xr:uid="{00000000-0005-0000-0000-0000EA010000}"/>
    <cellStyle name="20% - Accent1 3 2 4" xfId="1616" xr:uid="{00000000-0005-0000-0000-0000EB010000}"/>
    <cellStyle name="20% - Accent1 3 2 4 2" xfId="4633" xr:uid="{00000000-0005-0000-0000-0000EC010000}"/>
    <cellStyle name="20% - Accent1 3 2 4 2 2" xfId="9977" xr:uid="{00000000-0005-0000-0000-0000ED010000}"/>
    <cellStyle name="20% - Accent1 3 2 4 2 2 2" xfId="20592" xr:uid="{00000000-0005-0000-0000-0000EE010000}"/>
    <cellStyle name="20% - Accent1 3 2 4 2 2 2 2" xfId="43860" xr:uid="{00000000-0005-0000-0000-0000EF010000}"/>
    <cellStyle name="20% - Accent1 3 2 4 2 2 3" xfId="33245" xr:uid="{00000000-0005-0000-0000-0000F0010000}"/>
    <cellStyle name="20% - Accent1 3 2 4 2 3" xfId="15286" xr:uid="{00000000-0005-0000-0000-0000F1010000}"/>
    <cellStyle name="20% - Accent1 3 2 4 2 3 2" xfId="38554" xr:uid="{00000000-0005-0000-0000-0000F2010000}"/>
    <cellStyle name="20% - Accent1 3 2 4 2 4" xfId="22688" xr:uid="{00000000-0005-0000-0000-0000F3010000}"/>
    <cellStyle name="20% - Accent1 3 2 4 2 4 2" xfId="45941" xr:uid="{00000000-0005-0000-0000-0000F4010000}"/>
    <cellStyle name="20% - Accent1 3 2 4 2 5" xfId="27937" xr:uid="{00000000-0005-0000-0000-0000F5010000}"/>
    <cellStyle name="20% - Accent1 3 2 4 2 6" xfId="47870" xr:uid="{00000000-0005-0000-0000-0000F6010000}"/>
    <cellStyle name="20% - Accent1 3 2 4 3" xfId="7335" xr:uid="{00000000-0005-0000-0000-0000F7010000}"/>
    <cellStyle name="20% - Accent1 3 2 4 3 2" xfId="17950" xr:uid="{00000000-0005-0000-0000-0000F8010000}"/>
    <cellStyle name="20% - Accent1 3 2 4 3 2 2" xfId="41218" xr:uid="{00000000-0005-0000-0000-0000F9010000}"/>
    <cellStyle name="20% - Accent1 3 2 4 3 3" xfId="30603" xr:uid="{00000000-0005-0000-0000-0000FA010000}"/>
    <cellStyle name="20% - Accent1 3 2 4 4" xfId="12646" xr:uid="{00000000-0005-0000-0000-0000FB010000}"/>
    <cellStyle name="20% - Accent1 3 2 4 4 2" xfId="35914" xr:uid="{00000000-0005-0000-0000-0000FC010000}"/>
    <cellStyle name="20% - Accent1 3 2 4 5" xfId="22687" xr:uid="{00000000-0005-0000-0000-0000FD010000}"/>
    <cellStyle name="20% - Accent1 3 2 4 5 2" xfId="45940" xr:uid="{00000000-0005-0000-0000-0000FE010000}"/>
    <cellStyle name="20% - Accent1 3 2 4 6" xfId="25295" xr:uid="{00000000-0005-0000-0000-0000FF010000}"/>
    <cellStyle name="20% - Accent1 3 2 4 7" xfId="47869" xr:uid="{00000000-0005-0000-0000-000000020000}"/>
    <cellStyle name="20% - Accent1 3 2 5" xfId="2170" xr:uid="{00000000-0005-0000-0000-000001020000}"/>
    <cellStyle name="20% - Accent1 3 2 5 2" xfId="5052" xr:uid="{00000000-0005-0000-0000-000002020000}"/>
    <cellStyle name="20% - Accent1 3 2 5 2 2" xfId="10395" xr:uid="{00000000-0005-0000-0000-000003020000}"/>
    <cellStyle name="20% - Accent1 3 2 5 2 2 2" xfId="21010" xr:uid="{00000000-0005-0000-0000-000004020000}"/>
    <cellStyle name="20% - Accent1 3 2 5 2 2 2 2" xfId="44278" xr:uid="{00000000-0005-0000-0000-000005020000}"/>
    <cellStyle name="20% - Accent1 3 2 5 2 2 3" xfId="33663" xr:uid="{00000000-0005-0000-0000-000006020000}"/>
    <cellStyle name="20% - Accent1 3 2 5 2 3" xfId="15704" xr:uid="{00000000-0005-0000-0000-000007020000}"/>
    <cellStyle name="20% - Accent1 3 2 5 2 3 2" xfId="38972" xr:uid="{00000000-0005-0000-0000-000008020000}"/>
    <cellStyle name="20% - Accent1 3 2 5 2 4" xfId="28355" xr:uid="{00000000-0005-0000-0000-000009020000}"/>
    <cellStyle name="20% - Accent1 3 2 5 3" xfId="7753" xr:uid="{00000000-0005-0000-0000-00000A020000}"/>
    <cellStyle name="20% - Accent1 3 2 5 3 2" xfId="18368" xr:uid="{00000000-0005-0000-0000-00000B020000}"/>
    <cellStyle name="20% - Accent1 3 2 5 3 2 2" xfId="41636" xr:uid="{00000000-0005-0000-0000-00000C020000}"/>
    <cellStyle name="20% - Accent1 3 2 5 3 3" xfId="31021" xr:uid="{00000000-0005-0000-0000-00000D020000}"/>
    <cellStyle name="20% - Accent1 3 2 5 4" xfId="13064" xr:uid="{00000000-0005-0000-0000-00000E020000}"/>
    <cellStyle name="20% - Accent1 3 2 5 4 2" xfId="36332" xr:uid="{00000000-0005-0000-0000-00000F020000}"/>
    <cellStyle name="20% - Accent1 3 2 5 5" xfId="22689" xr:uid="{00000000-0005-0000-0000-000010020000}"/>
    <cellStyle name="20% - Accent1 3 2 5 5 2" xfId="45942" xr:uid="{00000000-0005-0000-0000-000011020000}"/>
    <cellStyle name="20% - Accent1 3 2 5 6" xfId="25713" xr:uid="{00000000-0005-0000-0000-000012020000}"/>
    <cellStyle name="20% - Accent1 3 2 5 7" xfId="47871" xr:uid="{00000000-0005-0000-0000-000013020000}"/>
    <cellStyle name="20% - Accent1 3 2 6" xfId="1810" xr:uid="{00000000-0005-0000-0000-000014020000}"/>
    <cellStyle name="20% - Accent1 3 2 6 2" xfId="4785" xr:uid="{00000000-0005-0000-0000-000015020000}"/>
    <cellStyle name="20% - Accent1 3 2 6 2 2" xfId="10129" xr:uid="{00000000-0005-0000-0000-000016020000}"/>
    <cellStyle name="20% - Accent1 3 2 6 2 2 2" xfId="20744" xr:uid="{00000000-0005-0000-0000-000017020000}"/>
    <cellStyle name="20% - Accent1 3 2 6 2 2 2 2" xfId="44012" xr:uid="{00000000-0005-0000-0000-000018020000}"/>
    <cellStyle name="20% - Accent1 3 2 6 2 2 3" xfId="33397" xr:uid="{00000000-0005-0000-0000-000019020000}"/>
    <cellStyle name="20% - Accent1 3 2 6 2 3" xfId="15438" xr:uid="{00000000-0005-0000-0000-00001A020000}"/>
    <cellStyle name="20% - Accent1 3 2 6 2 3 2" xfId="38706" xr:uid="{00000000-0005-0000-0000-00001B020000}"/>
    <cellStyle name="20% - Accent1 3 2 6 2 4" xfId="28089" xr:uid="{00000000-0005-0000-0000-00001C020000}"/>
    <cellStyle name="20% - Accent1 3 2 6 3" xfId="7487" xr:uid="{00000000-0005-0000-0000-00001D020000}"/>
    <cellStyle name="20% - Accent1 3 2 6 3 2" xfId="18102" xr:uid="{00000000-0005-0000-0000-00001E020000}"/>
    <cellStyle name="20% - Accent1 3 2 6 3 2 2" xfId="41370" xr:uid="{00000000-0005-0000-0000-00001F020000}"/>
    <cellStyle name="20% - Accent1 3 2 6 3 3" xfId="30755" xr:uid="{00000000-0005-0000-0000-000020020000}"/>
    <cellStyle name="20% - Accent1 3 2 6 4" xfId="12798" xr:uid="{00000000-0005-0000-0000-000021020000}"/>
    <cellStyle name="20% - Accent1 3 2 6 4 2" xfId="36066" xr:uid="{00000000-0005-0000-0000-000022020000}"/>
    <cellStyle name="20% - Accent1 3 2 6 5" xfId="25447" xr:uid="{00000000-0005-0000-0000-000023020000}"/>
    <cellStyle name="20% - Accent1 3 2 7" xfId="2303" xr:uid="{00000000-0005-0000-0000-000024020000}"/>
    <cellStyle name="20% - Accent1 3 2 7 2" xfId="5161" xr:uid="{00000000-0005-0000-0000-000025020000}"/>
    <cellStyle name="20% - Accent1 3 2 7 2 2" xfId="10504" xr:uid="{00000000-0005-0000-0000-000026020000}"/>
    <cellStyle name="20% - Accent1 3 2 7 2 2 2" xfId="21118" xr:uid="{00000000-0005-0000-0000-000027020000}"/>
    <cellStyle name="20% - Accent1 3 2 7 2 2 2 2" xfId="44386" xr:uid="{00000000-0005-0000-0000-000028020000}"/>
    <cellStyle name="20% - Accent1 3 2 7 2 2 3" xfId="33772" xr:uid="{00000000-0005-0000-0000-000029020000}"/>
    <cellStyle name="20% - Accent1 3 2 7 2 3" xfId="15812" xr:uid="{00000000-0005-0000-0000-00002A020000}"/>
    <cellStyle name="20% - Accent1 3 2 7 2 3 2" xfId="39080" xr:uid="{00000000-0005-0000-0000-00002B020000}"/>
    <cellStyle name="20% - Accent1 3 2 7 2 4" xfId="28464" xr:uid="{00000000-0005-0000-0000-00002C020000}"/>
    <cellStyle name="20% - Accent1 3 2 7 3" xfId="7862" xr:uid="{00000000-0005-0000-0000-00002D020000}"/>
    <cellStyle name="20% - Accent1 3 2 7 3 2" xfId="18477" xr:uid="{00000000-0005-0000-0000-00002E020000}"/>
    <cellStyle name="20% - Accent1 3 2 7 3 2 2" xfId="41745" xr:uid="{00000000-0005-0000-0000-00002F020000}"/>
    <cellStyle name="20% - Accent1 3 2 7 3 3" xfId="31130" xr:uid="{00000000-0005-0000-0000-000030020000}"/>
    <cellStyle name="20% - Accent1 3 2 7 4" xfId="13172" xr:uid="{00000000-0005-0000-0000-000031020000}"/>
    <cellStyle name="20% - Accent1 3 2 7 4 2" xfId="36440" xr:uid="{00000000-0005-0000-0000-000032020000}"/>
    <cellStyle name="20% - Accent1 3 2 7 5" xfId="25822" xr:uid="{00000000-0005-0000-0000-000033020000}"/>
    <cellStyle name="20% - Accent1 3 2 8" xfId="2332" xr:uid="{00000000-0005-0000-0000-000034020000}"/>
    <cellStyle name="20% - Accent1 3 2 8 2" xfId="5181" xr:uid="{00000000-0005-0000-0000-000035020000}"/>
    <cellStyle name="20% - Accent1 3 2 8 2 2" xfId="10524" xr:uid="{00000000-0005-0000-0000-000036020000}"/>
    <cellStyle name="20% - Accent1 3 2 8 2 2 2" xfId="21138" xr:uid="{00000000-0005-0000-0000-000037020000}"/>
    <cellStyle name="20% - Accent1 3 2 8 2 2 2 2" xfId="44406" xr:uid="{00000000-0005-0000-0000-000038020000}"/>
    <cellStyle name="20% - Accent1 3 2 8 2 2 3" xfId="33792" xr:uid="{00000000-0005-0000-0000-000039020000}"/>
    <cellStyle name="20% - Accent1 3 2 8 2 3" xfId="15832" xr:uid="{00000000-0005-0000-0000-00003A020000}"/>
    <cellStyle name="20% - Accent1 3 2 8 2 3 2" xfId="39100" xr:uid="{00000000-0005-0000-0000-00003B020000}"/>
    <cellStyle name="20% - Accent1 3 2 8 2 4" xfId="28484" xr:uid="{00000000-0005-0000-0000-00003C020000}"/>
    <cellStyle name="20% - Accent1 3 2 8 3" xfId="7882" xr:uid="{00000000-0005-0000-0000-00003D020000}"/>
    <cellStyle name="20% - Accent1 3 2 8 3 2" xfId="18497" xr:uid="{00000000-0005-0000-0000-00003E020000}"/>
    <cellStyle name="20% - Accent1 3 2 8 3 2 2" xfId="41765" xr:uid="{00000000-0005-0000-0000-00003F020000}"/>
    <cellStyle name="20% - Accent1 3 2 8 3 3" xfId="31150" xr:uid="{00000000-0005-0000-0000-000040020000}"/>
    <cellStyle name="20% - Accent1 3 2 8 4" xfId="13192" xr:uid="{00000000-0005-0000-0000-000041020000}"/>
    <cellStyle name="20% - Accent1 3 2 8 4 2" xfId="36460" xr:uid="{00000000-0005-0000-0000-000042020000}"/>
    <cellStyle name="20% - Accent1 3 2 8 5" xfId="25842" xr:uid="{00000000-0005-0000-0000-000043020000}"/>
    <cellStyle name="20% - Accent1 3 2 9" xfId="2579" xr:uid="{00000000-0005-0000-0000-000044020000}"/>
    <cellStyle name="20% - Accent1 3 2 9 2" xfId="5427" xr:uid="{00000000-0005-0000-0000-000045020000}"/>
    <cellStyle name="20% - Accent1 3 2 9 2 2" xfId="10770" xr:uid="{00000000-0005-0000-0000-000046020000}"/>
    <cellStyle name="20% - Accent1 3 2 9 2 2 2" xfId="21384" xr:uid="{00000000-0005-0000-0000-000047020000}"/>
    <cellStyle name="20% - Accent1 3 2 9 2 2 2 2" xfId="44652" xr:uid="{00000000-0005-0000-0000-000048020000}"/>
    <cellStyle name="20% - Accent1 3 2 9 2 2 3" xfId="34038" xr:uid="{00000000-0005-0000-0000-000049020000}"/>
    <cellStyle name="20% - Accent1 3 2 9 2 3" xfId="16078" xr:uid="{00000000-0005-0000-0000-00004A020000}"/>
    <cellStyle name="20% - Accent1 3 2 9 2 3 2" xfId="39346" xr:uid="{00000000-0005-0000-0000-00004B020000}"/>
    <cellStyle name="20% - Accent1 3 2 9 2 4" xfId="28730" xr:uid="{00000000-0005-0000-0000-00004C020000}"/>
    <cellStyle name="20% - Accent1 3 2 9 3" xfId="8128" xr:uid="{00000000-0005-0000-0000-00004D020000}"/>
    <cellStyle name="20% - Accent1 3 2 9 3 2" xfId="18743" xr:uid="{00000000-0005-0000-0000-00004E020000}"/>
    <cellStyle name="20% - Accent1 3 2 9 3 2 2" xfId="42011" xr:uid="{00000000-0005-0000-0000-00004F020000}"/>
    <cellStyle name="20% - Accent1 3 2 9 3 3" xfId="31396" xr:uid="{00000000-0005-0000-0000-000050020000}"/>
    <cellStyle name="20% - Accent1 3 2 9 4" xfId="13438" xr:uid="{00000000-0005-0000-0000-000051020000}"/>
    <cellStyle name="20% - Accent1 3 2 9 4 2" xfId="36706" xr:uid="{00000000-0005-0000-0000-000052020000}"/>
    <cellStyle name="20% - Accent1 3 2 9 5" xfId="26088" xr:uid="{00000000-0005-0000-0000-000053020000}"/>
    <cellStyle name="20% - Accent1 3 2_Asset Register (new)" xfId="1507" xr:uid="{00000000-0005-0000-0000-000054020000}"/>
    <cellStyle name="20% - Accent1 3 3" xfId="706" xr:uid="{00000000-0005-0000-0000-000055020000}"/>
    <cellStyle name="20% - Accent1 3 3 10" xfId="12252" xr:uid="{00000000-0005-0000-0000-000056020000}"/>
    <cellStyle name="20% - Accent1 3 3 10 2" xfId="35520" xr:uid="{00000000-0005-0000-0000-000057020000}"/>
    <cellStyle name="20% - Accent1 3 3 11" xfId="22690" xr:uid="{00000000-0005-0000-0000-000058020000}"/>
    <cellStyle name="20% - Accent1 3 3 11 2" xfId="45943" xr:uid="{00000000-0005-0000-0000-000059020000}"/>
    <cellStyle name="20% - Accent1 3 3 12" xfId="24901" xr:uid="{00000000-0005-0000-0000-00005A020000}"/>
    <cellStyle name="20% - Accent1 3 3 13" xfId="47872" xr:uid="{00000000-0005-0000-0000-00005B020000}"/>
    <cellStyle name="20% - Accent1 3 3 2" xfId="1182" xr:uid="{00000000-0005-0000-0000-00005C020000}"/>
    <cellStyle name="20% - Accent1 3 3 2 2" xfId="2744" xr:uid="{00000000-0005-0000-0000-00005D020000}"/>
    <cellStyle name="20% - Accent1 3 3 2 2 2" xfId="5592" xr:uid="{00000000-0005-0000-0000-00005E020000}"/>
    <cellStyle name="20% - Accent1 3 3 2 2 2 2" xfId="10935" xr:uid="{00000000-0005-0000-0000-00005F020000}"/>
    <cellStyle name="20% - Accent1 3 3 2 2 2 2 2" xfId="21549" xr:uid="{00000000-0005-0000-0000-000060020000}"/>
    <cellStyle name="20% - Accent1 3 3 2 2 2 2 2 2" xfId="44817" xr:uid="{00000000-0005-0000-0000-000061020000}"/>
    <cellStyle name="20% - Accent1 3 3 2 2 2 2 3" xfId="34203" xr:uid="{00000000-0005-0000-0000-000062020000}"/>
    <cellStyle name="20% - Accent1 3 3 2 2 2 3" xfId="16243" xr:uid="{00000000-0005-0000-0000-000063020000}"/>
    <cellStyle name="20% - Accent1 3 3 2 2 2 3 2" xfId="39511" xr:uid="{00000000-0005-0000-0000-000064020000}"/>
    <cellStyle name="20% - Accent1 3 3 2 2 2 4" xfId="22693" xr:uid="{00000000-0005-0000-0000-000065020000}"/>
    <cellStyle name="20% - Accent1 3 3 2 2 2 4 2" xfId="45946" xr:uid="{00000000-0005-0000-0000-000066020000}"/>
    <cellStyle name="20% - Accent1 3 3 2 2 2 5" xfId="28895" xr:uid="{00000000-0005-0000-0000-000067020000}"/>
    <cellStyle name="20% - Accent1 3 3 2 2 2 6" xfId="47875" xr:uid="{00000000-0005-0000-0000-000068020000}"/>
    <cellStyle name="20% - Accent1 3 3 2 2 3" xfId="8293" xr:uid="{00000000-0005-0000-0000-000069020000}"/>
    <cellStyle name="20% - Accent1 3 3 2 2 3 2" xfId="18908" xr:uid="{00000000-0005-0000-0000-00006A020000}"/>
    <cellStyle name="20% - Accent1 3 3 2 2 3 2 2" xfId="42176" xr:uid="{00000000-0005-0000-0000-00006B020000}"/>
    <cellStyle name="20% - Accent1 3 3 2 2 3 3" xfId="31561" xr:uid="{00000000-0005-0000-0000-00006C020000}"/>
    <cellStyle name="20% - Accent1 3 3 2 2 4" xfId="13603" xr:uid="{00000000-0005-0000-0000-00006D020000}"/>
    <cellStyle name="20% - Accent1 3 3 2 2 4 2" xfId="36871" xr:uid="{00000000-0005-0000-0000-00006E020000}"/>
    <cellStyle name="20% - Accent1 3 3 2 2 5" xfId="22692" xr:uid="{00000000-0005-0000-0000-00006F020000}"/>
    <cellStyle name="20% - Accent1 3 3 2 2 5 2" xfId="45945" xr:uid="{00000000-0005-0000-0000-000070020000}"/>
    <cellStyle name="20% - Accent1 3 3 2 2 6" xfId="26253" xr:uid="{00000000-0005-0000-0000-000071020000}"/>
    <cellStyle name="20% - Accent1 3 3 2 2 7" xfId="47874" xr:uid="{00000000-0005-0000-0000-000072020000}"/>
    <cellStyle name="20% - Accent1 3 3 2 3" xfId="3919" xr:uid="{00000000-0005-0000-0000-000073020000}"/>
    <cellStyle name="20% - Accent1 3 3 2 3 2" xfId="6583" xr:uid="{00000000-0005-0000-0000-000074020000}"/>
    <cellStyle name="20% - Accent1 3 3 2 3 2 2" xfId="11926" xr:uid="{00000000-0005-0000-0000-000075020000}"/>
    <cellStyle name="20% - Accent1 3 3 2 3 2 2 2" xfId="22539" xr:uid="{00000000-0005-0000-0000-000076020000}"/>
    <cellStyle name="20% - Accent1 3 3 2 3 2 2 2 2" xfId="45807" xr:uid="{00000000-0005-0000-0000-000077020000}"/>
    <cellStyle name="20% - Accent1 3 3 2 3 2 2 3" xfId="35194" xr:uid="{00000000-0005-0000-0000-000078020000}"/>
    <cellStyle name="20% - Accent1 3 3 2 3 2 3" xfId="17233" xr:uid="{00000000-0005-0000-0000-000079020000}"/>
    <cellStyle name="20% - Accent1 3 3 2 3 2 3 2" xfId="40501" xr:uid="{00000000-0005-0000-0000-00007A020000}"/>
    <cellStyle name="20% - Accent1 3 3 2 3 2 4" xfId="29886" xr:uid="{00000000-0005-0000-0000-00007B020000}"/>
    <cellStyle name="20% - Accent1 3 3 2 3 3" xfId="9284" xr:uid="{00000000-0005-0000-0000-00007C020000}"/>
    <cellStyle name="20% - Accent1 3 3 2 3 3 2" xfId="19899" xr:uid="{00000000-0005-0000-0000-00007D020000}"/>
    <cellStyle name="20% - Accent1 3 3 2 3 3 2 2" xfId="43167" xr:uid="{00000000-0005-0000-0000-00007E020000}"/>
    <cellStyle name="20% - Accent1 3 3 2 3 3 3" xfId="32552" xr:uid="{00000000-0005-0000-0000-00007F020000}"/>
    <cellStyle name="20% - Accent1 3 3 2 3 4" xfId="14593" xr:uid="{00000000-0005-0000-0000-000080020000}"/>
    <cellStyle name="20% - Accent1 3 3 2 3 4 2" xfId="37861" xr:uid="{00000000-0005-0000-0000-000081020000}"/>
    <cellStyle name="20% - Accent1 3 3 2 3 5" xfId="22694" xr:uid="{00000000-0005-0000-0000-000082020000}"/>
    <cellStyle name="20% - Accent1 3 3 2 3 5 2" xfId="45947" xr:uid="{00000000-0005-0000-0000-000083020000}"/>
    <cellStyle name="20% - Accent1 3 3 2 3 6" xfId="27244" xr:uid="{00000000-0005-0000-0000-000084020000}"/>
    <cellStyle name="20% - Accent1 3 3 2 3 7" xfId="47876" xr:uid="{00000000-0005-0000-0000-000085020000}"/>
    <cellStyle name="20% - Accent1 3 3 2 4" xfId="4405" xr:uid="{00000000-0005-0000-0000-000086020000}"/>
    <cellStyle name="20% - Accent1 3 3 2 4 2" xfId="9749" xr:uid="{00000000-0005-0000-0000-000087020000}"/>
    <cellStyle name="20% - Accent1 3 3 2 4 2 2" xfId="20364" xr:uid="{00000000-0005-0000-0000-000088020000}"/>
    <cellStyle name="20% - Accent1 3 3 2 4 2 2 2" xfId="43632" xr:uid="{00000000-0005-0000-0000-000089020000}"/>
    <cellStyle name="20% - Accent1 3 3 2 4 2 3" xfId="33017" xr:uid="{00000000-0005-0000-0000-00008A020000}"/>
    <cellStyle name="20% - Accent1 3 3 2 4 3" xfId="15058" xr:uid="{00000000-0005-0000-0000-00008B020000}"/>
    <cellStyle name="20% - Accent1 3 3 2 4 3 2" xfId="38326" xr:uid="{00000000-0005-0000-0000-00008C020000}"/>
    <cellStyle name="20% - Accent1 3 3 2 4 4" xfId="27709" xr:uid="{00000000-0005-0000-0000-00008D020000}"/>
    <cellStyle name="20% - Accent1 3 3 2 5" xfId="7107" xr:uid="{00000000-0005-0000-0000-00008E020000}"/>
    <cellStyle name="20% - Accent1 3 3 2 5 2" xfId="17722" xr:uid="{00000000-0005-0000-0000-00008F020000}"/>
    <cellStyle name="20% - Accent1 3 3 2 5 2 2" xfId="40990" xr:uid="{00000000-0005-0000-0000-000090020000}"/>
    <cellStyle name="20% - Accent1 3 3 2 5 3" xfId="30375" xr:uid="{00000000-0005-0000-0000-000091020000}"/>
    <cellStyle name="20% - Accent1 3 3 2 6" xfId="12418" xr:uid="{00000000-0005-0000-0000-000092020000}"/>
    <cellStyle name="20% - Accent1 3 3 2 6 2" xfId="35686" xr:uid="{00000000-0005-0000-0000-000093020000}"/>
    <cellStyle name="20% - Accent1 3 3 2 7" xfId="22691" xr:uid="{00000000-0005-0000-0000-000094020000}"/>
    <cellStyle name="20% - Accent1 3 3 2 7 2" xfId="45944" xr:uid="{00000000-0005-0000-0000-000095020000}"/>
    <cellStyle name="20% - Accent1 3 3 2 8" xfId="25067" xr:uid="{00000000-0005-0000-0000-000096020000}"/>
    <cellStyle name="20% - Accent1 3 3 2 9" xfId="47873" xr:uid="{00000000-0005-0000-0000-000097020000}"/>
    <cellStyle name="20% - Accent1 3 3 3" xfId="1527" xr:uid="{00000000-0005-0000-0000-000098020000}"/>
    <cellStyle name="20% - Accent1 3 3 3 2" xfId="2884" xr:uid="{00000000-0005-0000-0000-000099020000}"/>
    <cellStyle name="20% - Accent1 3 3 3 2 2" xfId="5732" xr:uid="{00000000-0005-0000-0000-00009A020000}"/>
    <cellStyle name="20% - Accent1 3 3 3 2 2 2" xfId="11075" xr:uid="{00000000-0005-0000-0000-00009B020000}"/>
    <cellStyle name="20% - Accent1 3 3 3 2 2 2 2" xfId="21689" xr:uid="{00000000-0005-0000-0000-00009C020000}"/>
    <cellStyle name="20% - Accent1 3 3 3 2 2 2 2 2" xfId="44957" xr:uid="{00000000-0005-0000-0000-00009D020000}"/>
    <cellStyle name="20% - Accent1 3 3 3 2 2 2 3" xfId="34343" xr:uid="{00000000-0005-0000-0000-00009E020000}"/>
    <cellStyle name="20% - Accent1 3 3 3 2 2 3" xfId="16383" xr:uid="{00000000-0005-0000-0000-00009F020000}"/>
    <cellStyle name="20% - Accent1 3 3 3 2 2 3 2" xfId="39651" xr:uid="{00000000-0005-0000-0000-0000A0020000}"/>
    <cellStyle name="20% - Accent1 3 3 3 2 2 4" xfId="29035" xr:uid="{00000000-0005-0000-0000-0000A1020000}"/>
    <cellStyle name="20% - Accent1 3 3 3 2 3" xfId="8433" xr:uid="{00000000-0005-0000-0000-0000A2020000}"/>
    <cellStyle name="20% - Accent1 3 3 3 2 3 2" xfId="19048" xr:uid="{00000000-0005-0000-0000-0000A3020000}"/>
    <cellStyle name="20% - Accent1 3 3 3 2 3 2 2" xfId="42316" xr:uid="{00000000-0005-0000-0000-0000A4020000}"/>
    <cellStyle name="20% - Accent1 3 3 3 2 3 3" xfId="31701" xr:uid="{00000000-0005-0000-0000-0000A5020000}"/>
    <cellStyle name="20% - Accent1 3 3 3 2 4" xfId="13743" xr:uid="{00000000-0005-0000-0000-0000A6020000}"/>
    <cellStyle name="20% - Accent1 3 3 3 2 4 2" xfId="37011" xr:uid="{00000000-0005-0000-0000-0000A7020000}"/>
    <cellStyle name="20% - Accent1 3 3 3 2 5" xfId="22696" xr:uid="{00000000-0005-0000-0000-0000A8020000}"/>
    <cellStyle name="20% - Accent1 3 3 3 2 5 2" xfId="45949" xr:uid="{00000000-0005-0000-0000-0000A9020000}"/>
    <cellStyle name="20% - Accent1 3 3 3 2 6" xfId="26393" xr:uid="{00000000-0005-0000-0000-0000AA020000}"/>
    <cellStyle name="20% - Accent1 3 3 3 2 7" xfId="47878" xr:uid="{00000000-0005-0000-0000-0000AB020000}"/>
    <cellStyle name="20% - Accent1 3 3 3 3" xfId="3784" xr:uid="{00000000-0005-0000-0000-0000AC020000}"/>
    <cellStyle name="20% - Accent1 3 3 3 3 2" xfId="6495" xr:uid="{00000000-0005-0000-0000-0000AD020000}"/>
    <cellStyle name="20% - Accent1 3 3 3 3 2 2" xfId="11838" xr:uid="{00000000-0005-0000-0000-0000AE020000}"/>
    <cellStyle name="20% - Accent1 3 3 3 3 2 2 2" xfId="22451" xr:uid="{00000000-0005-0000-0000-0000AF020000}"/>
    <cellStyle name="20% - Accent1 3 3 3 3 2 2 2 2" xfId="45719" xr:uid="{00000000-0005-0000-0000-0000B0020000}"/>
    <cellStyle name="20% - Accent1 3 3 3 3 2 2 3" xfId="35106" xr:uid="{00000000-0005-0000-0000-0000B1020000}"/>
    <cellStyle name="20% - Accent1 3 3 3 3 2 3" xfId="17145" xr:uid="{00000000-0005-0000-0000-0000B2020000}"/>
    <cellStyle name="20% - Accent1 3 3 3 3 2 3 2" xfId="40413" xr:uid="{00000000-0005-0000-0000-0000B3020000}"/>
    <cellStyle name="20% - Accent1 3 3 3 3 2 4" xfId="29798" xr:uid="{00000000-0005-0000-0000-0000B4020000}"/>
    <cellStyle name="20% - Accent1 3 3 3 3 3" xfId="9196" xr:uid="{00000000-0005-0000-0000-0000B5020000}"/>
    <cellStyle name="20% - Accent1 3 3 3 3 3 2" xfId="19811" xr:uid="{00000000-0005-0000-0000-0000B6020000}"/>
    <cellStyle name="20% - Accent1 3 3 3 3 3 2 2" xfId="43079" xr:uid="{00000000-0005-0000-0000-0000B7020000}"/>
    <cellStyle name="20% - Accent1 3 3 3 3 3 3" xfId="32464" xr:uid="{00000000-0005-0000-0000-0000B8020000}"/>
    <cellStyle name="20% - Accent1 3 3 3 3 4" xfId="14505" xr:uid="{00000000-0005-0000-0000-0000B9020000}"/>
    <cellStyle name="20% - Accent1 3 3 3 3 4 2" xfId="37773" xr:uid="{00000000-0005-0000-0000-0000BA020000}"/>
    <cellStyle name="20% - Accent1 3 3 3 3 5" xfId="27156" xr:uid="{00000000-0005-0000-0000-0000BB020000}"/>
    <cellStyle name="20% - Accent1 3 3 3 4" xfId="4545" xr:uid="{00000000-0005-0000-0000-0000BC020000}"/>
    <cellStyle name="20% - Accent1 3 3 3 4 2" xfId="9889" xr:uid="{00000000-0005-0000-0000-0000BD020000}"/>
    <cellStyle name="20% - Accent1 3 3 3 4 2 2" xfId="20504" xr:uid="{00000000-0005-0000-0000-0000BE020000}"/>
    <cellStyle name="20% - Accent1 3 3 3 4 2 2 2" xfId="43772" xr:uid="{00000000-0005-0000-0000-0000BF020000}"/>
    <cellStyle name="20% - Accent1 3 3 3 4 2 3" xfId="33157" xr:uid="{00000000-0005-0000-0000-0000C0020000}"/>
    <cellStyle name="20% - Accent1 3 3 3 4 3" xfId="15198" xr:uid="{00000000-0005-0000-0000-0000C1020000}"/>
    <cellStyle name="20% - Accent1 3 3 3 4 3 2" xfId="38466" xr:uid="{00000000-0005-0000-0000-0000C2020000}"/>
    <cellStyle name="20% - Accent1 3 3 3 4 4" xfId="27849" xr:uid="{00000000-0005-0000-0000-0000C3020000}"/>
    <cellStyle name="20% - Accent1 3 3 3 5" xfId="7247" xr:uid="{00000000-0005-0000-0000-0000C4020000}"/>
    <cellStyle name="20% - Accent1 3 3 3 5 2" xfId="17862" xr:uid="{00000000-0005-0000-0000-0000C5020000}"/>
    <cellStyle name="20% - Accent1 3 3 3 5 2 2" xfId="41130" xr:uid="{00000000-0005-0000-0000-0000C6020000}"/>
    <cellStyle name="20% - Accent1 3 3 3 5 3" xfId="30515" xr:uid="{00000000-0005-0000-0000-0000C7020000}"/>
    <cellStyle name="20% - Accent1 3 3 3 6" xfId="12558" xr:uid="{00000000-0005-0000-0000-0000C8020000}"/>
    <cellStyle name="20% - Accent1 3 3 3 6 2" xfId="35826" xr:uid="{00000000-0005-0000-0000-0000C9020000}"/>
    <cellStyle name="20% - Accent1 3 3 3 7" xfId="22695" xr:uid="{00000000-0005-0000-0000-0000CA020000}"/>
    <cellStyle name="20% - Accent1 3 3 3 7 2" xfId="45948" xr:uid="{00000000-0005-0000-0000-0000CB020000}"/>
    <cellStyle name="20% - Accent1 3 3 3 8" xfId="25207" xr:uid="{00000000-0005-0000-0000-0000CC020000}"/>
    <cellStyle name="20% - Accent1 3 3 3 9" xfId="47877" xr:uid="{00000000-0005-0000-0000-0000CD020000}"/>
    <cellStyle name="20% - Accent1 3 3 4" xfId="1792" xr:uid="{00000000-0005-0000-0000-0000CE020000}"/>
    <cellStyle name="20% - Accent1 3 3 4 2" xfId="4774" xr:uid="{00000000-0005-0000-0000-0000CF020000}"/>
    <cellStyle name="20% - Accent1 3 3 4 2 2" xfId="10118" xr:uid="{00000000-0005-0000-0000-0000D0020000}"/>
    <cellStyle name="20% - Accent1 3 3 4 2 2 2" xfId="20733" xr:uid="{00000000-0005-0000-0000-0000D1020000}"/>
    <cellStyle name="20% - Accent1 3 3 4 2 2 2 2" xfId="44001" xr:uid="{00000000-0005-0000-0000-0000D2020000}"/>
    <cellStyle name="20% - Accent1 3 3 4 2 2 3" xfId="33386" xr:uid="{00000000-0005-0000-0000-0000D3020000}"/>
    <cellStyle name="20% - Accent1 3 3 4 2 3" xfId="15427" xr:uid="{00000000-0005-0000-0000-0000D4020000}"/>
    <cellStyle name="20% - Accent1 3 3 4 2 3 2" xfId="38695" xr:uid="{00000000-0005-0000-0000-0000D5020000}"/>
    <cellStyle name="20% - Accent1 3 3 4 2 4" xfId="28078" xr:uid="{00000000-0005-0000-0000-0000D6020000}"/>
    <cellStyle name="20% - Accent1 3 3 4 3" xfId="7476" xr:uid="{00000000-0005-0000-0000-0000D7020000}"/>
    <cellStyle name="20% - Accent1 3 3 4 3 2" xfId="18091" xr:uid="{00000000-0005-0000-0000-0000D8020000}"/>
    <cellStyle name="20% - Accent1 3 3 4 3 2 2" xfId="41359" xr:uid="{00000000-0005-0000-0000-0000D9020000}"/>
    <cellStyle name="20% - Accent1 3 3 4 3 3" xfId="30744" xr:uid="{00000000-0005-0000-0000-0000DA020000}"/>
    <cellStyle name="20% - Accent1 3 3 4 4" xfId="12787" xr:uid="{00000000-0005-0000-0000-0000DB020000}"/>
    <cellStyle name="20% - Accent1 3 3 4 4 2" xfId="36055" xr:uid="{00000000-0005-0000-0000-0000DC020000}"/>
    <cellStyle name="20% - Accent1 3 3 4 5" xfId="22697" xr:uid="{00000000-0005-0000-0000-0000DD020000}"/>
    <cellStyle name="20% - Accent1 3 3 4 5 2" xfId="45950" xr:uid="{00000000-0005-0000-0000-0000DE020000}"/>
    <cellStyle name="20% - Accent1 3 3 4 6" xfId="25436" xr:uid="{00000000-0005-0000-0000-0000DF020000}"/>
    <cellStyle name="20% - Accent1 3 3 4 7" xfId="47879" xr:uid="{00000000-0005-0000-0000-0000E0020000}"/>
    <cellStyle name="20% - Accent1 3 3 5" xfId="2578" xr:uid="{00000000-0005-0000-0000-0000E1020000}"/>
    <cellStyle name="20% - Accent1 3 3 5 2" xfId="5426" xr:uid="{00000000-0005-0000-0000-0000E2020000}"/>
    <cellStyle name="20% - Accent1 3 3 5 2 2" xfId="10769" xr:uid="{00000000-0005-0000-0000-0000E3020000}"/>
    <cellStyle name="20% - Accent1 3 3 5 2 2 2" xfId="21383" xr:uid="{00000000-0005-0000-0000-0000E4020000}"/>
    <cellStyle name="20% - Accent1 3 3 5 2 2 2 2" xfId="44651" xr:uid="{00000000-0005-0000-0000-0000E5020000}"/>
    <cellStyle name="20% - Accent1 3 3 5 2 2 3" xfId="34037" xr:uid="{00000000-0005-0000-0000-0000E6020000}"/>
    <cellStyle name="20% - Accent1 3 3 5 2 3" xfId="16077" xr:uid="{00000000-0005-0000-0000-0000E7020000}"/>
    <cellStyle name="20% - Accent1 3 3 5 2 3 2" xfId="39345" xr:uid="{00000000-0005-0000-0000-0000E8020000}"/>
    <cellStyle name="20% - Accent1 3 3 5 2 4" xfId="28729" xr:uid="{00000000-0005-0000-0000-0000E9020000}"/>
    <cellStyle name="20% - Accent1 3 3 5 3" xfId="8127" xr:uid="{00000000-0005-0000-0000-0000EA020000}"/>
    <cellStyle name="20% - Accent1 3 3 5 3 2" xfId="18742" xr:uid="{00000000-0005-0000-0000-0000EB020000}"/>
    <cellStyle name="20% - Accent1 3 3 5 3 2 2" xfId="42010" xr:uid="{00000000-0005-0000-0000-0000EC020000}"/>
    <cellStyle name="20% - Accent1 3 3 5 3 3" xfId="31395" xr:uid="{00000000-0005-0000-0000-0000ED020000}"/>
    <cellStyle name="20% - Accent1 3 3 5 4" xfId="13437" xr:uid="{00000000-0005-0000-0000-0000EE020000}"/>
    <cellStyle name="20% - Accent1 3 3 5 4 2" xfId="36705" xr:uid="{00000000-0005-0000-0000-0000EF020000}"/>
    <cellStyle name="20% - Accent1 3 3 5 5" xfId="26087" xr:uid="{00000000-0005-0000-0000-0000F0020000}"/>
    <cellStyle name="20% - Accent1 3 3 6" xfId="3073" xr:uid="{00000000-0005-0000-0000-0000F1020000}"/>
    <cellStyle name="20% - Accent1 3 3 6 2" xfId="5903" xr:uid="{00000000-0005-0000-0000-0000F2020000}"/>
    <cellStyle name="20% - Accent1 3 3 6 2 2" xfId="11246" xr:uid="{00000000-0005-0000-0000-0000F3020000}"/>
    <cellStyle name="20% - Accent1 3 3 6 2 2 2" xfId="21859" xr:uid="{00000000-0005-0000-0000-0000F4020000}"/>
    <cellStyle name="20% - Accent1 3 3 6 2 2 2 2" xfId="45127" xr:uid="{00000000-0005-0000-0000-0000F5020000}"/>
    <cellStyle name="20% - Accent1 3 3 6 2 2 3" xfId="34514" xr:uid="{00000000-0005-0000-0000-0000F6020000}"/>
    <cellStyle name="20% - Accent1 3 3 6 2 3" xfId="16553" xr:uid="{00000000-0005-0000-0000-0000F7020000}"/>
    <cellStyle name="20% - Accent1 3 3 6 2 3 2" xfId="39821" xr:uid="{00000000-0005-0000-0000-0000F8020000}"/>
    <cellStyle name="20% - Accent1 3 3 6 2 4" xfId="29206" xr:uid="{00000000-0005-0000-0000-0000F9020000}"/>
    <cellStyle name="20% - Accent1 3 3 6 3" xfId="8604" xr:uid="{00000000-0005-0000-0000-0000FA020000}"/>
    <cellStyle name="20% - Accent1 3 3 6 3 2" xfId="19219" xr:uid="{00000000-0005-0000-0000-0000FB020000}"/>
    <cellStyle name="20% - Accent1 3 3 6 3 2 2" xfId="42487" xr:uid="{00000000-0005-0000-0000-0000FC020000}"/>
    <cellStyle name="20% - Accent1 3 3 6 3 3" xfId="31872" xr:uid="{00000000-0005-0000-0000-0000FD020000}"/>
    <cellStyle name="20% - Accent1 3 3 6 4" xfId="13913" xr:uid="{00000000-0005-0000-0000-0000FE020000}"/>
    <cellStyle name="20% - Accent1 3 3 6 4 2" xfId="37181" xr:uid="{00000000-0005-0000-0000-0000FF020000}"/>
    <cellStyle name="20% - Accent1 3 3 6 5" xfId="26564" xr:uid="{00000000-0005-0000-0000-000000030000}"/>
    <cellStyle name="20% - Accent1 3 3 7" xfId="3393" xr:uid="{00000000-0005-0000-0000-000001030000}"/>
    <cellStyle name="20% - Accent1 3 3 7 2" xfId="6217" xr:uid="{00000000-0005-0000-0000-000002030000}"/>
    <cellStyle name="20% - Accent1 3 3 7 2 2" xfId="11560" xr:uid="{00000000-0005-0000-0000-000003030000}"/>
    <cellStyle name="20% - Accent1 3 3 7 2 2 2" xfId="22173" xr:uid="{00000000-0005-0000-0000-000004030000}"/>
    <cellStyle name="20% - Accent1 3 3 7 2 2 2 2" xfId="45441" xr:uid="{00000000-0005-0000-0000-000005030000}"/>
    <cellStyle name="20% - Accent1 3 3 7 2 2 3" xfId="34828" xr:uid="{00000000-0005-0000-0000-000006030000}"/>
    <cellStyle name="20% - Accent1 3 3 7 2 3" xfId="16867" xr:uid="{00000000-0005-0000-0000-000007030000}"/>
    <cellStyle name="20% - Accent1 3 3 7 2 3 2" xfId="40135" xr:uid="{00000000-0005-0000-0000-000008030000}"/>
    <cellStyle name="20% - Accent1 3 3 7 2 4" xfId="29520" xr:uid="{00000000-0005-0000-0000-000009030000}"/>
    <cellStyle name="20% - Accent1 3 3 7 3" xfId="8918" xr:uid="{00000000-0005-0000-0000-00000A030000}"/>
    <cellStyle name="20% - Accent1 3 3 7 3 2" xfId="19533" xr:uid="{00000000-0005-0000-0000-00000B030000}"/>
    <cellStyle name="20% - Accent1 3 3 7 3 2 2" xfId="42801" xr:uid="{00000000-0005-0000-0000-00000C030000}"/>
    <cellStyle name="20% - Accent1 3 3 7 3 3" xfId="32186" xr:uid="{00000000-0005-0000-0000-00000D030000}"/>
    <cellStyle name="20% - Accent1 3 3 7 4" xfId="14227" xr:uid="{00000000-0005-0000-0000-00000E030000}"/>
    <cellStyle name="20% - Accent1 3 3 7 4 2" xfId="37495" xr:uid="{00000000-0005-0000-0000-00000F030000}"/>
    <cellStyle name="20% - Accent1 3 3 7 5" xfId="26878" xr:uid="{00000000-0005-0000-0000-000010030000}"/>
    <cellStyle name="20% - Accent1 3 3 8" xfId="4239" xr:uid="{00000000-0005-0000-0000-000011030000}"/>
    <cellStyle name="20% - Accent1 3 3 8 2" xfId="9583" xr:uid="{00000000-0005-0000-0000-000012030000}"/>
    <cellStyle name="20% - Accent1 3 3 8 2 2" xfId="20198" xr:uid="{00000000-0005-0000-0000-000013030000}"/>
    <cellStyle name="20% - Accent1 3 3 8 2 2 2" xfId="43466" xr:uid="{00000000-0005-0000-0000-000014030000}"/>
    <cellStyle name="20% - Accent1 3 3 8 2 3" xfId="32851" xr:uid="{00000000-0005-0000-0000-000015030000}"/>
    <cellStyle name="20% - Accent1 3 3 8 3" xfId="14892" xr:uid="{00000000-0005-0000-0000-000016030000}"/>
    <cellStyle name="20% - Accent1 3 3 8 3 2" xfId="38160" xr:uid="{00000000-0005-0000-0000-000017030000}"/>
    <cellStyle name="20% - Accent1 3 3 8 4" xfId="27543" xr:uid="{00000000-0005-0000-0000-000018030000}"/>
    <cellStyle name="20% - Accent1 3 3 9" xfId="6941" xr:uid="{00000000-0005-0000-0000-000019030000}"/>
    <cellStyle name="20% - Accent1 3 3 9 2" xfId="17556" xr:uid="{00000000-0005-0000-0000-00001A030000}"/>
    <cellStyle name="20% - Accent1 3 3 9 2 2" xfId="40824" xr:uid="{00000000-0005-0000-0000-00001B030000}"/>
    <cellStyle name="20% - Accent1 3 3 9 3" xfId="30209" xr:uid="{00000000-0005-0000-0000-00001C030000}"/>
    <cellStyle name="20% - Accent1 3 3_Asset Register (new)" xfId="1506" xr:uid="{00000000-0005-0000-0000-00001D030000}"/>
    <cellStyle name="20% - Accent1 3 4" xfId="130" xr:uid="{00000000-0005-0000-0000-00001E030000}"/>
    <cellStyle name="20% - Accent1 3 4 10" xfId="24657" xr:uid="{00000000-0005-0000-0000-00001F030000}"/>
    <cellStyle name="20% - Accent1 3 4 11" xfId="47880" xr:uid="{00000000-0005-0000-0000-000020030000}"/>
    <cellStyle name="20% - Accent1 3 4 2" xfId="1812" xr:uid="{00000000-0005-0000-0000-000021030000}"/>
    <cellStyle name="20% - Accent1 3 4 2 2" xfId="4787" xr:uid="{00000000-0005-0000-0000-000022030000}"/>
    <cellStyle name="20% - Accent1 3 4 2 2 2" xfId="10131" xr:uid="{00000000-0005-0000-0000-000023030000}"/>
    <cellStyle name="20% - Accent1 3 4 2 2 2 2" xfId="20746" xr:uid="{00000000-0005-0000-0000-000024030000}"/>
    <cellStyle name="20% - Accent1 3 4 2 2 2 2 2" xfId="44014" xr:uid="{00000000-0005-0000-0000-000025030000}"/>
    <cellStyle name="20% - Accent1 3 4 2 2 2 3" xfId="33399" xr:uid="{00000000-0005-0000-0000-000026030000}"/>
    <cellStyle name="20% - Accent1 3 4 2 2 3" xfId="15440" xr:uid="{00000000-0005-0000-0000-000027030000}"/>
    <cellStyle name="20% - Accent1 3 4 2 2 3 2" xfId="38708" xr:uid="{00000000-0005-0000-0000-000028030000}"/>
    <cellStyle name="20% - Accent1 3 4 2 2 4" xfId="22700" xr:uid="{00000000-0005-0000-0000-000029030000}"/>
    <cellStyle name="20% - Accent1 3 4 2 2 4 2" xfId="45953" xr:uid="{00000000-0005-0000-0000-00002A030000}"/>
    <cellStyle name="20% - Accent1 3 4 2 2 5" xfId="28091" xr:uid="{00000000-0005-0000-0000-00002B030000}"/>
    <cellStyle name="20% - Accent1 3 4 2 2 6" xfId="47882" xr:uid="{00000000-0005-0000-0000-00002C030000}"/>
    <cellStyle name="20% - Accent1 3 4 2 3" xfId="7489" xr:uid="{00000000-0005-0000-0000-00002D030000}"/>
    <cellStyle name="20% - Accent1 3 4 2 3 2" xfId="18104" xr:uid="{00000000-0005-0000-0000-00002E030000}"/>
    <cellStyle name="20% - Accent1 3 4 2 3 2 2" xfId="41372" xr:uid="{00000000-0005-0000-0000-00002F030000}"/>
    <cellStyle name="20% - Accent1 3 4 2 3 3" xfId="30757" xr:uid="{00000000-0005-0000-0000-000030030000}"/>
    <cellStyle name="20% - Accent1 3 4 2 4" xfId="12800" xr:uid="{00000000-0005-0000-0000-000031030000}"/>
    <cellStyle name="20% - Accent1 3 4 2 4 2" xfId="36068" xr:uid="{00000000-0005-0000-0000-000032030000}"/>
    <cellStyle name="20% - Accent1 3 4 2 5" xfId="22699" xr:uid="{00000000-0005-0000-0000-000033030000}"/>
    <cellStyle name="20% - Accent1 3 4 2 5 2" xfId="45952" xr:uid="{00000000-0005-0000-0000-000034030000}"/>
    <cellStyle name="20% - Accent1 3 4 2 6" xfId="25449" xr:uid="{00000000-0005-0000-0000-000035030000}"/>
    <cellStyle name="20% - Accent1 3 4 2 7" xfId="47881" xr:uid="{00000000-0005-0000-0000-000036030000}"/>
    <cellStyle name="20% - Accent1 3 4 3" xfId="2338" xr:uid="{00000000-0005-0000-0000-000037030000}"/>
    <cellStyle name="20% - Accent1 3 4 3 2" xfId="5186" xr:uid="{00000000-0005-0000-0000-000038030000}"/>
    <cellStyle name="20% - Accent1 3 4 3 2 2" xfId="10529" xr:uid="{00000000-0005-0000-0000-000039030000}"/>
    <cellStyle name="20% - Accent1 3 4 3 2 2 2" xfId="21143" xr:uid="{00000000-0005-0000-0000-00003A030000}"/>
    <cellStyle name="20% - Accent1 3 4 3 2 2 2 2" xfId="44411" xr:uid="{00000000-0005-0000-0000-00003B030000}"/>
    <cellStyle name="20% - Accent1 3 4 3 2 2 3" xfId="33797" xr:uid="{00000000-0005-0000-0000-00003C030000}"/>
    <cellStyle name="20% - Accent1 3 4 3 2 3" xfId="15837" xr:uid="{00000000-0005-0000-0000-00003D030000}"/>
    <cellStyle name="20% - Accent1 3 4 3 2 3 2" xfId="39105" xr:uid="{00000000-0005-0000-0000-00003E030000}"/>
    <cellStyle name="20% - Accent1 3 4 3 2 4" xfId="28489" xr:uid="{00000000-0005-0000-0000-00003F030000}"/>
    <cellStyle name="20% - Accent1 3 4 3 3" xfId="7887" xr:uid="{00000000-0005-0000-0000-000040030000}"/>
    <cellStyle name="20% - Accent1 3 4 3 3 2" xfId="18502" xr:uid="{00000000-0005-0000-0000-000041030000}"/>
    <cellStyle name="20% - Accent1 3 4 3 3 2 2" xfId="41770" xr:uid="{00000000-0005-0000-0000-000042030000}"/>
    <cellStyle name="20% - Accent1 3 4 3 3 3" xfId="31155" xr:uid="{00000000-0005-0000-0000-000043030000}"/>
    <cellStyle name="20% - Accent1 3 4 3 4" xfId="13197" xr:uid="{00000000-0005-0000-0000-000044030000}"/>
    <cellStyle name="20% - Accent1 3 4 3 4 2" xfId="36465" xr:uid="{00000000-0005-0000-0000-000045030000}"/>
    <cellStyle name="20% - Accent1 3 4 3 5" xfId="22701" xr:uid="{00000000-0005-0000-0000-000046030000}"/>
    <cellStyle name="20% - Accent1 3 4 3 5 2" xfId="45954" xr:uid="{00000000-0005-0000-0000-000047030000}"/>
    <cellStyle name="20% - Accent1 3 4 3 6" xfId="25847" xr:uid="{00000000-0005-0000-0000-000048030000}"/>
    <cellStyle name="20% - Accent1 3 4 3 7" xfId="47883" xr:uid="{00000000-0005-0000-0000-000049030000}"/>
    <cellStyle name="20% - Accent1 3 4 4" xfId="3082" xr:uid="{00000000-0005-0000-0000-00004A030000}"/>
    <cellStyle name="20% - Accent1 3 4 4 2" xfId="5912" xr:uid="{00000000-0005-0000-0000-00004B030000}"/>
    <cellStyle name="20% - Accent1 3 4 4 2 2" xfId="11255" xr:uid="{00000000-0005-0000-0000-00004C030000}"/>
    <cellStyle name="20% - Accent1 3 4 4 2 2 2" xfId="21868" xr:uid="{00000000-0005-0000-0000-00004D030000}"/>
    <cellStyle name="20% - Accent1 3 4 4 2 2 2 2" xfId="45136" xr:uid="{00000000-0005-0000-0000-00004E030000}"/>
    <cellStyle name="20% - Accent1 3 4 4 2 2 3" xfId="34523" xr:uid="{00000000-0005-0000-0000-00004F030000}"/>
    <cellStyle name="20% - Accent1 3 4 4 2 3" xfId="16562" xr:uid="{00000000-0005-0000-0000-000050030000}"/>
    <cellStyle name="20% - Accent1 3 4 4 2 3 2" xfId="39830" xr:uid="{00000000-0005-0000-0000-000051030000}"/>
    <cellStyle name="20% - Accent1 3 4 4 2 4" xfId="29215" xr:uid="{00000000-0005-0000-0000-000052030000}"/>
    <cellStyle name="20% - Accent1 3 4 4 3" xfId="8613" xr:uid="{00000000-0005-0000-0000-000053030000}"/>
    <cellStyle name="20% - Accent1 3 4 4 3 2" xfId="19228" xr:uid="{00000000-0005-0000-0000-000054030000}"/>
    <cellStyle name="20% - Accent1 3 4 4 3 2 2" xfId="42496" xr:uid="{00000000-0005-0000-0000-000055030000}"/>
    <cellStyle name="20% - Accent1 3 4 4 3 3" xfId="31881" xr:uid="{00000000-0005-0000-0000-000056030000}"/>
    <cellStyle name="20% - Accent1 3 4 4 4" xfId="13922" xr:uid="{00000000-0005-0000-0000-000057030000}"/>
    <cellStyle name="20% - Accent1 3 4 4 4 2" xfId="37190" xr:uid="{00000000-0005-0000-0000-000058030000}"/>
    <cellStyle name="20% - Accent1 3 4 4 5" xfId="26573" xr:uid="{00000000-0005-0000-0000-000059030000}"/>
    <cellStyle name="20% - Accent1 3 4 5" xfId="3402" xr:uid="{00000000-0005-0000-0000-00005A030000}"/>
    <cellStyle name="20% - Accent1 3 4 5 2" xfId="6226" xr:uid="{00000000-0005-0000-0000-00005B030000}"/>
    <cellStyle name="20% - Accent1 3 4 5 2 2" xfId="11569" xr:uid="{00000000-0005-0000-0000-00005C030000}"/>
    <cellStyle name="20% - Accent1 3 4 5 2 2 2" xfId="22182" xr:uid="{00000000-0005-0000-0000-00005D030000}"/>
    <cellStyle name="20% - Accent1 3 4 5 2 2 2 2" xfId="45450" xr:uid="{00000000-0005-0000-0000-00005E030000}"/>
    <cellStyle name="20% - Accent1 3 4 5 2 2 3" xfId="34837" xr:uid="{00000000-0005-0000-0000-00005F030000}"/>
    <cellStyle name="20% - Accent1 3 4 5 2 3" xfId="16876" xr:uid="{00000000-0005-0000-0000-000060030000}"/>
    <cellStyle name="20% - Accent1 3 4 5 2 3 2" xfId="40144" xr:uid="{00000000-0005-0000-0000-000061030000}"/>
    <cellStyle name="20% - Accent1 3 4 5 2 4" xfId="29529" xr:uid="{00000000-0005-0000-0000-000062030000}"/>
    <cellStyle name="20% - Accent1 3 4 5 3" xfId="8927" xr:uid="{00000000-0005-0000-0000-000063030000}"/>
    <cellStyle name="20% - Accent1 3 4 5 3 2" xfId="19542" xr:uid="{00000000-0005-0000-0000-000064030000}"/>
    <cellStyle name="20% - Accent1 3 4 5 3 2 2" xfId="42810" xr:uid="{00000000-0005-0000-0000-000065030000}"/>
    <cellStyle name="20% - Accent1 3 4 5 3 3" xfId="32195" xr:uid="{00000000-0005-0000-0000-000066030000}"/>
    <cellStyle name="20% - Accent1 3 4 5 4" xfId="14236" xr:uid="{00000000-0005-0000-0000-000067030000}"/>
    <cellStyle name="20% - Accent1 3 4 5 4 2" xfId="37504" xr:uid="{00000000-0005-0000-0000-000068030000}"/>
    <cellStyle name="20% - Accent1 3 4 5 5" xfId="26887" xr:uid="{00000000-0005-0000-0000-000069030000}"/>
    <cellStyle name="20% - Accent1 3 4 6" xfId="3999" xr:uid="{00000000-0005-0000-0000-00006A030000}"/>
    <cellStyle name="20% - Accent1 3 4 6 2" xfId="9343" xr:uid="{00000000-0005-0000-0000-00006B030000}"/>
    <cellStyle name="20% - Accent1 3 4 6 2 2" xfId="19958" xr:uid="{00000000-0005-0000-0000-00006C030000}"/>
    <cellStyle name="20% - Accent1 3 4 6 2 2 2" xfId="43226" xr:uid="{00000000-0005-0000-0000-00006D030000}"/>
    <cellStyle name="20% - Accent1 3 4 6 2 3" xfId="32611" xr:uid="{00000000-0005-0000-0000-00006E030000}"/>
    <cellStyle name="20% - Accent1 3 4 6 3" xfId="14652" xr:uid="{00000000-0005-0000-0000-00006F030000}"/>
    <cellStyle name="20% - Accent1 3 4 6 3 2" xfId="37920" xr:uid="{00000000-0005-0000-0000-000070030000}"/>
    <cellStyle name="20% - Accent1 3 4 6 4" xfId="27303" xr:uid="{00000000-0005-0000-0000-000071030000}"/>
    <cellStyle name="20% - Accent1 3 4 7" xfId="6701" xr:uid="{00000000-0005-0000-0000-000072030000}"/>
    <cellStyle name="20% - Accent1 3 4 7 2" xfId="17316" xr:uid="{00000000-0005-0000-0000-000073030000}"/>
    <cellStyle name="20% - Accent1 3 4 7 2 2" xfId="40584" xr:uid="{00000000-0005-0000-0000-000074030000}"/>
    <cellStyle name="20% - Accent1 3 4 7 3" xfId="29969" xr:uid="{00000000-0005-0000-0000-000075030000}"/>
    <cellStyle name="20% - Accent1 3 4 8" xfId="12012" xr:uid="{00000000-0005-0000-0000-000076030000}"/>
    <cellStyle name="20% - Accent1 3 4 8 2" xfId="35280" xr:uid="{00000000-0005-0000-0000-000077030000}"/>
    <cellStyle name="20% - Accent1 3 4 9" xfId="22698" xr:uid="{00000000-0005-0000-0000-000078030000}"/>
    <cellStyle name="20% - Accent1 3 4 9 2" xfId="45951" xr:uid="{00000000-0005-0000-0000-000079030000}"/>
    <cellStyle name="20% - Accent1 3 5" xfId="1091" xr:uid="{00000000-0005-0000-0000-00007A030000}"/>
    <cellStyle name="20% - Accent1 3 5 2" xfId="2661" xr:uid="{00000000-0005-0000-0000-00007B030000}"/>
    <cellStyle name="20% - Accent1 3 5 2 2" xfId="5509" xr:uid="{00000000-0005-0000-0000-00007C030000}"/>
    <cellStyle name="20% - Accent1 3 5 2 2 2" xfId="10852" xr:uid="{00000000-0005-0000-0000-00007D030000}"/>
    <cellStyle name="20% - Accent1 3 5 2 2 2 2" xfId="21466" xr:uid="{00000000-0005-0000-0000-00007E030000}"/>
    <cellStyle name="20% - Accent1 3 5 2 2 2 2 2" xfId="44734" xr:uid="{00000000-0005-0000-0000-00007F030000}"/>
    <cellStyle name="20% - Accent1 3 5 2 2 2 3" xfId="34120" xr:uid="{00000000-0005-0000-0000-000080030000}"/>
    <cellStyle name="20% - Accent1 3 5 2 2 3" xfId="16160" xr:uid="{00000000-0005-0000-0000-000081030000}"/>
    <cellStyle name="20% - Accent1 3 5 2 2 3 2" xfId="39428" xr:uid="{00000000-0005-0000-0000-000082030000}"/>
    <cellStyle name="20% - Accent1 3 5 2 2 4" xfId="22704" xr:uid="{00000000-0005-0000-0000-000083030000}"/>
    <cellStyle name="20% - Accent1 3 5 2 2 4 2" xfId="45957" xr:uid="{00000000-0005-0000-0000-000084030000}"/>
    <cellStyle name="20% - Accent1 3 5 2 2 5" xfId="28812" xr:uid="{00000000-0005-0000-0000-000085030000}"/>
    <cellStyle name="20% - Accent1 3 5 2 2 6" xfId="47886" xr:uid="{00000000-0005-0000-0000-000086030000}"/>
    <cellStyle name="20% - Accent1 3 5 2 3" xfId="8210" xr:uid="{00000000-0005-0000-0000-000087030000}"/>
    <cellStyle name="20% - Accent1 3 5 2 3 2" xfId="18825" xr:uid="{00000000-0005-0000-0000-000088030000}"/>
    <cellStyle name="20% - Accent1 3 5 2 3 2 2" xfId="42093" xr:uid="{00000000-0005-0000-0000-000089030000}"/>
    <cellStyle name="20% - Accent1 3 5 2 3 3" xfId="31478" xr:uid="{00000000-0005-0000-0000-00008A030000}"/>
    <cellStyle name="20% - Accent1 3 5 2 4" xfId="13520" xr:uid="{00000000-0005-0000-0000-00008B030000}"/>
    <cellStyle name="20% - Accent1 3 5 2 4 2" xfId="36788" xr:uid="{00000000-0005-0000-0000-00008C030000}"/>
    <cellStyle name="20% - Accent1 3 5 2 5" xfId="22703" xr:uid="{00000000-0005-0000-0000-00008D030000}"/>
    <cellStyle name="20% - Accent1 3 5 2 5 2" xfId="45956" xr:uid="{00000000-0005-0000-0000-00008E030000}"/>
    <cellStyle name="20% - Accent1 3 5 2 6" xfId="26170" xr:uid="{00000000-0005-0000-0000-00008F030000}"/>
    <cellStyle name="20% - Accent1 3 5 2 7" xfId="47885" xr:uid="{00000000-0005-0000-0000-000090030000}"/>
    <cellStyle name="20% - Accent1 3 5 3" xfId="3836" xr:uid="{00000000-0005-0000-0000-000091030000}"/>
    <cellStyle name="20% - Accent1 3 5 3 2" xfId="6500" xr:uid="{00000000-0005-0000-0000-000092030000}"/>
    <cellStyle name="20% - Accent1 3 5 3 2 2" xfId="11843" xr:uid="{00000000-0005-0000-0000-000093030000}"/>
    <cellStyle name="20% - Accent1 3 5 3 2 2 2" xfId="22456" xr:uid="{00000000-0005-0000-0000-000094030000}"/>
    <cellStyle name="20% - Accent1 3 5 3 2 2 2 2" xfId="45724" xr:uid="{00000000-0005-0000-0000-000095030000}"/>
    <cellStyle name="20% - Accent1 3 5 3 2 2 3" xfId="35111" xr:uid="{00000000-0005-0000-0000-000096030000}"/>
    <cellStyle name="20% - Accent1 3 5 3 2 3" xfId="17150" xr:uid="{00000000-0005-0000-0000-000097030000}"/>
    <cellStyle name="20% - Accent1 3 5 3 2 3 2" xfId="40418" xr:uid="{00000000-0005-0000-0000-000098030000}"/>
    <cellStyle name="20% - Accent1 3 5 3 2 4" xfId="29803" xr:uid="{00000000-0005-0000-0000-000099030000}"/>
    <cellStyle name="20% - Accent1 3 5 3 3" xfId="9201" xr:uid="{00000000-0005-0000-0000-00009A030000}"/>
    <cellStyle name="20% - Accent1 3 5 3 3 2" xfId="19816" xr:uid="{00000000-0005-0000-0000-00009B030000}"/>
    <cellStyle name="20% - Accent1 3 5 3 3 2 2" xfId="43084" xr:uid="{00000000-0005-0000-0000-00009C030000}"/>
    <cellStyle name="20% - Accent1 3 5 3 3 3" xfId="32469" xr:uid="{00000000-0005-0000-0000-00009D030000}"/>
    <cellStyle name="20% - Accent1 3 5 3 4" xfId="14510" xr:uid="{00000000-0005-0000-0000-00009E030000}"/>
    <cellStyle name="20% - Accent1 3 5 3 4 2" xfId="37778" xr:uid="{00000000-0005-0000-0000-00009F030000}"/>
    <cellStyle name="20% - Accent1 3 5 3 5" xfId="22705" xr:uid="{00000000-0005-0000-0000-0000A0030000}"/>
    <cellStyle name="20% - Accent1 3 5 3 5 2" xfId="45958" xr:uid="{00000000-0005-0000-0000-0000A1030000}"/>
    <cellStyle name="20% - Accent1 3 5 3 6" xfId="27161" xr:uid="{00000000-0005-0000-0000-0000A2030000}"/>
    <cellStyle name="20% - Accent1 3 5 3 7" xfId="47887" xr:uid="{00000000-0005-0000-0000-0000A3030000}"/>
    <cellStyle name="20% - Accent1 3 5 4" xfId="4322" xr:uid="{00000000-0005-0000-0000-0000A4030000}"/>
    <cellStyle name="20% - Accent1 3 5 4 2" xfId="9666" xr:uid="{00000000-0005-0000-0000-0000A5030000}"/>
    <cellStyle name="20% - Accent1 3 5 4 2 2" xfId="20281" xr:uid="{00000000-0005-0000-0000-0000A6030000}"/>
    <cellStyle name="20% - Accent1 3 5 4 2 2 2" xfId="43549" xr:uid="{00000000-0005-0000-0000-0000A7030000}"/>
    <cellStyle name="20% - Accent1 3 5 4 2 3" xfId="32934" xr:uid="{00000000-0005-0000-0000-0000A8030000}"/>
    <cellStyle name="20% - Accent1 3 5 4 3" xfId="14975" xr:uid="{00000000-0005-0000-0000-0000A9030000}"/>
    <cellStyle name="20% - Accent1 3 5 4 3 2" xfId="38243" xr:uid="{00000000-0005-0000-0000-0000AA030000}"/>
    <cellStyle name="20% - Accent1 3 5 4 4" xfId="27626" xr:uid="{00000000-0005-0000-0000-0000AB030000}"/>
    <cellStyle name="20% - Accent1 3 5 5" xfId="7024" xr:uid="{00000000-0005-0000-0000-0000AC030000}"/>
    <cellStyle name="20% - Accent1 3 5 5 2" xfId="17639" xr:uid="{00000000-0005-0000-0000-0000AD030000}"/>
    <cellStyle name="20% - Accent1 3 5 5 2 2" xfId="40907" xr:uid="{00000000-0005-0000-0000-0000AE030000}"/>
    <cellStyle name="20% - Accent1 3 5 5 3" xfId="30292" xr:uid="{00000000-0005-0000-0000-0000AF030000}"/>
    <cellStyle name="20% - Accent1 3 5 6" xfId="12335" xr:uid="{00000000-0005-0000-0000-0000B0030000}"/>
    <cellStyle name="20% - Accent1 3 5 6 2" xfId="35603" xr:uid="{00000000-0005-0000-0000-0000B1030000}"/>
    <cellStyle name="20% - Accent1 3 5 7" xfId="22702" xr:uid="{00000000-0005-0000-0000-0000B2030000}"/>
    <cellStyle name="20% - Accent1 3 5 7 2" xfId="45955" xr:uid="{00000000-0005-0000-0000-0000B3030000}"/>
    <cellStyle name="20% - Accent1 3 5 8" xfId="24984" xr:uid="{00000000-0005-0000-0000-0000B4030000}"/>
    <cellStyle name="20% - Accent1 3 5 9" xfId="47884" xr:uid="{00000000-0005-0000-0000-0000B5030000}"/>
    <cellStyle name="20% - Accent1 3 6" xfId="1240" xr:uid="{00000000-0005-0000-0000-0000B6030000}"/>
    <cellStyle name="20% - Accent1 3 6 2" xfId="2801" xr:uid="{00000000-0005-0000-0000-0000B7030000}"/>
    <cellStyle name="20% - Accent1 3 6 2 2" xfId="5649" xr:uid="{00000000-0005-0000-0000-0000B8030000}"/>
    <cellStyle name="20% - Accent1 3 6 2 2 2" xfId="10992" xr:uid="{00000000-0005-0000-0000-0000B9030000}"/>
    <cellStyle name="20% - Accent1 3 6 2 2 2 2" xfId="21606" xr:uid="{00000000-0005-0000-0000-0000BA030000}"/>
    <cellStyle name="20% - Accent1 3 6 2 2 2 2 2" xfId="44874" xr:uid="{00000000-0005-0000-0000-0000BB030000}"/>
    <cellStyle name="20% - Accent1 3 6 2 2 2 3" xfId="34260" xr:uid="{00000000-0005-0000-0000-0000BC030000}"/>
    <cellStyle name="20% - Accent1 3 6 2 2 3" xfId="16300" xr:uid="{00000000-0005-0000-0000-0000BD030000}"/>
    <cellStyle name="20% - Accent1 3 6 2 2 3 2" xfId="39568" xr:uid="{00000000-0005-0000-0000-0000BE030000}"/>
    <cellStyle name="20% - Accent1 3 6 2 2 4" xfId="22708" xr:uid="{00000000-0005-0000-0000-0000BF030000}"/>
    <cellStyle name="20% - Accent1 3 6 2 2 4 2" xfId="45961" xr:uid="{00000000-0005-0000-0000-0000C0030000}"/>
    <cellStyle name="20% - Accent1 3 6 2 2 5" xfId="28952" xr:uid="{00000000-0005-0000-0000-0000C1030000}"/>
    <cellStyle name="20% - Accent1 3 6 2 2 6" xfId="47890" xr:uid="{00000000-0005-0000-0000-0000C2030000}"/>
    <cellStyle name="20% - Accent1 3 6 2 3" xfId="8350" xr:uid="{00000000-0005-0000-0000-0000C3030000}"/>
    <cellStyle name="20% - Accent1 3 6 2 3 2" xfId="18965" xr:uid="{00000000-0005-0000-0000-0000C4030000}"/>
    <cellStyle name="20% - Accent1 3 6 2 3 2 2" xfId="42233" xr:uid="{00000000-0005-0000-0000-0000C5030000}"/>
    <cellStyle name="20% - Accent1 3 6 2 3 3" xfId="31618" xr:uid="{00000000-0005-0000-0000-0000C6030000}"/>
    <cellStyle name="20% - Accent1 3 6 2 4" xfId="13660" xr:uid="{00000000-0005-0000-0000-0000C7030000}"/>
    <cellStyle name="20% - Accent1 3 6 2 4 2" xfId="36928" xr:uid="{00000000-0005-0000-0000-0000C8030000}"/>
    <cellStyle name="20% - Accent1 3 6 2 5" xfId="22707" xr:uid="{00000000-0005-0000-0000-0000C9030000}"/>
    <cellStyle name="20% - Accent1 3 6 2 5 2" xfId="45960" xr:uid="{00000000-0005-0000-0000-0000CA030000}"/>
    <cellStyle name="20% - Accent1 3 6 2 6" xfId="26310" xr:uid="{00000000-0005-0000-0000-0000CB030000}"/>
    <cellStyle name="20% - Accent1 3 6 2 7" xfId="47889" xr:uid="{00000000-0005-0000-0000-0000CC030000}"/>
    <cellStyle name="20% - Accent1 3 6 3" xfId="4462" xr:uid="{00000000-0005-0000-0000-0000CD030000}"/>
    <cellStyle name="20% - Accent1 3 6 3 2" xfId="9806" xr:uid="{00000000-0005-0000-0000-0000CE030000}"/>
    <cellStyle name="20% - Accent1 3 6 3 2 2" xfId="20421" xr:uid="{00000000-0005-0000-0000-0000CF030000}"/>
    <cellStyle name="20% - Accent1 3 6 3 2 2 2" xfId="43689" xr:uid="{00000000-0005-0000-0000-0000D0030000}"/>
    <cellStyle name="20% - Accent1 3 6 3 2 3" xfId="33074" xr:uid="{00000000-0005-0000-0000-0000D1030000}"/>
    <cellStyle name="20% - Accent1 3 6 3 3" xfId="15115" xr:uid="{00000000-0005-0000-0000-0000D2030000}"/>
    <cellStyle name="20% - Accent1 3 6 3 3 2" xfId="38383" xr:uid="{00000000-0005-0000-0000-0000D3030000}"/>
    <cellStyle name="20% - Accent1 3 6 3 4" xfId="22709" xr:uid="{00000000-0005-0000-0000-0000D4030000}"/>
    <cellStyle name="20% - Accent1 3 6 3 4 2" xfId="45962" xr:uid="{00000000-0005-0000-0000-0000D5030000}"/>
    <cellStyle name="20% - Accent1 3 6 3 5" xfId="27766" xr:uid="{00000000-0005-0000-0000-0000D6030000}"/>
    <cellStyle name="20% - Accent1 3 6 3 6" xfId="47891" xr:uid="{00000000-0005-0000-0000-0000D7030000}"/>
    <cellStyle name="20% - Accent1 3 6 4" xfId="7164" xr:uid="{00000000-0005-0000-0000-0000D8030000}"/>
    <cellStyle name="20% - Accent1 3 6 4 2" xfId="17779" xr:uid="{00000000-0005-0000-0000-0000D9030000}"/>
    <cellStyle name="20% - Accent1 3 6 4 2 2" xfId="41047" xr:uid="{00000000-0005-0000-0000-0000DA030000}"/>
    <cellStyle name="20% - Accent1 3 6 4 3" xfId="30432" xr:uid="{00000000-0005-0000-0000-0000DB030000}"/>
    <cellStyle name="20% - Accent1 3 6 5" xfId="12475" xr:uid="{00000000-0005-0000-0000-0000DC030000}"/>
    <cellStyle name="20% - Accent1 3 6 5 2" xfId="35743" xr:uid="{00000000-0005-0000-0000-0000DD030000}"/>
    <cellStyle name="20% - Accent1 3 6 6" xfId="22706" xr:uid="{00000000-0005-0000-0000-0000DE030000}"/>
    <cellStyle name="20% - Accent1 3 6 6 2" xfId="45959" xr:uid="{00000000-0005-0000-0000-0000DF030000}"/>
    <cellStyle name="20% - Accent1 3 6 7" xfId="25124" xr:uid="{00000000-0005-0000-0000-0000E0030000}"/>
    <cellStyle name="20% - Accent1 3 6 8" xfId="47888" xr:uid="{00000000-0005-0000-0000-0000E1030000}"/>
    <cellStyle name="20% - Accent1 3 7" xfId="1615" xr:uid="{00000000-0005-0000-0000-0000E2030000}"/>
    <cellStyle name="20% - Accent1 3 7 2" xfId="4632" xr:uid="{00000000-0005-0000-0000-0000E3030000}"/>
    <cellStyle name="20% - Accent1 3 7 2 2" xfId="9976" xr:uid="{00000000-0005-0000-0000-0000E4030000}"/>
    <cellStyle name="20% - Accent1 3 7 2 2 2" xfId="20591" xr:uid="{00000000-0005-0000-0000-0000E5030000}"/>
    <cellStyle name="20% - Accent1 3 7 2 2 2 2" xfId="43859" xr:uid="{00000000-0005-0000-0000-0000E6030000}"/>
    <cellStyle name="20% - Accent1 3 7 2 2 3" xfId="33244" xr:uid="{00000000-0005-0000-0000-0000E7030000}"/>
    <cellStyle name="20% - Accent1 3 7 2 3" xfId="15285" xr:uid="{00000000-0005-0000-0000-0000E8030000}"/>
    <cellStyle name="20% - Accent1 3 7 2 3 2" xfId="38553" xr:uid="{00000000-0005-0000-0000-0000E9030000}"/>
    <cellStyle name="20% - Accent1 3 7 2 4" xfId="22711" xr:uid="{00000000-0005-0000-0000-0000EA030000}"/>
    <cellStyle name="20% - Accent1 3 7 2 4 2" xfId="45964" xr:uid="{00000000-0005-0000-0000-0000EB030000}"/>
    <cellStyle name="20% - Accent1 3 7 2 5" xfId="27936" xr:uid="{00000000-0005-0000-0000-0000EC030000}"/>
    <cellStyle name="20% - Accent1 3 7 2 6" xfId="47893" xr:uid="{00000000-0005-0000-0000-0000ED030000}"/>
    <cellStyle name="20% - Accent1 3 7 3" xfId="7334" xr:uid="{00000000-0005-0000-0000-0000EE030000}"/>
    <cellStyle name="20% - Accent1 3 7 3 2" xfId="17949" xr:uid="{00000000-0005-0000-0000-0000EF030000}"/>
    <cellStyle name="20% - Accent1 3 7 3 2 2" xfId="41217" xr:uid="{00000000-0005-0000-0000-0000F0030000}"/>
    <cellStyle name="20% - Accent1 3 7 3 3" xfId="30602" xr:uid="{00000000-0005-0000-0000-0000F1030000}"/>
    <cellStyle name="20% - Accent1 3 7 4" xfId="12645" xr:uid="{00000000-0005-0000-0000-0000F2030000}"/>
    <cellStyle name="20% - Accent1 3 7 4 2" xfId="35913" xr:uid="{00000000-0005-0000-0000-0000F3030000}"/>
    <cellStyle name="20% - Accent1 3 7 5" xfId="22710" xr:uid="{00000000-0005-0000-0000-0000F4030000}"/>
    <cellStyle name="20% - Accent1 3 7 5 2" xfId="45963" xr:uid="{00000000-0005-0000-0000-0000F5030000}"/>
    <cellStyle name="20% - Accent1 3 7 6" xfId="25294" xr:uid="{00000000-0005-0000-0000-0000F6030000}"/>
    <cellStyle name="20% - Accent1 3 7 7" xfId="47892" xr:uid="{00000000-0005-0000-0000-0000F7030000}"/>
    <cellStyle name="20% - Accent1 3 8" xfId="2171" xr:uid="{00000000-0005-0000-0000-0000F8030000}"/>
    <cellStyle name="20% - Accent1 3 8 2" xfId="5053" xr:uid="{00000000-0005-0000-0000-0000F9030000}"/>
    <cellStyle name="20% - Accent1 3 8 2 2" xfId="10396" xr:uid="{00000000-0005-0000-0000-0000FA030000}"/>
    <cellStyle name="20% - Accent1 3 8 2 2 2" xfId="21011" xr:uid="{00000000-0005-0000-0000-0000FB030000}"/>
    <cellStyle name="20% - Accent1 3 8 2 2 2 2" xfId="44279" xr:uid="{00000000-0005-0000-0000-0000FC030000}"/>
    <cellStyle name="20% - Accent1 3 8 2 2 3" xfId="33664" xr:uid="{00000000-0005-0000-0000-0000FD030000}"/>
    <cellStyle name="20% - Accent1 3 8 2 3" xfId="15705" xr:uid="{00000000-0005-0000-0000-0000FE030000}"/>
    <cellStyle name="20% - Accent1 3 8 2 3 2" xfId="38973" xr:uid="{00000000-0005-0000-0000-0000FF030000}"/>
    <cellStyle name="20% - Accent1 3 8 2 4" xfId="28356" xr:uid="{00000000-0005-0000-0000-000000040000}"/>
    <cellStyle name="20% - Accent1 3 8 3" xfId="7754" xr:uid="{00000000-0005-0000-0000-000001040000}"/>
    <cellStyle name="20% - Accent1 3 8 3 2" xfId="18369" xr:uid="{00000000-0005-0000-0000-000002040000}"/>
    <cellStyle name="20% - Accent1 3 8 3 2 2" xfId="41637" xr:uid="{00000000-0005-0000-0000-000003040000}"/>
    <cellStyle name="20% - Accent1 3 8 3 3" xfId="31022" xr:uid="{00000000-0005-0000-0000-000004040000}"/>
    <cellStyle name="20% - Accent1 3 8 4" xfId="13065" xr:uid="{00000000-0005-0000-0000-000005040000}"/>
    <cellStyle name="20% - Accent1 3 8 4 2" xfId="36333" xr:uid="{00000000-0005-0000-0000-000006040000}"/>
    <cellStyle name="20% - Accent1 3 8 5" xfId="22712" xr:uid="{00000000-0005-0000-0000-000007040000}"/>
    <cellStyle name="20% - Accent1 3 8 5 2" xfId="45965" xr:uid="{00000000-0005-0000-0000-000008040000}"/>
    <cellStyle name="20% - Accent1 3 8 6" xfId="25714" xr:uid="{00000000-0005-0000-0000-000009040000}"/>
    <cellStyle name="20% - Accent1 3 8 7" xfId="47894" xr:uid="{00000000-0005-0000-0000-00000A040000}"/>
    <cellStyle name="20% - Accent1 3 9" xfId="2248" xr:uid="{00000000-0005-0000-0000-00000B040000}"/>
    <cellStyle name="20% - Accent1 3 9 2" xfId="5116" xr:uid="{00000000-0005-0000-0000-00000C040000}"/>
    <cellStyle name="20% - Accent1 3 9 2 2" xfId="10459" xr:uid="{00000000-0005-0000-0000-00000D040000}"/>
    <cellStyle name="20% - Accent1 3 9 2 2 2" xfId="21074" xr:uid="{00000000-0005-0000-0000-00000E040000}"/>
    <cellStyle name="20% - Accent1 3 9 2 2 2 2" xfId="44342" xr:uid="{00000000-0005-0000-0000-00000F040000}"/>
    <cellStyle name="20% - Accent1 3 9 2 2 3" xfId="33727" xr:uid="{00000000-0005-0000-0000-000010040000}"/>
    <cellStyle name="20% - Accent1 3 9 2 3" xfId="15768" xr:uid="{00000000-0005-0000-0000-000011040000}"/>
    <cellStyle name="20% - Accent1 3 9 2 3 2" xfId="39036" xr:uid="{00000000-0005-0000-0000-000012040000}"/>
    <cellStyle name="20% - Accent1 3 9 2 4" xfId="28419" xr:uid="{00000000-0005-0000-0000-000013040000}"/>
    <cellStyle name="20% - Accent1 3 9 3" xfId="7817" xr:uid="{00000000-0005-0000-0000-000014040000}"/>
    <cellStyle name="20% - Accent1 3 9 3 2" xfId="18432" xr:uid="{00000000-0005-0000-0000-000015040000}"/>
    <cellStyle name="20% - Accent1 3 9 3 2 2" xfId="41700" xr:uid="{00000000-0005-0000-0000-000016040000}"/>
    <cellStyle name="20% - Accent1 3 9 3 3" xfId="31085" xr:uid="{00000000-0005-0000-0000-000017040000}"/>
    <cellStyle name="20% - Accent1 3 9 4" xfId="13128" xr:uid="{00000000-0005-0000-0000-000018040000}"/>
    <cellStyle name="20% - Accent1 3 9 4 2" xfId="36396" xr:uid="{00000000-0005-0000-0000-000019040000}"/>
    <cellStyle name="20% - Accent1 3 9 5" xfId="25777" xr:uid="{00000000-0005-0000-0000-00001A040000}"/>
    <cellStyle name="20% - Accent1 3_Asset Register (new)" xfId="1508" xr:uid="{00000000-0005-0000-0000-00001B040000}"/>
    <cellStyle name="20% - Accent1 4" xfId="131" xr:uid="{00000000-0005-0000-0000-00001C040000}"/>
    <cellStyle name="20% - Accent1 4 10" xfId="1749" xr:uid="{00000000-0005-0000-0000-00001D040000}"/>
    <cellStyle name="20% - Accent1 4 10 2" xfId="4740" xr:uid="{00000000-0005-0000-0000-00001E040000}"/>
    <cellStyle name="20% - Accent1 4 10 2 2" xfId="10084" xr:uid="{00000000-0005-0000-0000-00001F040000}"/>
    <cellStyle name="20% - Accent1 4 10 2 2 2" xfId="20699" xr:uid="{00000000-0005-0000-0000-000020040000}"/>
    <cellStyle name="20% - Accent1 4 10 2 2 2 2" xfId="43967" xr:uid="{00000000-0005-0000-0000-000021040000}"/>
    <cellStyle name="20% - Accent1 4 10 2 2 3" xfId="33352" xr:uid="{00000000-0005-0000-0000-000022040000}"/>
    <cellStyle name="20% - Accent1 4 10 2 3" xfId="15393" xr:uid="{00000000-0005-0000-0000-000023040000}"/>
    <cellStyle name="20% - Accent1 4 10 2 3 2" xfId="38661" xr:uid="{00000000-0005-0000-0000-000024040000}"/>
    <cellStyle name="20% - Accent1 4 10 2 4" xfId="28044" xr:uid="{00000000-0005-0000-0000-000025040000}"/>
    <cellStyle name="20% - Accent1 4 10 3" xfId="7442" xr:uid="{00000000-0005-0000-0000-000026040000}"/>
    <cellStyle name="20% - Accent1 4 10 3 2" xfId="18057" xr:uid="{00000000-0005-0000-0000-000027040000}"/>
    <cellStyle name="20% - Accent1 4 10 3 2 2" xfId="41325" xr:uid="{00000000-0005-0000-0000-000028040000}"/>
    <cellStyle name="20% - Accent1 4 10 3 3" xfId="30710" xr:uid="{00000000-0005-0000-0000-000029040000}"/>
    <cellStyle name="20% - Accent1 4 10 4" xfId="12753" xr:uid="{00000000-0005-0000-0000-00002A040000}"/>
    <cellStyle name="20% - Accent1 4 10 4 2" xfId="36021" xr:uid="{00000000-0005-0000-0000-00002B040000}"/>
    <cellStyle name="20% - Accent1 4 10 5" xfId="25402" xr:uid="{00000000-0005-0000-0000-00002C040000}"/>
    <cellStyle name="20% - Accent1 4 11" xfId="2339" xr:uid="{00000000-0005-0000-0000-00002D040000}"/>
    <cellStyle name="20% - Accent1 4 11 2" xfId="5187" xr:uid="{00000000-0005-0000-0000-00002E040000}"/>
    <cellStyle name="20% - Accent1 4 11 2 2" xfId="10530" xr:uid="{00000000-0005-0000-0000-00002F040000}"/>
    <cellStyle name="20% - Accent1 4 11 2 2 2" xfId="21144" xr:uid="{00000000-0005-0000-0000-000030040000}"/>
    <cellStyle name="20% - Accent1 4 11 2 2 2 2" xfId="44412" xr:uid="{00000000-0005-0000-0000-000031040000}"/>
    <cellStyle name="20% - Accent1 4 11 2 2 3" xfId="33798" xr:uid="{00000000-0005-0000-0000-000032040000}"/>
    <cellStyle name="20% - Accent1 4 11 2 3" xfId="15838" xr:uid="{00000000-0005-0000-0000-000033040000}"/>
    <cellStyle name="20% - Accent1 4 11 2 3 2" xfId="39106" xr:uid="{00000000-0005-0000-0000-000034040000}"/>
    <cellStyle name="20% - Accent1 4 11 2 4" xfId="28490" xr:uid="{00000000-0005-0000-0000-000035040000}"/>
    <cellStyle name="20% - Accent1 4 11 3" xfId="7888" xr:uid="{00000000-0005-0000-0000-000036040000}"/>
    <cellStyle name="20% - Accent1 4 11 3 2" xfId="18503" xr:uid="{00000000-0005-0000-0000-000037040000}"/>
    <cellStyle name="20% - Accent1 4 11 3 2 2" xfId="41771" xr:uid="{00000000-0005-0000-0000-000038040000}"/>
    <cellStyle name="20% - Accent1 4 11 3 3" xfId="31156" xr:uid="{00000000-0005-0000-0000-000039040000}"/>
    <cellStyle name="20% - Accent1 4 11 4" xfId="13198" xr:uid="{00000000-0005-0000-0000-00003A040000}"/>
    <cellStyle name="20% - Accent1 4 11 4 2" xfId="36466" xr:uid="{00000000-0005-0000-0000-00003B040000}"/>
    <cellStyle name="20% - Accent1 4 11 5" xfId="25848" xr:uid="{00000000-0005-0000-0000-00003C040000}"/>
    <cellStyle name="20% - Accent1 4 12" xfId="2973" xr:uid="{00000000-0005-0000-0000-00003D040000}"/>
    <cellStyle name="20% - Accent1 4 12 2" xfId="5820" xr:uid="{00000000-0005-0000-0000-00003E040000}"/>
    <cellStyle name="20% - Accent1 4 12 2 2" xfId="11163" xr:uid="{00000000-0005-0000-0000-00003F040000}"/>
    <cellStyle name="20% - Accent1 4 12 2 2 2" xfId="21777" xr:uid="{00000000-0005-0000-0000-000040040000}"/>
    <cellStyle name="20% - Accent1 4 12 2 2 2 2" xfId="45045" xr:uid="{00000000-0005-0000-0000-000041040000}"/>
    <cellStyle name="20% - Accent1 4 12 2 2 3" xfId="34431" xr:uid="{00000000-0005-0000-0000-000042040000}"/>
    <cellStyle name="20% - Accent1 4 12 2 3" xfId="16471" xr:uid="{00000000-0005-0000-0000-000043040000}"/>
    <cellStyle name="20% - Accent1 4 12 2 3 2" xfId="39739" xr:uid="{00000000-0005-0000-0000-000044040000}"/>
    <cellStyle name="20% - Accent1 4 12 2 4" xfId="29123" xr:uid="{00000000-0005-0000-0000-000045040000}"/>
    <cellStyle name="20% - Accent1 4 12 3" xfId="8521" xr:uid="{00000000-0005-0000-0000-000046040000}"/>
    <cellStyle name="20% - Accent1 4 12 3 2" xfId="19136" xr:uid="{00000000-0005-0000-0000-000047040000}"/>
    <cellStyle name="20% - Accent1 4 12 3 2 2" xfId="42404" xr:uid="{00000000-0005-0000-0000-000048040000}"/>
    <cellStyle name="20% - Accent1 4 12 3 3" xfId="31789" xr:uid="{00000000-0005-0000-0000-000049040000}"/>
    <cellStyle name="20% - Accent1 4 12 4" xfId="13831" xr:uid="{00000000-0005-0000-0000-00004A040000}"/>
    <cellStyle name="20% - Accent1 4 12 4 2" xfId="37099" xr:uid="{00000000-0005-0000-0000-00004B040000}"/>
    <cellStyle name="20% - Accent1 4 12 5" xfId="26481" xr:uid="{00000000-0005-0000-0000-00004C040000}"/>
    <cellStyle name="20% - Accent1 4 13" xfId="3310" xr:uid="{00000000-0005-0000-0000-00004D040000}"/>
    <cellStyle name="20% - Accent1 4 13 2" xfId="6134" xr:uid="{00000000-0005-0000-0000-00004E040000}"/>
    <cellStyle name="20% - Accent1 4 13 2 2" xfId="11477" xr:uid="{00000000-0005-0000-0000-00004F040000}"/>
    <cellStyle name="20% - Accent1 4 13 2 2 2" xfId="22090" xr:uid="{00000000-0005-0000-0000-000050040000}"/>
    <cellStyle name="20% - Accent1 4 13 2 2 2 2" xfId="45358" xr:uid="{00000000-0005-0000-0000-000051040000}"/>
    <cellStyle name="20% - Accent1 4 13 2 2 3" xfId="34745" xr:uid="{00000000-0005-0000-0000-000052040000}"/>
    <cellStyle name="20% - Accent1 4 13 2 3" xfId="16784" xr:uid="{00000000-0005-0000-0000-000053040000}"/>
    <cellStyle name="20% - Accent1 4 13 2 3 2" xfId="40052" xr:uid="{00000000-0005-0000-0000-000054040000}"/>
    <cellStyle name="20% - Accent1 4 13 2 4" xfId="29437" xr:uid="{00000000-0005-0000-0000-000055040000}"/>
    <cellStyle name="20% - Accent1 4 13 3" xfId="8835" xr:uid="{00000000-0005-0000-0000-000056040000}"/>
    <cellStyle name="20% - Accent1 4 13 3 2" xfId="19450" xr:uid="{00000000-0005-0000-0000-000057040000}"/>
    <cellStyle name="20% - Accent1 4 13 3 2 2" xfId="42718" xr:uid="{00000000-0005-0000-0000-000058040000}"/>
    <cellStyle name="20% - Accent1 4 13 3 3" xfId="32103" xr:uid="{00000000-0005-0000-0000-000059040000}"/>
    <cellStyle name="20% - Accent1 4 13 4" xfId="14144" xr:uid="{00000000-0005-0000-0000-00005A040000}"/>
    <cellStyle name="20% - Accent1 4 13 4 2" xfId="37412" xr:uid="{00000000-0005-0000-0000-00005B040000}"/>
    <cellStyle name="20% - Accent1 4 13 5" xfId="26795" xr:uid="{00000000-0005-0000-0000-00005C040000}"/>
    <cellStyle name="20% - Accent1 4 14" xfId="4000" xr:uid="{00000000-0005-0000-0000-00005D040000}"/>
    <cellStyle name="20% - Accent1 4 14 2" xfId="9344" xr:uid="{00000000-0005-0000-0000-00005E040000}"/>
    <cellStyle name="20% - Accent1 4 14 2 2" xfId="19959" xr:uid="{00000000-0005-0000-0000-00005F040000}"/>
    <cellStyle name="20% - Accent1 4 14 2 2 2" xfId="43227" xr:uid="{00000000-0005-0000-0000-000060040000}"/>
    <cellStyle name="20% - Accent1 4 14 2 3" xfId="32612" xr:uid="{00000000-0005-0000-0000-000061040000}"/>
    <cellStyle name="20% - Accent1 4 14 3" xfId="14653" xr:uid="{00000000-0005-0000-0000-000062040000}"/>
    <cellStyle name="20% - Accent1 4 14 3 2" xfId="37921" xr:uid="{00000000-0005-0000-0000-000063040000}"/>
    <cellStyle name="20% - Accent1 4 14 4" xfId="27304" xr:uid="{00000000-0005-0000-0000-000064040000}"/>
    <cellStyle name="20% - Accent1 4 15" xfId="6702" xr:uid="{00000000-0005-0000-0000-000065040000}"/>
    <cellStyle name="20% - Accent1 4 15 2" xfId="17317" xr:uid="{00000000-0005-0000-0000-000066040000}"/>
    <cellStyle name="20% - Accent1 4 15 2 2" xfId="40585" xr:uid="{00000000-0005-0000-0000-000067040000}"/>
    <cellStyle name="20% - Accent1 4 15 3" xfId="29970" xr:uid="{00000000-0005-0000-0000-000068040000}"/>
    <cellStyle name="20% - Accent1 4 16" xfId="12013" xr:uid="{00000000-0005-0000-0000-000069040000}"/>
    <cellStyle name="20% - Accent1 4 16 2" xfId="35281" xr:uid="{00000000-0005-0000-0000-00006A040000}"/>
    <cellStyle name="20% - Accent1 4 17" xfId="22713" xr:uid="{00000000-0005-0000-0000-00006B040000}"/>
    <cellStyle name="20% - Accent1 4 17 2" xfId="45966" xr:uid="{00000000-0005-0000-0000-00006C040000}"/>
    <cellStyle name="20% - Accent1 4 18" xfId="24658" xr:uid="{00000000-0005-0000-0000-00006D040000}"/>
    <cellStyle name="20% - Accent1 4 19" xfId="47895" xr:uid="{00000000-0005-0000-0000-00006E040000}"/>
    <cellStyle name="20% - Accent1 4 2" xfId="709" xr:uid="{00000000-0005-0000-0000-00006F040000}"/>
    <cellStyle name="20% - Accent1 4 2 10" xfId="2974" xr:uid="{00000000-0005-0000-0000-000070040000}"/>
    <cellStyle name="20% - Accent1 4 2 10 2" xfId="5821" xr:uid="{00000000-0005-0000-0000-000071040000}"/>
    <cellStyle name="20% - Accent1 4 2 10 2 2" xfId="11164" xr:uid="{00000000-0005-0000-0000-000072040000}"/>
    <cellStyle name="20% - Accent1 4 2 10 2 2 2" xfId="21778" xr:uid="{00000000-0005-0000-0000-000073040000}"/>
    <cellStyle name="20% - Accent1 4 2 10 2 2 2 2" xfId="45046" xr:uid="{00000000-0005-0000-0000-000074040000}"/>
    <cellStyle name="20% - Accent1 4 2 10 2 2 3" xfId="34432" xr:uid="{00000000-0005-0000-0000-000075040000}"/>
    <cellStyle name="20% - Accent1 4 2 10 2 3" xfId="16472" xr:uid="{00000000-0005-0000-0000-000076040000}"/>
    <cellStyle name="20% - Accent1 4 2 10 2 3 2" xfId="39740" xr:uid="{00000000-0005-0000-0000-000077040000}"/>
    <cellStyle name="20% - Accent1 4 2 10 2 4" xfId="29124" xr:uid="{00000000-0005-0000-0000-000078040000}"/>
    <cellStyle name="20% - Accent1 4 2 10 3" xfId="8522" xr:uid="{00000000-0005-0000-0000-000079040000}"/>
    <cellStyle name="20% - Accent1 4 2 10 3 2" xfId="19137" xr:uid="{00000000-0005-0000-0000-00007A040000}"/>
    <cellStyle name="20% - Accent1 4 2 10 3 2 2" xfId="42405" xr:uid="{00000000-0005-0000-0000-00007B040000}"/>
    <cellStyle name="20% - Accent1 4 2 10 3 3" xfId="31790" xr:uid="{00000000-0005-0000-0000-00007C040000}"/>
    <cellStyle name="20% - Accent1 4 2 10 4" xfId="13832" xr:uid="{00000000-0005-0000-0000-00007D040000}"/>
    <cellStyle name="20% - Accent1 4 2 10 4 2" xfId="37100" xr:uid="{00000000-0005-0000-0000-00007E040000}"/>
    <cellStyle name="20% - Accent1 4 2 10 5" xfId="26482" xr:uid="{00000000-0005-0000-0000-00007F040000}"/>
    <cellStyle name="20% - Accent1 4 2 11" xfId="3311" xr:uid="{00000000-0005-0000-0000-000080040000}"/>
    <cellStyle name="20% - Accent1 4 2 11 2" xfId="6135" xr:uid="{00000000-0005-0000-0000-000081040000}"/>
    <cellStyle name="20% - Accent1 4 2 11 2 2" xfId="11478" xr:uid="{00000000-0005-0000-0000-000082040000}"/>
    <cellStyle name="20% - Accent1 4 2 11 2 2 2" xfId="22091" xr:uid="{00000000-0005-0000-0000-000083040000}"/>
    <cellStyle name="20% - Accent1 4 2 11 2 2 2 2" xfId="45359" xr:uid="{00000000-0005-0000-0000-000084040000}"/>
    <cellStyle name="20% - Accent1 4 2 11 2 2 3" xfId="34746" xr:uid="{00000000-0005-0000-0000-000085040000}"/>
    <cellStyle name="20% - Accent1 4 2 11 2 3" xfId="16785" xr:uid="{00000000-0005-0000-0000-000086040000}"/>
    <cellStyle name="20% - Accent1 4 2 11 2 3 2" xfId="40053" xr:uid="{00000000-0005-0000-0000-000087040000}"/>
    <cellStyle name="20% - Accent1 4 2 11 2 4" xfId="29438" xr:uid="{00000000-0005-0000-0000-000088040000}"/>
    <cellStyle name="20% - Accent1 4 2 11 3" xfId="8836" xr:uid="{00000000-0005-0000-0000-000089040000}"/>
    <cellStyle name="20% - Accent1 4 2 11 3 2" xfId="19451" xr:uid="{00000000-0005-0000-0000-00008A040000}"/>
    <cellStyle name="20% - Accent1 4 2 11 3 2 2" xfId="42719" xr:uid="{00000000-0005-0000-0000-00008B040000}"/>
    <cellStyle name="20% - Accent1 4 2 11 3 3" xfId="32104" xr:uid="{00000000-0005-0000-0000-00008C040000}"/>
    <cellStyle name="20% - Accent1 4 2 11 4" xfId="14145" xr:uid="{00000000-0005-0000-0000-00008D040000}"/>
    <cellStyle name="20% - Accent1 4 2 11 4 2" xfId="37413" xr:uid="{00000000-0005-0000-0000-00008E040000}"/>
    <cellStyle name="20% - Accent1 4 2 11 5" xfId="26796" xr:uid="{00000000-0005-0000-0000-00008F040000}"/>
    <cellStyle name="20% - Accent1 4 2 12" xfId="4242" xr:uid="{00000000-0005-0000-0000-000090040000}"/>
    <cellStyle name="20% - Accent1 4 2 12 2" xfId="9586" xr:uid="{00000000-0005-0000-0000-000091040000}"/>
    <cellStyle name="20% - Accent1 4 2 12 2 2" xfId="20201" xr:uid="{00000000-0005-0000-0000-000092040000}"/>
    <cellStyle name="20% - Accent1 4 2 12 2 2 2" xfId="43469" xr:uid="{00000000-0005-0000-0000-000093040000}"/>
    <cellStyle name="20% - Accent1 4 2 12 2 3" xfId="32854" xr:uid="{00000000-0005-0000-0000-000094040000}"/>
    <cellStyle name="20% - Accent1 4 2 12 3" xfId="14895" xr:uid="{00000000-0005-0000-0000-000095040000}"/>
    <cellStyle name="20% - Accent1 4 2 12 3 2" xfId="38163" xr:uid="{00000000-0005-0000-0000-000096040000}"/>
    <cellStyle name="20% - Accent1 4 2 12 4" xfId="27546" xr:uid="{00000000-0005-0000-0000-000097040000}"/>
    <cellStyle name="20% - Accent1 4 2 13" xfId="6944" xr:uid="{00000000-0005-0000-0000-000098040000}"/>
    <cellStyle name="20% - Accent1 4 2 13 2" xfId="17559" xr:uid="{00000000-0005-0000-0000-000099040000}"/>
    <cellStyle name="20% - Accent1 4 2 13 2 2" xfId="40827" xr:uid="{00000000-0005-0000-0000-00009A040000}"/>
    <cellStyle name="20% - Accent1 4 2 13 3" xfId="30212" xr:uid="{00000000-0005-0000-0000-00009B040000}"/>
    <cellStyle name="20% - Accent1 4 2 14" xfId="12255" xr:uid="{00000000-0005-0000-0000-00009C040000}"/>
    <cellStyle name="20% - Accent1 4 2 14 2" xfId="35523" xr:uid="{00000000-0005-0000-0000-00009D040000}"/>
    <cellStyle name="20% - Accent1 4 2 15" xfId="22714" xr:uid="{00000000-0005-0000-0000-00009E040000}"/>
    <cellStyle name="20% - Accent1 4 2 15 2" xfId="45967" xr:uid="{00000000-0005-0000-0000-00009F040000}"/>
    <cellStyle name="20% - Accent1 4 2 16" xfId="24904" xr:uid="{00000000-0005-0000-0000-0000A0040000}"/>
    <cellStyle name="20% - Accent1 4 2 17" xfId="47896" xr:uid="{00000000-0005-0000-0000-0000A1040000}"/>
    <cellStyle name="20% - Accent1 4 2 2" xfId="1094" xr:uid="{00000000-0005-0000-0000-0000A2040000}"/>
    <cellStyle name="20% - Accent1 4 2 2 10" xfId="47897" xr:uid="{00000000-0005-0000-0000-0000A3040000}"/>
    <cellStyle name="20% - Accent1 4 2 2 2" xfId="1530" xr:uid="{00000000-0005-0000-0000-0000A4040000}"/>
    <cellStyle name="20% - Accent1 4 2 2 2 2" xfId="2887" xr:uid="{00000000-0005-0000-0000-0000A5040000}"/>
    <cellStyle name="20% - Accent1 4 2 2 2 2 2" xfId="5735" xr:uid="{00000000-0005-0000-0000-0000A6040000}"/>
    <cellStyle name="20% - Accent1 4 2 2 2 2 2 2" xfId="11078" xr:uid="{00000000-0005-0000-0000-0000A7040000}"/>
    <cellStyle name="20% - Accent1 4 2 2 2 2 2 2 2" xfId="21692" xr:uid="{00000000-0005-0000-0000-0000A8040000}"/>
    <cellStyle name="20% - Accent1 4 2 2 2 2 2 2 2 2" xfId="44960" xr:uid="{00000000-0005-0000-0000-0000A9040000}"/>
    <cellStyle name="20% - Accent1 4 2 2 2 2 2 2 3" xfId="34346" xr:uid="{00000000-0005-0000-0000-0000AA040000}"/>
    <cellStyle name="20% - Accent1 4 2 2 2 2 2 3" xfId="16386" xr:uid="{00000000-0005-0000-0000-0000AB040000}"/>
    <cellStyle name="20% - Accent1 4 2 2 2 2 2 3 2" xfId="39654" xr:uid="{00000000-0005-0000-0000-0000AC040000}"/>
    <cellStyle name="20% - Accent1 4 2 2 2 2 2 4" xfId="22718" xr:uid="{00000000-0005-0000-0000-0000AD040000}"/>
    <cellStyle name="20% - Accent1 4 2 2 2 2 2 4 2" xfId="45971" xr:uid="{00000000-0005-0000-0000-0000AE040000}"/>
    <cellStyle name="20% - Accent1 4 2 2 2 2 2 5" xfId="29038" xr:uid="{00000000-0005-0000-0000-0000AF040000}"/>
    <cellStyle name="20% - Accent1 4 2 2 2 2 2 6" xfId="47900" xr:uid="{00000000-0005-0000-0000-0000B0040000}"/>
    <cellStyle name="20% - Accent1 4 2 2 2 2 3" xfId="8436" xr:uid="{00000000-0005-0000-0000-0000B1040000}"/>
    <cellStyle name="20% - Accent1 4 2 2 2 2 3 2" xfId="19051" xr:uid="{00000000-0005-0000-0000-0000B2040000}"/>
    <cellStyle name="20% - Accent1 4 2 2 2 2 3 2 2" xfId="42319" xr:uid="{00000000-0005-0000-0000-0000B3040000}"/>
    <cellStyle name="20% - Accent1 4 2 2 2 2 3 3" xfId="31704" xr:uid="{00000000-0005-0000-0000-0000B4040000}"/>
    <cellStyle name="20% - Accent1 4 2 2 2 2 4" xfId="13746" xr:uid="{00000000-0005-0000-0000-0000B5040000}"/>
    <cellStyle name="20% - Accent1 4 2 2 2 2 4 2" xfId="37014" xr:uid="{00000000-0005-0000-0000-0000B6040000}"/>
    <cellStyle name="20% - Accent1 4 2 2 2 2 5" xfId="22717" xr:uid="{00000000-0005-0000-0000-0000B7040000}"/>
    <cellStyle name="20% - Accent1 4 2 2 2 2 5 2" xfId="45970" xr:uid="{00000000-0005-0000-0000-0000B8040000}"/>
    <cellStyle name="20% - Accent1 4 2 2 2 2 6" xfId="26396" xr:uid="{00000000-0005-0000-0000-0000B9040000}"/>
    <cellStyle name="20% - Accent1 4 2 2 2 2 7" xfId="47899" xr:uid="{00000000-0005-0000-0000-0000BA040000}"/>
    <cellStyle name="20% - Accent1 4 2 2 2 3" xfId="4548" xr:uid="{00000000-0005-0000-0000-0000BB040000}"/>
    <cellStyle name="20% - Accent1 4 2 2 2 3 2" xfId="9892" xr:uid="{00000000-0005-0000-0000-0000BC040000}"/>
    <cellStyle name="20% - Accent1 4 2 2 2 3 2 2" xfId="20507" xr:uid="{00000000-0005-0000-0000-0000BD040000}"/>
    <cellStyle name="20% - Accent1 4 2 2 2 3 2 2 2" xfId="43775" xr:uid="{00000000-0005-0000-0000-0000BE040000}"/>
    <cellStyle name="20% - Accent1 4 2 2 2 3 2 3" xfId="33160" xr:uid="{00000000-0005-0000-0000-0000BF040000}"/>
    <cellStyle name="20% - Accent1 4 2 2 2 3 3" xfId="15201" xr:uid="{00000000-0005-0000-0000-0000C0040000}"/>
    <cellStyle name="20% - Accent1 4 2 2 2 3 3 2" xfId="38469" xr:uid="{00000000-0005-0000-0000-0000C1040000}"/>
    <cellStyle name="20% - Accent1 4 2 2 2 3 4" xfId="22719" xr:uid="{00000000-0005-0000-0000-0000C2040000}"/>
    <cellStyle name="20% - Accent1 4 2 2 2 3 4 2" xfId="45972" xr:uid="{00000000-0005-0000-0000-0000C3040000}"/>
    <cellStyle name="20% - Accent1 4 2 2 2 3 5" xfId="27852" xr:uid="{00000000-0005-0000-0000-0000C4040000}"/>
    <cellStyle name="20% - Accent1 4 2 2 2 3 6" xfId="47901" xr:uid="{00000000-0005-0000-0000-0000C5040000}"/>
    <cellStyle name="20% - Accent1 4 2 2 2 4" xfId="7250" xr:uid="{00000000-0005-0000-0000-0000C6040000}"/>
    <cellStyle name="20% - Accent1 4 2 2 2 4 2" xfId="17865" xr:uid="{00000000-0005-0000-0000-0000C7040000}"/>
    <cellStyle name="20% - Accent1 4 2 2 2 4 2 2" xfId="41133" xr:uid="{00000000-0005-0000-0000-0000C8040000}"/>
    <cellStyle name="20% - Accent1 4 2 2 2 4 3" xfId="30518" xr:uid="{00000000-0005-0000-0000-0000C9040000}"/>
    <cellStyle name="20% - Accent1 4 2 2 2 5" xfId="12561" xr:uid="{00000000-0005-0000-0000-0000CA040000}"/>
    <cellStyle name="20% - Accent1 4 2 2 2 5 2" xfId="35829" xr:uid="{00000000-0005-0000-0000-0000CB040000}"/>
    <cellStyle name="20% - Accent1 4 2 2 2 6" xfId="22716" xr:uid="{00000000-0005-0000-0000-0000CC040000}"/>
    <cellStyle name="20% - Accent1 4 2 2 2 6 2" xfId="45969" xr:uid="{00000000-0005-0000-0000-0000CD040000}"/>
    <cellStyle name="20% - Accent1 4 2 2 2 7" xfId="25210" xr:uid="{00000000-0005-0000-0000-0000CE040000}"/>
    <cellStyle name="20% - Accent1 4 2 2 2 8" xfId="47898" xr:uid="{00000000-0005-0000-0000-0000CF040000}"/>
    <cellStyle name="20% - Accent1 4 2 2 3" xfId="2664" xr:uid="{00000000-0005-0000-0000-0000D0040000}"/>
    <cellStyle name="20% - Accent1 4 2 2 3 2" xfId="5512" xr:uid="{00000000-0005-0000-0000-0000D1040000}"/>
    <cellStyle name="20% - Accent1 4 2 2 3 2 2" xfId="10855" xr:uid="{00000000-0005-0000-0000-0000D2040000}"/>
    <cellStyle name="20% - Accent1 4 2 2 3 2 2 2" xfId="21469" xr:uid="{00000000-0005-0000-0000-0000D3040000}"/>
    <cellStyle name="20% - Accent1 4 2 2 3 2 2 2 2" xfId="44737" xr:uid="{00000000-0005-0000-0000-0000D4040000}"/>
    <cellStyle name="20% - Accent1 4 2 2 3 2 2 3" xfId="34123" xr:uid="{00000000-0005-0000-0000-0000D5040000}"/>
    <cellStyle name="20% - Accent1 4 2 2 3 2 3" xfId="16163" xr:uid="{00000000-0005-0000-0000-0000D6040000}"/>
    <cellStyle name="20% - Accent1 4 2 2 3 2 3 2" xfId="39431" xr:uid="{00000000-0005-0000-0000-0000D7040000}"/>
    <cellStyle name="20% - Accent1 4 2 2 3 2 4" xfId="22721" xr:uid="{00000000-0005-0000-0000-0000D8040000}"/>
    <cellStyle name="20% - Accent1 4 2 2 3 2 4 2" xfId="45974" xr:uid="{00000000-0005-0000-0000-0000D9040000}"/>
    <cellStyle name="20% - Accent1 4 2 2 3 2 5" xfId="28815" xr:uid="{00000000-0005-0000-0000-0000DA040000}"/>
    <cellStyle name="20% - Accent1 4 2 2 3 2 6" xfId="47903" xr:uid="{00000000-0005-0000-0000-0000DB040000}"/>
    <cellStyle name="20% - Accent1 4 2 2 3 3" xfId="8213" xr:uid="{00000000-0005-0000-0000-0000DC040000}"/>
    <cellStyle name="20% - Accent1 4 2 2 3 3 2" xfId="18828" xr:uid="{00000000-0005-0000-0000-0000DD040000}"/>
    <cellStyle name="20% - Accent1 4 2 2 3 3 2 2" xfId="42096" xr:uid="{00000000-0005-0000-0000-0000DE040000}"/>
    <cellStyle name="20% - Accent1 4 2 2 3 3 3" xfId="31481" xr:uid="{00000000-0005-0000-0000-0000DF040000}"/>
    <cellStyle name="20% - Accent1 4 2 2 3 4" xfId="13523" xr:uid="{00000000-0005-0000-0000-0000E0040000}"/>
    <cellStyle name="20% - Accent1 4 2 2 3 4 2" xfId="36791" xr:uid="{00000000-0005-0000-0000-0000E1040000}"/>
    <cellStyle name="20% - Accent1 4 2 2 3 5" xfId="22720" xr:uid="{00000000-0005-0000-0000-0000E2040000}"/>
    <cellStyle name="20% - Accent1 4 2 2 3 5 2" xfId="45973" xr:uid="{00000000-0005-0000-0000-0000E3040000}"/>
    <cellStyle name="20% - Accent1 4 2 2 3 6" xfId="26173" xr:uid="{00000000-0005-0000-0000-0000E4040000}"/>
    <cellStyle name="20% - Accent1 4 2 2 3 7" xfId="47902" xr:uid="{00000000-0005-0000-0000-0000E5040000}"/>
    <cellStyle name="20% - Accent1 4 2 2 4" xfId="3839" xr:uid="{00000000-0005-0000-0000-0000E6040000}"/>
    <cellStyle name="20% - Accent1 4 2 2 4 2" xfId="6503" xr:uid="{00000000-0005-0000-0000-0000E7040000}"/>
    <cellStyle name="20% - Accent1 4 2 2 4 2 2" xfId="11846" xr:uid="{00000000-0005-0000-0000-0000E8040000}"/>
    <cellStyle name="20% - Accent1 4 2 2 4 2 2 2" xfId="22459" xr:uid="{00000000-0005-0000-0000-0000E9040000}"/>
    <cellStyle name="20% - Accent1 4 2 2 4 2 2 2 2" xfId="45727" xr:uid="{00000000-0005-0000-0000-0000EA040000}"/>
    <cellStyle name="20% - Accent1 4 2 2 4 2 2 3" xfId="35114" xr:uid="{00000000-0005-0000-0000-0000EB040000}"/>
    <cellStyle name="20% - Accent1 4 2 2 4 2 3" xfId="17153" xr:uid="{00000000-0005-0000-0000-0000EC040000}"/>
    <cellStyle name="20% - Accent1 4 2 2 4 2 3 2" xfId="40421" xr:uid="{00000000-0005-0000-0000-0000ED040000}"/>
    <cellStyle name="20% - Accent1 4 2 2 4 2 4" xfId="29806" xr:uid="{00000000-0005-0000-0000-0000EE040000}"/>
    <cellStyle name="20% - Accent1 4 2 2 4 3" xfId="9204" xr:uid="{00000000-0005-0000-0000-0000EF040000}"/>
    <cellStyle name="20% - Accent1 4 2 2 4 3 2" xfId="19819" xr:uid="{00000000-0005-0000-0000-0000F0040000}"/>
    <cellStyle name="20% - Accent1 4 2 2 4 3 2 2" xfId="43087" xr:uid="{00000000-0005-0000-0000-0000F1040000}"/>
    <cellStyle name="20% - Accent1 4 2 2 4 3 3" xfId="32472" xr:uid="{00000000-0005-0000-0000-0000F2040000}"/>
    <cellStyle name="20% - Accent1 4 2 2 4 4" xfId="14513" xr:uid="{00000000-0005-0000-0000-0000F3040000}"/>
    <cellStyle name="20% - Accent1 4 2 2 4 4 2" xfId="37781" xr:uid="{00000000-0005-0000-0000-0000F4040000}"/>
    <cellStyle name="20% - Accent1 4 2 2 4 5" xfId="22722" xr:uid="{00000000-0005-0000-0000-0000F5040000}"/>
    <cellStyle name="20% - Accent1 4 2 2 4 5 2" xfId="45975" xr:uid="{00000000-0005-0000-0000-0000F6040000}"/>
    <cellStyle name="20% - Accent1 4 2 2 4 6" xfId="27164" xr:uid="{00000000-0005-0000-0000-0000F7040000}"/>
    <cellStyle name="20% - Accent1 4 2 2 4 7" xfId="47904" xr:uid="{00000000-0005-0000-0000-0000F8040000}"/>
    <cellStyle name="20% - Accent1 4 2 2 5" xfId="4325" xr:uid="{00000000-0005-0000-0000-0000F9040000}"/>
    <cellStyle name="20% - Accent1 4 2 2 5 2" xfId="9669" xr:uid="{00000000-0005-0000-0000-0000FA040000}"/>
    <cellStyle name="20% - Accent1 4 2 2 5 2 2" xfId="20284" xr:uid="{00000000-0005-0000-0000-0000FB040000}"/>
    <cellStyle name="20% - Accent1 4 2 2 5 2 2 2" xfId="43552" xr:uid="{00000000-0005-0000-0000-0000FC040000}"/>
    <cellStyle name="20% - Accent1 4 2 2 5 2 3" xfId="32937" xr:uid="{00000000-0005-0000-0000-0000FD040000}"/>
    <cellStyle name="20% - Accent1 4 2 2 5 3" xfId="14978" xr:uid="{00000000-0005-0000-0000-0000FE040000}"/>
    <cellStyle name="20% - Accent1 4 2 2 5 3 2" xfId="38246" xr:uid="{00000000-0005-0000-0000-0000FF040000}"/>
    <cellStyle name="20% - Accent1 4 2 2 5 4" xfId="27629" xr:uid="{00000000-0005-0000-0000-000000050000}"/>
    <cellStyle name="20% - Accent1 4 2 2 6" xfId="7027" xr:uid="{00000000-0005-0000-0000-000001050000}"/>
    <cellStyle name="20% - Accent1 4 2 2 6 2" xfId="17642" xr:uid="{00000000-0005-0000-0000-000002050000}"/>
    <cellStyle name="20% - Accent1 4 2 2 6 2 2" xfId="40910" xr:uid="{00000000-0005-0000-0000-000003050000}"/>
    <cellStyle name="20% - Accent1 4 2 2 6 3" xfId="30295" xr:uid="{00000000-0005-0000-0000-000004050000}"/>
    <cellStyle name="20% - Accent1 4 2 2 7" xfId="12338" xr:uid="{00000000-0005-0000-0000-000005050000}"/>
    <cellStyle name="20% - Accent1 4 2 2 7 2" xfId="35606" xr:uid="{00000000-0005-0000-0000-000006050000}"/>
    <cellStyle name="20% - Accent1 4 2 2 8" xfId="22715" xr:uid="{00000000-0005-0000-0000-000007050000}"/>
    <cellStyle name="20% - Accent1 4 2 2 8 2" xfId="45968" xr:uid="{00000000-0005-0000-0000-000008050000}"/>
    <cellStyle name="20% - Accent1 4 2 2 9" xfId="24987" xr:uid="{00000000-0005-0000-0000-000009050000}"/>
    <cellStyle name="20% - Accent1 4 2 2_Asset Register (new)" xfId="1503" xr:uid="{00000000-0005-0000-0000-00000A050000}"/>
    <cellStyle name="20% - Accent1 4 2 3" xfId="1243" xr:uid="{00000000-0005-0000-0000-00000B050000}"/>
    <cellStyle name="20% - Accent1 4 2 3 2" xfId="2804" xr:uid="{00000000-0005-0000-0000-00000C050000}"/>
    <cellStyle name="20% - Accent1 4 2 3 2 2" xfId="5652" xr:uid="{00000000-0005-0000-0000-00000D050000}"/>
    <cellStyle name="20% - Accent1 4 2 3 2 2 2" xfId="10995" xr:uid="{00000000-0005-0000-0000-00000E050000}"/>
    <cellStyle name="20% - Accent1 4 2 3 2 2 2 2" xfId="21609" xr:uid="{00000000-0005-0000-0000-00000F050000}"/>
    <cellStyle name="20% - Accent1 4 2 3 2 2 2 2 2" xfId="44877" xr:uid="{00000000-0005-0000-0000-000010050000}"/>
    <cellStyle name="20% - Accent1 4 2 3 2 2 2 3" xfId="34263" xr:uid="{00000000-0005-0000-0000-000011050000}"/>
    <cellStyle name="20% - Accent1 4 2 3 2 2 3" xfId="16303" xr:uid="{00000000-0005-0000-0000-000012050000}"/>
    <cellStyle name="20% - Accent1 4 2 3 2 2 3 2" xfId="39571" xr:uid="{00000000-0005-0000-0000-000013050000}"/>
    <cellStyle name="20% - Accent1 4 2 3 2 2 4" xfId="22725" xr:uid="{00000000-0005-0000-0000-000014050000}"/>
    <cellStyle name="20% - Accent1 4 2 3 2 2 4 2" xfId="45978" xr:uid="{00000000-0005-0000-0000-000015050000}"/>
    <cellStyle name="20% - Accent1 4 2 3 2 2 5" xfId="28955" xr:uid="{00000000-0005-0000-0000-000016050000}"/>
    <cellStyle name="20% - Accent1 4 2 3 2 2 6" xfId="47907" xr:uid="{00000000-0005-0000-0000-000017050000}"/>
    <cellStyle name="20% - Accent1 4 2 3 2 3" xfId="8353" xr:uid="{00000000-0005-0000-0000-000018050000}"/>
    <cellStyle name="20% - Accent1 4 2 3 2 3 2" xfId="18968" xr:uid="{00000000-0005-0000-0000-000019050000}"/>
    <cellStyle name="20% - Accent1 4 2 3 2 3 2 2" xfId="42236" xr:uid="{00000000-0005-0000-0000-00001A050000}"/>
    <cellStyle name="20% - Accent1 4 2 3 2 3 3" xfId="31621" xr:uid="{00000000-0005-0000-0000-00001B050000}"/>
    <cellStyle name="20% - Accent1 4 2 3 2 4" xfId="13663" xr:uid="{00000000-0005-0000-0000-00001C050000}"/>
    <cellStyle name="20% - Accent1 4 2 3 2 4 2" xfId="36931" xr:uid="{00000000-0005-0000-0000-00001D050000}"/>
    <cellStyle name="20% - Accent1 4 2 3 2 5" xfId="22724" xr:uid="{00000000-0005-0000-0000-00001E050000}"/>
    <cellStyle name="20% - Accent1 4 2 3 2 5 2" xfId="45977" xr:uid="{00000000-0005-0000-0000-00001F050000}"/>
    <cellStyle name="20% - Accent1 4 2 3 2 6" xfId="26313" xr:uid="{00000000-0005-0000-0000-000020050000}"/>
    <cellStyle name="20% - Accent1 4 2 3 2 7" xfId="47906" xr:uid="{00000000-0005-0000-0000-000021050000}"/>
    <cellStyle name="20% - Accent1 4 2 3 3" xfId="4465" xr:uid="{00000000-0005-0000-0000-000022050000}"/>
    <cellStyle name="20% - Accent1 4 2 3 3 2" xfId="9809" xr:uid="{00000000-0005-0000-0000-000023050000}"/>
    <cellStyle name="20% - Accent1 4 2 3 3 2 2" xfId="20424" xr:uid="{00000000-0005-0000-0000-000024050000}"/>
    <cellStyle name="20% - Accent1 4 2 3 3 2 2 2" xfId="43692" xr:uid="{00000000-0005-0000-0000-000025050000}"/>
    <cellStyle name="20% - Accent1 4 2 3 3 2 3" xfId="33077" xr:uid="{00000000-0005-0000-0000-000026050000}"/>
    <cellStyle name="20% - Accent1 4 2 3 3 3" xfId="15118" xr:uid="{00000000-0005-0000-0000-000027050000}"/>
    <cellStyle name="20% - Accent1 4 2 3 3 3 2" xfId="38386" xr:uid="{00000000-0005-0000-0000-000028050000}"/>
    <cellStyle name="20% - Accent1 4 2 3 3 4" xfId="22726" xr:uid="{00000000-0005-0000-0000-000029050000}"/>
    <cellStyle name="20% - Accent1 4 2 3 3 4 2" xfId="45979" xr:uid="{00000000-0005-0000-0000-00002A050000}"/>
    <cellStyle name="20% - Accent1 4 2 3 3 5" xfId="27769" xr:uid="{00000000-0005-0000-0000-00002B050000}"/>
    <cellStyle name="20% - Accent1 4 2 3 3 6" xfId="47908" xr:uid="{00000000-0005-0000-0000-00002C050000}"/>
    <cellStyle name="20% - Accent1 4 2 3 4" xfId="7167" xr:uid="{00000000-0005-0000-0000-00002D050000}"/>
    <cellStyle name="20% - Accent1 4 2 3 4 2" xfId="17782" xr:uid="{00000000-0005-0000-0000-00002E050000}"/>
    <cellStyle name="20% - Accent1 4 2 3 4 2 2" xfId="41050" xr:uid="{00000000-0005-0000-0000-00002F050000}"/>
    <cellStyle name="20% - Accent1 4 2 3 4 3" xfId="30435" xr:uid="{00000000-0005-0000-0000-000030050000}"/>
    <cellStyle name="20% - Accent1 4 2 3 5" xfId="12478" xr:uid="{00000000-0005-0000-0000-000031050000}"/>
    <cellStyle name="20% - Accent1 4 2 3 5 2" xfId="35746" xr:uid="{00000000-0005-0000-0000-000032050000}"/>
    <cellStyle name="20% - Accent1 4 2 3 6" xfId="22723" xr:uid="{00000000-0005-0000-0000-000033050000}"/>
    <cellStyle name="20% - Accent1 4 2 3 6 2" xfId="45976" xr:uid="{00000000-0005-0000-0000-000034050000}"/>
    <cellStyle name="20% - Accent1 4 2 3 7" xfId="25127" xr:uid="{00000000-0005-0000-0000-000035050000}"/>
    <cellStyle name="20% - Accent1 4 2 3 8" xfId="47905" xr:uid="{00000000-0005-0000-0000-000036050000}"/>
    <cellStyle name="20% - Accent1 4 2 4" xfId="1618" xr:uid="{00000000-0005-0000-0000-000037050000}"/>
    <cellStyle name="20% - Accent1 4 2 4 2" xfId="4635" xr:uid="{00000000-0005-0000-0000-000038050000}"/>
    <cellStyle name="20% - Accent1 4 2 4 2 2" xfId="9979" xr:uid="{00000000-0005-0000-0000-000039050000}"/>
    <cellStyle name="20% - Accent1 4 2 4 2 2 2" xfId="20594" xr:uid="{00000000-0005-0000-0000-00003A050000}"/>
    <cellStyle name="20% - Accent1 4 2 4 2 2 2 2" xfId="43862" xr:uid="{00000000-0005-0000-0000-00003B050000}"/>
    <cellStyle name="20% - Accent1 4 2 4 2 2 3" xfId="33247" xr:uid="{00000000-0005-0000-0000-00003C050000}"/>
    <cellStyle name="20% - Accent1 4 2 4 2 3" xfId="15288" xr:uid="{00000000-0005-0000-0000-00003D050000}"/>
    <cellStyle name="20% - Accent1 4 2 4 2 3 2" xfId="38556" xr:uid="{00000000-0005-0000-0000-00003E050000}"/>
    <cellStyle name="20% - Accent1 4 2 4 2 4" xfId="22728" xr:uid="{00000000-0005-0000-0000-00003F050000}"/>
    <cellStyle name="20% - Accent1 4 2 4 2 4 2" xfId="45981" xr:uid="{00000000-0005-0000-0000-000040050000}"/>
    <cellStyle name="20% - Accent1 4 2 4 2 5" xfId="27939" xr:uid="{00000000-0005-0000-0000-000041050000}"/>
    <cellStyle name="20% - Accent1 4 2 4 2 6" xfId="47910" xr:uid="{00000000-0005-0000-0000-000042050000}"/>
    <cellStyle name="20% - Accent1 4 2 4 3" xfId="7337" xr:uid="{00000000-0005-0000-0000-000043050000}"/>
    <cellStyle name="20% - Accent1 4 2 4 3 2" xfId="17952" xr:uid="{00000000-0005-0000-0000-000044050000}"/>
    <cellStyle name="20% - Accent1 4 2 4 3 2 2" xfId="41220" xr:uid="{00000000-0005-0000-0000-000045050000}"/>
    <cellStyle name="20% - Accent1 4 2 4 3 3" xfId="30605" xr:uid="{00000000-0005-0000-0000-000046050000}"/>
    <cellStyle name="20% - Accent1 4 2 4 4" xfId="12648" xr:uid="{00000000-0005-0000-0000-000047050000}"/>
    <cellStyle name="20% - Accent1 4 2 4 4 2" xfId="35916" xr:uid="{00000000-0005-0000-0000-000048050000}"/>
    <cellStyle name="20% - Accent1 4 2 4 5" xfId="22727" xr:uid="{00000000-0005-0000-0000-000049050000}"/>
    <cellStyle name="20% - Accent1 4 2 4 5 2" xfId="45980" xr:uid="{00000000-0005-0000-0000-00004A050000}"/>
    <cellStyle name="20% - Accent1 4 2 4 6" xfId="25297" xr:uid="{00000000-0005-0000-0000-00004B050000}"/>
    <cellStyle name="20% - Accent1 4 2 4 7" xfId="47909" xr:uid="{00000000-0005-0000-0000-00004C050000}"/>
    <cellStyle name="20% - Accent1 4 2 5" xfId="1780" xr:uid="{00000000-0005-0000-0000-00004D050000}"/>
    <cellStyle name="20% - Accent1 4 2 5 2" xfId="4764" xr:uid="{00000000-0005-0000-0000-00004E050000}"/>
    <cellStyle name="20% - Accent1 4 2 5 2 2" xfId="10108" xr:uid="{00000000-0005-0000-0000-00004F050000}"/>
    <cellStyle name="20% - Accent1 4 2 5 2 2 2" xfId="20723" xr:uid="{00000000-0005-0000-0000-000050050000}"/>
    <cellStyle name="20% - Accent1 4 2 5 2 2 2 2" xfId="43991" xr:uid="{00000000-0005-0000-0000-000051050000}"/>
    <cellStyle name="20% - Accent1 4 2 5 2 2 3" xfId="33376" xr:uid="{00000000-0005-0000-0000-000052050000}"/>
    <cellStyle name="20% - Accent1 4 2 5 2 3" xfId="15417" xr:uid="{00000000-0005-0000-0000-000053050000}"/>
    <cellStyle name="20% - Accent1 4 2 5 2 3 2" xfId="38685" xr:uid="{00000000-0005-0000-0000-000054050000}"/>
    <cellStyle name="20% - Accent1 4 2 5 2 4" xfId="28068" xr:uid="{00000000-0005-0000-0000-000055050000}"/>
    <cellStyle name="20% - Accent1 4 2 5 3" xfId="7466" xr:uid="{00000000-0005-0000-0000-000056050000}"/>
    <cellStyle name="20% - Accent1 4 2 5 3 2" xfId="18081" xr:uid="{00000000-0005-0000-0000-000057050000}"/>
    <cellStyle name="20% - Accent1 4 2 5 3 2 2" xfId="41349" xr:uid="{00000000-0005-0000-0000-000058050000}"/>
    <cellStyle name="20% - Accent1 4 2 5 3 3" xfId="30734" xr:uid="{00000000-0005-0000-0000-000059050000}"/>
    <cellStyle name="20% - Accent1 4 2 5 4" xfId="12777" xr:uid="{00000000-0005-0000-0000-00005A050000}"/>
    <cellStyle name="20% - Accent1 4 2 5 4 2" xfId="36045" xr:uid="{00000000-0005-0000-0000-00005B050000}"/>
    <cellStyle name="20% - Accent1 4 2 5 5" xfId="22729" xr:uid="{00000000-0005-0000-0000-00005C050000}"/>
    <cellStyle name="20% - Accent1 4 2 5 5 2" xfId="45982" xr:uid="{00000000-0005-0000-0000-00005D050000}"/>
    <cellStyle name="20% - Accent1 4 2 5 6" xfId="25426" xr:uid="{00000000-0005-0000-0000-00005E050000}"/>
    <cellStyle name="20% - Accent1 4 2 5 7" xfId="47911" xr:uid="{00000000-0005-0000-0000-00005F050000}"/>
    <cellStyle name="20% - Accent1 4 2 6" xfId="1994" xr:uid="{00000000-0005-0000-0000-000060050000}"/>
    <cellStyle name="20% - Accent1 4 2 6 2" xfId="4939" xr:uid="{00000000-0005-0000-0000-000061050000}"/>
    <cellStyle name="20% - Accent1 4 2 6 2 2" xfId="10282" xr:uid="{00000000-0005-0000-0000-000062050000}"/>
    <cellStyle name="20% - Accent1 4 2 6 2 2 2" xfId="20897" xr:uid="{00000000-0005-0000-0000-000063050000}"/>
    <cellStyle name="20% - Accent1 4 2 6 2 2 2 2" xfId="44165" xr:uid="{00000000-0005-0000-0000-000064050000}"/>
    <cellStyle name="20% - Accent1 4 2 6 2 2 3" xfId="33550" xr:uid="{00000000-0005-0000-0000-000065050000}"/>
    <cellStyle name="20% - Accent1 4 2 6 2 3" xfId="15591" xr:uid="{00000000-0005-0000-0000-000066050000}"/>
    <cellStyle name="20% - Accent1 4 2 6 2 3 2" xfId="38859" xr:uid="{00000000-0005-0000-0000-000067050000}"/>
    <cellStyle name="20% - Accent1 4 2 6 2 4" xfId="28242" xr:uid="{00000000-0005-0000-0000-000068050000}"/>
    <cellStyle name="20% - Accent1 4 2 6 3" xfId="7640" xr:uid="{00000000-0005-0000-0000-000069050000}"/>
    <cellStyle name="20% - Accent1 4 2 6 3 2" xfId="18255" xr:uid="{00000000-0005-0000-0000-00006A050000}"/>
    <cellStyle name="20% - Accent1 4 2 6 3 2 2" xfId="41523" xr:uid="{00000000-0005-0000-0000-00006B050000}"/>
    <cellStyle name="20% - Accent1 4 2 6 3 3" xfId="30908" xr:uid="{00000000-0005-0000-0000-00006C050000}"/>
    <cellStyle name="20% - Accent1 4 2 6 4" xfId="12951" xr:uid="{00000000-0005-0000-0000-00006D050000}"/>
    <cellStyle name="20% - Accent1 4 2 6 4 2" xfId="36219" xr:uid="{00000000-0005-0000-0000-00006E050000}"/>
    <cellStyle name="20% - Accent1 4 2 6 5" xfId="25600" xr:uid="{00000000-0005-0000-0000-00006F050000}"/>
    <cellStyle name="20% - Accent1 4 2 7" xfId="2302" xr:uid="{00000000-0005-0000-0000-000070050000}"/>
    <cellStyle name="20% - Accent1 4 2 7 2" xfId="5160" xr:uid="{00000000-0005-0000-0000-000071050000}"/>
    <cellStyle name="20% - Accent1 4 2 7 2 2" xfId="10503" xr:uid="{00000000-0005-0000-0000-000072050000}"/>
    <cellStyle name="20% - Accent1 4 2 7 2 2 2" xfId="21117" xr:uid="{00000000-0005-0000-0000-000073050000}"/>
    <cellStyle name="20% - Accent1 4 2 7 2 2 2 2" xfId="44385" xr:uid="{00000000-0005-0000-0000-000074050000}"/>
    <cellStyle name="20% - Accent1 4 2 7 2 2 3" xfId="33771" xr:uid="{00000000-0005-0000-0000-000075050000}"/>
    <cellStyle name="20% - Accent1 4 2 7 2 3" xfId="15811" xr:uid="{00000000-0005-0000-0000-000076050000}"/>
    <cellStyle name="20% - Accent1 4 2 7 2 3 2" xfId="39079" xr:uid="{00000000-0005-0000-0000-000077050000}"/>
    <cellStyle name="20% - Accent1 4 2 7 2 4" xfId="28463" xr:uid="{00000000-0005-0000-0000-000078050000}"/>
    <cellStyle name="20% - Accent1 4 2 7 3" xfId="7861" xr:uid="{00000000-0005-0000-0000-000079050000}"/>
    <cellStyle name="20% - Accent1 4 2 7 3 2" xfId="18476" xr:uid="{00000000-0005-0000-0000-00007A050000}"/>
    <cellStyle name="20% - Accent1 4 2 7 3 2 2" xfId="41744" xr:uid="{00000000-0005-0000-0000-00007B050000}"/>
    <cellStyle name="20% - Accent1 4 2 7 3 3" xfId="31129" xr:uid="{00000000-0005-0000-0000-00007C050000}"/>
    <cellStyle name="20% - Accent1 4 2 7 4" xfId="13171" xr:uid="{00000000-0005-0000-0000-00007D050000}"/>
    <cellStyle name="20% - Accent1 4 2 7 4 2" xfId="36439" xr:uid="{00000000-0005-0000-0000-00007E050000}"/>
    <cellStyle name="20% - Accent1 4 2 7 5" xfId="25821" xr:uid="{00000000-0005-0000-0000-00007F050000}"/>
    <cellStyle name="20% - Accent1 4 2 8" xfId="2331" xr:uid="{00000000-0005-0000-0000-000080050000}"/>
    <cellStyle name="20% - Accent1 4 2 8 2" xfId="5180" xr:uid="{00000000-0005-0000-0000-000081050000}"/>
    <cellStyle name="20% - Accent1 4 2 8 2 2" xfId="10523" xr:uid="{00000000-0005-0000-0000-000082050000}"/>
    <cellStyle name="20% - Accent1 4 2 8 2 2 2" xfId="21137" xr:uid="{00000000-0005-0000-0000-000083050000}"/>
    <cellStyle name="20% - Accent1 4 2 8 2 2 2 2" xfId="44405" xr:uid="{00000000-0005-0000-0000-000084050000}"/>
    <cellStyle name="20% - Accent1 4 2 8 2 2 3" xfId="33791" xr:uid="{00000000-0005-0000-0000-000085050000}"/>
    <cellStyle name="20% - Accent1 4 2 8 2 3" xfId="15831" xr:uid="{00000000-0005-0000-0000-000086050000}"/>
    <cellStyle name="20% - Accent1 4 2 8 2 3 2" xfId="39099" xr:uid="{00000000-0005-0000-0000-000087050000}"/>
    <cellStyle name="20% - Accent1 4 2 8 2 4" xfId="28483" xr:uid="{00000000-0005-0000-0000-000088050000}"/>
    <cellStyle name="20% - Accent1 4 2 8 3" xfId="7881" xr:uid="{00000000-0005-0000-0000-000089050000}"/>
    <cellStyle name="20% - Accent1 4 2 8 3 2" xfId="18496" xr:uid="{00000000-0005-0000-0000-00008A050000}"/>
    <cellStyle name="20% - Accent1 4 2 8 3 2 2" xfId="41764" xr:uid="{00000000-0005-0000-0000-00008B050000}"/>
    <cellStyle name="20% - Accent1 4 2 8 3 3" xfId="31149" xr:uid="{00000000-0005-0000-0000-00008C050000}"/>
    <cellStyle name="20% - Accent1 4 2 8 4" xfId="13191" xr:uid="{00000000-0005-0000-0000-00008D050000}"/>
    <cellStyle name="20% - Accent1 4 2 8 4 2" xfId="36459" xr:uid="{00000000-0005-0000-0000-00008E050000}"/>
    <cellStyle name="20% - Accent1 4 2 8 5" xfId="25841" xr:uid="{00000000-0005-0000-0000-00008F050000}"/>
    <cellStyle name="20% - Accent1 4 2 9" xfId="2581" xr:uid="{00000000-0005-0000-0000-000090050000}"/>
    <cellStyle name="20% - Accent1 4 2 9 2" xfId="5429" xr:uid="{00000000-0005-0000-0000-000091050000}"/>
    <cellStyle name="20% - Accent1 4 2 9 2 2" xfId="10772" xr:uid="{00000000-0005-0000-0000-000092050000}"/>
    <cellStyle name="20% - Accent1 4 2 9 2 2 2" xfId="21386" xr:uid="{00000000-0005-0000-0000-000093050000}"/>
    <cellStyle name="20% - Accent1 4 2 9 2 2 2 2" xfId="44654" xr:uid="{00000000-0005-0000-0000-000094050000}"/>
    <cellStyle name="20% - Accent1 4 2 9 2 2 3" xfId="34040" xr:uid="{00000000-0005-0000-0000-000095050000}"/>
    <cellStyle name="20% - Accent1 4 2 9 2 3" xfId="16080" xr:uid="{00000000-0005-0000-0000-000096050000}"/>
    <cellStyle name="20% - Accent1 4 2 9 2 3 2" xfId="39348" xr:uid="{00000000-0005-0000-0000-000097050000}"/>
    <cellStyle name="20% - Accent1 4 2 9 2 4" xfId="28732" xr:uid="{00000000-0005-0000-0000-000098050000}"/>
    <cellStyle name="20% - Accent1 4 2 9 3" xfId="8130" xr:uid="{00000000-0005-0000-0000-000099050000}"/>
    <cellStyle name="20% - Accent1 4 2 9 3 2" xfId="18745" xr:uid="{00000000-0005-0000-0000-00009A050000}"/>
    <cellStyle name="20% - Accent1 4 2 9 3 2 2" xfId="42013" xr:uid="{00000000-0005-0000-0000-00009B050000}"/>
    <cellStyle name="20% - Accent1 4 2 9 3 3" xfId="31398" xr:uid="{00000000-0005-0000-0000-00009C050000}"/>
    <cellStyle name="20% - Accent1 4 2 9 4" xfId="13440" xr:uid="{00000000-0005-0000-0000-00009D050000}"/>
    <cellStyle name="20% - Accent1 4 2 9 4 2" xfId="36708" xr:uid="{00000000-0005-0000-0000-00009E050000}"/>
    <cellStyle name="20% - Accent1 4 2 9 5" xfId="26090" xr:uid="{00000000-0005-0000-0000-00009F050000}"/>
    <cellStyle name="20% - Accent1 4 2_Asset Register (new)" xfId="1504" xr:uid="{00000000-0005-0000-0000-0000A0050000}"/>
    <cellStyle name="20% - Accent1 4 3" xfId="708" xr:uid="{00000000-0005-0000-0000-0000A1050000}"/>
    <cellStyle name="20% - Accent1 4 3 10" xfId="12254" xr:uid="{00000000-0005-0000-0000-0000A2050000}"/>
    <cellStyle name="20% - Accent1 4 3 10 2" xfId="35522" xr:uid="{00000000-0005-0000-0000-0000A3050000}"/>
    <cellStyle name="20% - Accent1 4 3 11" xfId="22730" xr:uid="{00000000-0005-0000-0000-0000A4050000}"/>
    <cellStyle name="20% - Accent1 4 3 11 2" xfId="45983" xr:uid="{00000000-0005-0000-0000-0000A5050000}"/>
    <cellStyle name="20% - Accent1 4 3 12" xfId="24903" xr:uid="{00000000-0005-0000-0000-0000A6050000}"/>
    <cellStyle name="20% - Accent1 4 3 13" xfId="47912" xr:uid="{00000000-0005-0000-0000-0000A7050000}"/>
    <cellStyle name="20% - Accent1 4 3 2" xfId="1183" xr:uid="{00000000-0005-0000-0000-0000A8050000}"/>
    <cellStyle name="20% - Accent1 4 3 2 2" xfId="2745" xr:uid="{00000000-0005-0000-0000-0000A9050000}"/>
    <cellStyle name="20% - Accent1 4 3 2 2 2" xfId="5593" xr:uid="{00000000-0005-0000-0000-0000AA050000}"/>
    <cellStyle name="20% - Accent1 4 3 2 2 2 2" xfId="10936" xr:uid="{00000000-0005-0000-0000-0000AB050000}"/>
    <cellStyle name="20% - Accent1 4 3 2 2 2 2 2" xfId="21550" xr:uid="{00000000-0005-0000-0000-0000AC050000}"/>
    <cellStyle name="20% - Accent1 4 3 2 2 2 2 2 2" xfId="44818" xr:uid="{00000000-0005-0000-0000-0000AD050000}"/>
    <cellStyle name="20% - Accent1 4 3 2 2 2 2 3" xfId="34204" xr:uid="{00000000-0005-0000-0000-0000AE050000}"/>
    <cellStyle name="20% - Accent1 4 3 2 2 2 3" xfId="16244" xr:uid="{00000000-0005-0000-0000-0000AF050000}"/>
    <cellStyle name="20% - Accent1 4 3 2 2 2 3 2" xfId="39512" xr:uid="{00000000-0005-0000-0000-0000B0050000}"/>
    <cellStyle name="20% - Accent1 4 3 2 2 2 4" xfId="22733" xr:uid="{00000000-0005-0000-0000-0000B1050000}"/>
    <cellStyle name="20% - Accent1 4 3 2 2 2 4 2" xfId="45986" xr:uid="{00000000-0005-0000-0000-0000B2050000}"/>
    <cellStyle name="20% - Accent1 4 3 2 2 2 5" xfId="28896" xr:uid="{00000000-0005-0000-0000-0000B3050000}"/>
    <cellStyle name="20% - Accent1 4 3 2 2 2 6" xfId="47915" xr:uid="{00000000-0005-0000-0000-0000B4050000}"/>
    <cellStyle name="20% - Accent1 4 3 2 2 3" xfId="8294" xr:uid="{00000000-0005-0000-0000-0000B5050000}"/>
    <cellStyle name="20% - Accent1 4 3 2 2 3 2" xfId="18909" xr:uid="{00000000-0005-0000-0000-0000B6050000}"/>
    <cellStyle name="20% - Accent1 4 3 2 2 3 2 2" xfId="42177" xr:uid="{00000000-0005-0000-0000-0000B7050000}"/>
    <cellStyle name="20% - Accent1 4 3 2 2 3 3" xfId="31562" xr:uid="{00000000-0005-0000-0000-0000B8050000}"/>
    <cellStyle name="20% - Accent1 4 3 2 2 4" xfId="13604" xr:uid="{00000000-0005-0000-0000-0000B9050000}"/>
    <cellStyle name="20% - Accent1 4 3 2 2 4 2" xfId="36872" xr:uid="{00000000-0005-0000-0000-0000BA050000}"/>
    <cellStyle name="20% - Accent1 4 3 2 2 5" xfId="22732" xr:uid="{00000000-0005-0000-0000-0000BB050000}"/>
    <cellStyle name="20% - Accent1 4 3 2 2 5 2" xfId="45985" xr:uid="{00000000-0005-0000-0000-0000BC050000}"/>
    <cellStyle name="20% - Accent1 4 3 2 2 6" xfId="26254" xr:uid="{00000000-0005-0000-0000-0000BD050000}"/>
    <cellStyle name="20% - Accent1 4 3 2 2 7" xfId="47914" xr:uid="{00000000-0005-0000-0000-0000BE050000}"/>
    <cellStyle name="20% - Accent1 4 3 2 3" xfId="3920" xr:uid="{00000000-0005-0000-0000-0000BF050000}"/>
    <cellStyle name="20% - Accent1 4 3 2 3 2" xfId="6584" xr:uid="{00000000-0005-0000-0000-0000C0050000}"/>
    <cellStyle name="20% - Accent1 4 3 2 3 2 2" xfId="11927" xr:uid="{00000000-0005-0000-0000-0000C1050000}"/>
    <cellStyle name="20% - Accent1 4 3 2 3 2 2 2" xfId="22540" xr:uid="{00000000-0005-0000-0000-0000C2050000}"/>
    <cellStyle name="20% - Accent1 4 3 2 3 2 2 2 2" xfId="45808" xr:uid="{00000000-0005-0000-0000-0000C3050000}"/>
    <cellStyle name="20% - Accent1 4 3 2 3 2 2 3" xfId="35195" xr:uid="{00000000-0005-0000-0000-0000C4050000}"/>
    <cellStyle name="20% - Accent1 4 3 2 3 2 3" xfId="17234" xr:uid="{00000000-0005-0000-0000-0000C5050000}"/>
    <cellStyle name="20% - Accent1 4 3 2 3 2 3 2" xfId="40502" xr:uid="{00000000-0005-0000-0000-0000C6050000}"/>
    <cellStyle name="20% - Accent1 4 3 2 3 2 4" xfId="29887" xr:uid="{00000000-0005-0000-0000-0000C7050000}"/>
    <cellStyle name="20% - Accent1 4 3 2 3 3" xfId="9285" xr:uid="{00000000-0005-0000-0000-0000C8050000}"/>
    <cellStyle name="20% - Accent1 4 3 2 3 3 2" xfId="19900" xr:uid="{00000000-0005-0000-0000-0000C9050000}"/>
    <cellStyle name="20% - Accent1 4 3 2 3 3 2 2" xfId="43168" xr:uid="{00000000-0005-0000-0000-0000CA050000}"/>
    <cellStyle name="20% - Accent1 4 3 2 3 3 3" xfId="32553" xr:uid="{00000000-0005-0000-0000-0000CB050000}"/>
    <cellStyle name="20% - Accent1 4 3 2 3 4" xfId="14594" xr:uid="{00000000-0005-0000-0000-0000CC050000}"/>
    <cellStyle name="20% - Accent1 4 3 2 3 4 2" xfId="37862" xr:uid="{00000000-0005-0000-0000-0000CD050000}"/>
    <cellStyle name="20% - Accent1 4 3 2 3 5" xfId="22734" xr:uid="{00000000-0005-0000-0000-0000CE050000}"/>
    <cellStyle name="20% - Accent1 4 3 2 3 5 2" xfId="45987" xr:uid="{00000000-0005-0000-0000-0000CF050000}"/>
    <cellStyle name="20% - Accent1 4 3 2 3 6" xfId="27245" xr:uid="{00000000-0005-0000-0000-0000D0050000}"/>
    <cellStyle name="20% - Accent1 4 3 2 3 7" xfId="47916" xr:uid="{00000000-0005-0000-0000-0000D1050000}"/>
    <cellStyle name="20% - Accent1 4 3 2 4" xfId="4406" xr:uid="{00000000-0005-0000-0000-0000D2050000}"/>
    <cellStyle name="20% - Accent1 4 3 2 4 2" xfId="9750" xr:uid="{00000000-0005-0000-0000-0000D3050000}"/>
    <cellStyle name="20% - Accent1 4 3 2 4 2 2" xfId="20365" xr:uid="{00000000-0005-0000-0000-0000D4050000}"/>
    <cellStyle name="20% - Accent1 4 3 2 4 2 2 2" xfId="43633" xr:uid="{00000000-0005-0000-0000-0000D5050000}"/>
    <cellStyle name="20% - Accent1 4 3 2 4 2 3" xfId="33018" xr:uid="{00000000-0005-0000-0000-0000D6050000}"/>
    <cellStyle name="20% - Accent1 4 3 2 4 3" xfId="15059" xr:uid="{00000000-0005-0000-0000-0000D7050000}"/>
    <cellStyle name="20% - Accent1 4 3 2 4 3 2" xfId="38327" xr:uid="{00000000-0005-0000-0000-0000D8050000}"/>
    <cellStyle name="20% - Accent1 4 3 2 4 4" xfId="27710" xr:uid="{00000000-0005-0000-0000-0000D9050000}"/>
    <cellStyle name="20% - Accent1 4 3 2 5" xfId="7108" xr:uid="{00000000-0005-0000-0000-0000DA050000}"/>
    <cellStyle name="20% - Accent1 4 3 2 5 2" xfId="17723" xr:uid="{00000000-0005-0000-0000-0000DB050000}"/>
    <cellStyle name="20% - Accent1 4 3 2 5 2 2" xfId="40991" xr:uid="{00000000-0005-0000-0000-0000DC050000}"/>
    <cellStyle name="20% - Accent1 4 3 2 5 3" xfId="30376" xr:uid="{00000000-0005-0000-0000-0000DD050000}"/>
    <cellStyle name="20% - Accent1 4 3 2 6" xfId="12419" xr:uid="{00000000-0005-0000-0000-0000DE050000}"/>
    <cellStyle name="20% - Accent1 4 3 2 6 2" xfId="35687" xr:uid="{00000000-0005-0000-0000-0000DF050000}"/>
    <cellStyle name="20% - Accent1 4 3 2 7" xfId="22731" xr:uid="{00000000-0005-0000-0000-0000E0050000}"/>
    <cellStyle name="20% - Accent1 4 3 2 7 2" xfId="45984" xr:uid="{00000000-0005-0000-0000-0000E1050000}"/>
    <cellStyle name="20% - Accent1 4 3 2 8" xfId="25068" xr:uid="{00000000-0005-0000-0000-0000E2050000}"/>
    <cellStyle name="20% - Accent1 4 3 2 9" xfId="47913" xr:uid="{00000000-0005-0000-0000-0000E3050000}"/>
    <cellStyle name="20% - Accent1 4 3 3" xfId="1529" xr:uid="{00000000-0005-0000-0000-0000E4050000}"/>
    <cellStyle name="20% - Accent1 4 3 3 2" xfId="2886" xr:uid="{00000000-0005-0000-0000-0000E5050000}"/>
    <cellStyle name="20% - Accent1 4 3 3 2 2" xfId="5734" xr:uid="{00000000-0005-0000-0000-0000E6050000}"/>
    <cellStyle name="20% - Accent1 4 3 3 2 2 2" xfId="11077" xr:uid="{00000000-0005-0000-0000-0000E7050000}"/>
    <cellStyle name="20% - Accent1 4 3 3 2 2 2 2" xfId="21691" xr:uid="{00000000-0005-0000-0000-0000E8050000}"/>
    <cellStyle name="20% - Accent1 4 3 3 2 2 2 2 2" xfId="44959" xr:uid="{00000000-0005-0000-0000-0000E9050000}"/>
    <cellStyle name="20% - Accent1 4 3 3 2 2 2 3" xfId="34345" xr:uid="{00000000-0005-0000-0000-0000EA050000}"/>
    <cellStyle name="20% - Accent1 4 3 3 2 2 3" xfId="16385" xr:uid="{00000000-0005-0000-0000-0000EB050000}"/>
    <cellStyle name="20% - Accent1 4 3 3 2 2 3 2" xfId="39653" xr:uid="{00000000-0005-0000-0000-0000EC050000}"/>
    <cellStyle name="20% - Accent1 4 3 3 2 2 4" xfId="29037" xr:uid="{00000000-0005-0000-0000-0000ED050000}"/>
    <cellStyle name="20% - Accent1 4 3 3 2 3" xfId="8435" xr:uid="{00000000-0005-0000-0000-0000EE050000}"/>
    <cellStyle name="20% - Accent1 4 3 3 2 3 2" xfId="19050" xr:uid="{00000000-0005-0000-0000-0000EF050000}"/>
    <cellStyle name="20% - Accent1 4 3 3 2 3 2 2" xfId="42318" xr:uid="{00000000-0005-0000-0000-0000F0050000}"/>
    <cellStyle name="20% - Accent1 4 3 3 2 3 3" xfId="31703" xr:uid="{00000000-0005-0000-0000-0000F1050000}"/>
    <cellStyle name="20% - Accent1 4 3 3 2 4" xfId="13745" xr:uid="{00000000-0005-0000-0000-0000F2050000}"/>
    <cellStyle name="20% - Accent1 4 3 3 2 4 2" xfId="37013" xr:uid="{00000000-0005-0000-0000-0000F3050000}"/>
    <cellStyle name="20% - Accent1 4 3 3 2 5" xfId="22736" xr:uid="{00000000-0005-0000-0000-0000F4050000}"/>
    <cellStyle name="20% - Accent1 4 3 3 2 5 2" xfId="45989" xr:uid="{00000000-0005-0000-0000-0000F5050000}"/>
    <cellStyle name="20% - Accent1 4 3 3 2 6" xfId="26395" xr:uid="{00000000-0005-0000-0000-0000F6050000}"/>
    <cellStyle name="20% - Accent1 4 3 3 2 7" xfId="47918" xr:uid="{00000000-0005-0000-0000-0000F7050000}"/>
    <cellStyle name="20% - Accent1 4 3 3 3" xfId="3783" xr:uid="{00000000-0005-0000-0000-0000F8050000}"/>
    <cellStyle name="20% - Accent1 4 3 3 3 2" xfId="6494" xr:uid="{00000000-0005-0000-0000-0000F9050000}"/>
    <cellStyle name="20% - Accent1 4 3 3 3 2 2" xfId="11837" xr:uid="{00000000-0005-0000-0000-0000FA050000}"/>
    <cellStyle name="20% - Accent1 4 3 3 3 2 2 2" xfId="22450" xr:uid="{00000000-0005-0000-0000-0000FB050000}"/>
    <cellStyle name="20% - Accent1 4 3 3 3 2 2 2 2" xfId="45718" xr:uid="{00000000-0005-0000-0000-0000FC050000}"/>
    <cellStyle name="20% - Accent1 4 3 3 3 2 2 3" xfId="35105" xr:uid="{00000000-0005-0000-0000-0000FD050000}"/>
    <cellStyle name="20% - Accent1 4 3 3 3 2 3" xfId="17144" xr:uid="{00000000-0005-0000-0000-0000FE050000}"/>
    <cellStyle name="20% - Accent1 4 3 3 3 2 3 2" xfId="40412" xr:uid="{00000000-0005-0000-0000-0000FF050000}"/>
    <cellStyle name="20% - Accent1 4 3 3 3 2 4" xfId="29797" xr:uid="{00000000-0005-0000-0000-000000060000}"/>
    <cellStyle name="20% - Accent1 4 3 3 3 3" xfId="9195" xr:uid="{00000000-0005-0000-0000-000001060000}"/>
    <cellStyle name="20% - Accent1 4 3 3 3 3 2" xfId="19810" xr:uid="{00000000-0005-0000-0000-000002060000}"/>
    <cellStyle name="20% - Accent1 4 3 3 3 3 2 2" xfId="43078" xr:uid="{00000000-0005-0000-0000-000003060000}"/>
    <cellStyle name="20% - Accent1 4 3 3 3 3 3" xfId="32463" xr:uid="{00000000-0005-0000-0000-000004060000}"/>
    <cellStyle name="20% - Accent1 4 3 3 3 4" xfId="14504" xr:uid="{00000000-0005-0000-0000-000005060000}"/>
    <cellStyle name="20% - Accent1 4 3 3 3 4 2" xfId="37772" xr:uid="{00000000-0005-0000-0000-000006060000}"/>
    <cellStyle name="20% - Accent1 4 3 3 3 5" xfId="27155" xr:uid="{00000000-0005-0000-0000-000007060000}"/>
    <cellStyle name="20% - Accent1 4 3 3 4" xfId="4547" xr:uid="{00000000-0005-0000-0000-000008060000}"/>
    <cellStyle name="20% - Accent1 4 3 3 4 2" xfId="9891" xr:uid="{00000000-0005-0000-0000-000009060000}"/>
    <cellStyle name="20% - Accent1 4 3 3 4 2 2" xfId="20506" xr:uid="{00000000-0005-0000-0000-00000A060000}"/>
    <cellStyle name="20% - Accent1 4 3 3 4 2 2 2" xfId="43774" xr:uid="{00000000-0005-0000-0000-00000B060000}"/>
    <cellStyle name="20% - Accent1 4 3 3 4 2 3" xfId="33159" xr:uid="{00000000-0005-0000-0000-00000C060000}"/>
    <cellStyle name="20% - Accent1 4 3 3 4 3" xfId="15200" xr:uid="{00000000-0005-0000-0000-00000D060000}"/>
    <cellStyle name="20% - Accent1 4 3 3 4 3 2" xfId="38468" xr:uid="{00000000-0005-0000-0000-00000E060000}"/>
    <cellStyle name="20% - Accent1 4 3 3 4 4" xfId="27851" xr:uid="{00000000-0005-0000-0000-00000F060000}"/>
    <cellStyle name="20% - Accent1 4 3 3 5" xfId="7249" xr:uid="{00000000-0005-0000-0000-000010060000}"/>
    <cellStyle name="20% - Accent1 4 3 3 5 2" xfId="17864" xr:uid="{00000000-0005-0000-0000-000011060000}"/>
    <cellStyle name="20% - Accent1 4 3 3 5 2 2" xfId="41132" xr:uid="{00000000-0005-0000-0000-000012060000}"/>
    <cellStyle name="20% - Accent1 4 3 3 5 3" xfId="30517" xr:uid="{00000000-0005-0000-0000-000013060000}"/>
    <cellStyle name="20% - Accent1 4 3 3 6" xfId="12560" xr:uid="{00000000-0005-0000-0000-000014060000}"/>
    <cellStyle name="20% - Accent1 4 3 3 6 2" xfId="35828" xr:uid="{00000000-0005-0000-0000-000015060000}"/>
    <cellStyle name="20% - Accent1 4 3 3 7" xfId="22735" xr:uid="{00000000-0005-0000-0000-000016060000}"/>
    <cellStyle name="20% - Accent1 4 3 3 7 2" xfId="45988" xr:uid="{00000000-0005-0000-0000-000017060000}"/>
    <cellStyle name="20% - Accent1 4 3 3 8" xfId="25209" xr:uid="{00000000-0005-0000-0000-000018060000}"/>
    <cellStyle name="20% - Accent1 4 3 3 9" xfId="47917" xr:uid="{00000000-0005-0000-0000-000019060000}"/>
    <cellStyle name="20% - Accent1 4 3 4" xfId="1813" xr:uid="{00000000-0005-0000-0000-00001A060000}"/>
    <cellStyle name="20% - Accent1 4 3 4 2" xfId="4788" xr:uid="{00000000-0005-0000-0000-00001B060000}"/>
    <cellStyle name="20% - Accent1 4 3 4 2 2" xfId="10132" xr:uid="{00000000-0005-0000-0000-00001C060000}"/>
    <cellStyle name="20% - Accent1 4 3 4 2 2 2" xfId="20747" xr:uid="{00000000-0005-0000-0000-00001D060000}"/>
    <cellStyle name="20% - Accent1 4 3 4 2 2 2 2" xfId="44015" xr:uid="{00000000-0005-0000-0000-00001E060000}"/>
    <cellStyle name="20% - Accent1 4 3 4 2 2 3" xfId="33400" xr:uid="{00000000-0005-0000-0000-00001F060000}"/>
    <cellStyle name="20% - Accent1 4 3 4 2 3" xfId="15441" xr:uid="{00000000-0005-0000-0000-000020060000}"/>
    <cellStyle name="20% - Accent1 4 3 4 2 3 2" xfId="38709" xr:uid="{00000000-0005-0000-0000-000021060000}"/>
    <cellStyle name="20% - Accent1 4 3 4 2 4" xfId="28092" xr:uid="{00000000-0005-0000-0000-000022060000}"/>
    <cellStyle name="20% - Accent1 4 3 4 3" xfId="7490" xr:uid="{00000000-0005-0000-0000-000023060000}"/>
    <cellStyle name="20% - Accent1 4 3 4 3 2" xfId="18105" xr:uid="{00000000-0005-0000-0000-000024060000}"/>
    <cellStyle name="20% - Accent1 4 3 4 3 2 2" xfId="41373" xr:uid="{00000000-0005-0000-0000-000025060000}"/>
    <cellStyle name="20% - Accent1 4 3 4 3 3" xfId="30758" xr:uid="{00000000-0005-0000-0000-000026060000}"/>
    <cellStyle name="20% - Accent1 4 3 4 4" xfId="12801" xr:uid="{00000000-0005-0000-0000-000027060000}"/>
    <cellStyle name="20% - Accent1 4 3 4 4 2" xfId="36069" xr:uid="{00000000-0005-0000-0000-000028060000}"/>
    <cellStyle name="20% - Accent1 4 3 4 5" xfId="22737" xr:uid="{00000000-0005-0000-0000-000029060000}"/>
    <cellStyle name="20% - Accent1 4 3 4 5 2" xfId="45990" xr:uid="{00000000-0005-0000-0000-00002A060000}"/>
    <cellStyle name="20% - Accent1 4 3 4 6" xfId="25450" xr:uid="{00000000-0005-0000-0000-00002B060000}"/>
    <cellStyle name="20% - Accent1 4 3 4 7" xfId="47919" xr:uid="{00000000-0005-0000-0000-00002C060000}"/>
    <cellStyle name="20% - Accent1 4 3 5" xfId="2580" xr:uid="{00000000-0005-0000-0000-00002D060000}"/>
    <cellStyle name="20% - Accent1 4 3 5 2" xfId="5428" xr:uid="{00000000-0005-0000-0000-00002E060000}"/>
    <cellStyle name="20% - Accent1 4 3 5 2 2" xfId="10771" xr:uid="{00000000-0005-0000-0000-00002F060000}"/>
    <cellStyle name="20% - Accent1 4 3 5 2 2 2" xfId="21385" xr:uid="{00000000-0005-0000-0000-000030060000}"/>
    <cellStyle name="20% - Accent1 4 3 5 2 2 2 2" xfId="44653" xr:uid="{00000000-0005-0000-0000-000031060000}"/>
    <cellStyle name="20% - Accent1 4 3 5 2 2 3" xfId="34039" xr:uid="{00000000-0005-0000-0000-000032060000}"/>
    <cellStyle name="20% - Accent1 4 3 5 2 3" xfId="16079" xr:uid="{00000000-0005-0000-0000-000033060000}"/>
    <cellStyle name="20% - Accent1 4 3 5 2 3 2" xfId="39347" xr:uid="{00000000-0005-0000-0000-000034060000}"/>
    <cellStyle name="20% - Accent1 4 3 5 2 4" xfId="28731" xr:uid="{00000000-0005-0000-0000-000035060000}"/>
    <cellStyle name="20% - Accent1 4 3 5 3" xfId="8129" xr:uid="{00000000-0005-0000-0000-000036060000}"/>
    <cellStyle name="20% - Accent1 4 3 5 3 2" xfId="18744" xr:uid="{00000000-0005-0000-0000-000037060000}"/>
    <cellStyle name="20% - Accent1 4 3 5 3 2 2" xfId="42012" xr:uid="{00000000-0005-0000-0000-000038060000}"/>
    <cellStyle name="20% - Accent1 4 3 5 3 3" xfId="31397" xr:uid="{00000000-0005-0000-0000-000039060000}"/>
    <cellStyle name="20% - Accent1 4 3 5 4" xfId="13439" xr:uid="{00000000-0005-0000-0000-00003A060000}"/>
    <cellStyle name="20% - Accent1 4 3 5 4 2" xfId="36707" xr:uid="{00000000-0005-0000-0000-00003B060000}"/>
    <cellStyle name="20% - Accent1 4 3 5 5" xfId="26089" xr:uid="{00000000-0005-0000-0000-00003C060000}"/>
    <cellStyle name="20% - Accent1 4 3 6" xfId="3083" xr:uid="{00000000-0005-0000-0000-00003D060000}"/>
    <cellStyle name="20% - Accent1 4 3 6 2" xfId="5913" xr:uid="{00000000-0005-0000-0000-00003E060000}"/>
    <cellStyle name="20% - Accent1 4 3 6 2 2" xfId="11256" xr:uid="{00000000-0005-0000-0000-00003F060000}"/>
    <cellStyle name="20% - Accent1 4 3 6 2 2 2" xfId="21869" xr:uid="{00000000-0005-0000-0000-000040060000}"/>
    <cellStyle name="20% - Accent1 4 3 6 2 2 2 2" xfId="45137" xr:uid="{00000000-0005-0000-0000-000041060000}"/>
    <cellStyle name="20% - Accent1 4 3 6 2 2 3" xfId="34524" xr:uid="{00000000-0005-0000-0000-000042060000}"/>
    <cellStyle name="20% - Accent1 4 3 6 2 3" xfId="16563" xr:uid="{00000000-0005-0000-0000-000043060000}"/>
    <cellStyle name="20% - Accent1 4 3 6 2 3 2" xfId="39831" xr:uid="{00000000-0005-0000-0000-000044060000}"/>
    <cellStyle name="20% - Accent1 4 3 6 2 4" xfId="29216" xr:uid="{00000000-0005-0000-0000-000045060000}"/>
    <cellStyle name="20% - Accent1 4 3 6 3" xfId="8614" xr:uid="{00000000-0005-0000-0000-000046060000}"/>
    <cellStyle name="20% - Accent1 4 3 6 3 2" xfId="19229" xr:uid="{00000000-0005-0000-0000-000047060000}"/>
    <cellStyle name="20% - Accent1 4 3 6 3 2 2" xfId="42497" xr:uid="{00000000-0005-0000-0000-000048060000}"/>
    <cellStyle name="20% - Accent1 4 3 6 3 3" xfId="31882" xr:uid="{00000000-0005-0000-0000-000049060000}"/>
    <cellStyle name="20% - Accent1 4 3 6 4" xfId="13923" xr:uid="{00000000-0005-0000-0000-00004A060000}"/>
    <cellStyle name="20% - Accent1 4 3 6 4 2" xfId="37191" xr:uid="{00000000-0005-0000-0000-00004B060000}"/>
    <cellStyle name="20% - Accent1 4 3 6 5" xfId="26574" xr:uid="{00000000-0005-0000-0000-00004C060000}"/>
    <cellStyle name="20% - Accent1 4 3 7" xfId="3403" xr:uid="{00000000-0005-0000-0000-00004D060000}"/>
    <cellStyle name="20% - Accent1 4 3 7 2" xfId="6227" xr:uid="{00000000-0005-0000-0000-00004E060000}"/>
    <cellStyle name="20% - Accent1 4 3 7 2 2" xfId="11570" xr:uid="{00000000-0005-0000-0000-00004F060000}"/>
    <cellStyle name="20% - Accent1 4 3 7 2 2 2" xfId="22183" xr:uid="{00000000-0005-0000-0000-000050060000}"/>
    <cellStyle name="20% - Accent1 4 3 7 2 2 2 2" xfId="45451" xr:uid="{00000000-0005-0000-0000-000051060000}"/>
    <cellStyle name="20% - Accent1 4 3 7 2 2 3" xfId="34838" xr:uid="{00000000-0005-0000-0000-000052060000}"/>
    <cellStyle name="20% - Accent1 4 3 7 2 3" xfId="16877" xr:uid="{00000000-0005-0000-0000-000053060000}"/>
    <cellStyle name="20% - Accent1 4 3 7 2 3 2" xfId="40145" xr:uid="{00000000-0005-0000-0000-000054060000}"/>
    <cellStyle name="20% - Accent1 4 3 7 2 4" xfId="29530" xr:uid="{00000000-0005-0000-0000-000055060000}"/>
    <cellStyle name="20% - Accent1 4 3 7 3" xfId="8928" xr:uid="{00000000-0005-0000-0000-000056060000}"/>
    <cellStyle name="20% - Accent1 4 3 7 3 2" xfId="19543" xr:uid="{00000000-0005-0000-0000-000057060000}"/>
    <cellStyle name="20% - Accent1 4 3 7 3 2 2" xfId="42811" xr:uid="{00000000-0005-0000-0000-000058060000}"/>
    <cellStyle name="20% - Accent1 4 3 7 3 3" xfId="32196" xr:uid="{00000000-0005-0000-0000-000059060000}"/>
    <cellStyle name="20% - Accent1 4 3 7 4" xfId="14237" xr:uid="{00000000-0005-0000-0000-00005A060000}"/>
    <cellStyle name="20% - Accent1 4 3 7 4 2" xfId="37505" xr:uid="{00000000-0005-0000-0000-00005B060000}"/>
    <cellStyle name="20% - Accent1 4 3 7 5" xfId="26888" xr:uid="{00000000-0005-0000-0000-00005C060000}"/>
    <cellStyle name="20% - Accent1 4 3 8" xfId="4241" xr:uid="{00000000-0005-0000-0000-00005D060000}"/>
    <cellStyle name="20% - Accent1 4 3 8 2" xfId="9585" xr:uid="{00000000-0005-0000-0000-00005E060000}"/>
    <cellStyle name="20% - Accent1 4 3 8 2 2" xfId="20200" xr:uid="{00000000-0005-0000-0000-00005F060000}"/>
    <cellStyle name="20% - Accent1 4 3 8 2 2 2" xfId="43468" xr:uid="{00000000-0005-0000-0000-000060060000}"/>
    <cellStyle name="20% - Accent1 4 3 8 2 3" xfId="32853" xr:uid="{00000000-0005-0000-0000-000061060000}"/>
    <cellStyle name="20% - Accent1 4 3 8 3" xfId="14894" xr:uid="{00000000-0005-0000-0000-000062060000}"/>
    <cellStyle name="20% - Accent1 4 3 8 3 2" xfId="38162" xr:uid="{00000000-0005-0000-0000-000063060000}"/>
    <cellStyle name="20% - Accent1 4 3 8 4" xfId="27545" xr:uid="{00000000-0005-0000-0000-000064060000}"/>
    <cellStyle name="20% - Accent1 4 3 9" xfId="6943" xr:uid="{00000000-0005-0000-0000-000065060000}"/>
    <cellStyle name="20% - Accent1 4 3 9 2" xfId="17558" xr:uid="{00000000-0005-0000-0000-000066060000}"/>
    <cellStyle name="20% - Accent1 4 3 9 2 2" xfId="40826" xr:uid="{00000000-0005-0000-0000-000067060000}"/>
    <cellStyle name="20% - Accent1 4 3 9 3" xfId="30211" xr:uid="{00000000-0005-0000-0000-000068060000}"/>
    <cellStyle name="20% - Accent1 4 3_Asset Register (new)" xfId="1502" xr:uid="{00000000-0005-0000-0000-000069060000}"/>
    <cellStyle name="20% - Accent1 4 4" xfId="132" xr:uid="{00000000-0005-0000-0000-00006A060000}"/>
    <cellStyle name="20% - Accent1 4 4 10" xfId="24659" xr:uid="{00000000-0005-0000-0000-00006B060000}"/>
    <cellStyle name="20% - Accent1 4 4 11" xfId="47920" xr:uid="{00000000-0005-0000-0000-00006C060000}"/>
    <cellStyle name="20% - Accent1 4 4 2" xfId="1814" xr:uid="{00000000-0005-0000-0000-00006D060000}"/>
    <cellStyle name="20% - Accent1 4 4 2 2" xfId="4789" xr:uid="{00000000-0005-0000-0000-00006E060000}"/>
    <cellStyle name="20% - Accent1 4 4 2 2 2" xfId="10133" xr:uid="{00000000-0005-0000-0000-00006F060000}"/>
    <cellStyle name="20% - Accent1 4 4 2 2 2 2" xfId="20748" xr:uid="{00000000-0005-0000-0000-000070060000}"/>
    <cellStyle name="20% - Accent1 4 4 2 2 2 2 2" xfId="44016" xr:uid="{00000000-0005-0000-0000-000071060000}"/>
    <cellStyle name="20% - Accent1 4 4 2 2 2 3" xfId="33401" xr:uid="{00000000-0005-0000-0000-000072060000}"/>
    <cellStyle name="20% - Accent1 4 4 2 2 3" xfId="15442" xr:uid="{00000000-0005-0000-0000-000073060000}"/>
    <cellStyle name="20% - Accent1 4 4 2 2 3 2" xfId="38710" xr:uid="{00000000-0005-0000-0000-000074060000}"/>
    <cellStyle name="20% - Accent1 4 4 2 2 4" xfId="22740" xr:uid="{00000000-0005-0000-0000-000075060000}"/>
    <cellStyle name="20% - Accent1 4 4 2 2 4 2" xfId="45993" xr:uid="{00000000-0005-0000-0000-000076060000}"/>
    <cellStyle name="20% - Accent1 4 4 2 2 5" xfId="28093" xr:uid="{00000000-0005-0000-0000-000077060000}"/>
    <cellStyle name="20% - Accent1 4 4 2 2 6" xfId="47922" xr:uid="{00000000-0005-0000-0000-000078060000}"/>
    <cellStyle name="20% - Accent1 4 4 2 3" xfId="7491" xr:uid="{00000000-0005-0000-0000-000079060000}"/>
    <cellStyle name="20% - Accent1 4 4 2 3 2" xfId="18106" xr:uid="{00000000-0005-0000-0000-00007A060000}"/>
    <cellStyle name="20% - Accent1 4 4 2 3 2 2" xfId="41374" xr:uid="{00000000-0005-0000-0000-00007B060000}"/>
    <cellStyle name="20% - Accent1 4 4 2 3 3" xfId="30759" xr:uid="{00000000-0005-0000-0000-00007C060000}"/>
    <cellStyle name="20% - Accent1 4 4 2 4" xfId="12802" xr:uid="{00000000-0005-0000-0000-00007D060000}"/>
    <cellStyle name="20% - Accent1 4 4 2 4 2" xfId="36070" xr:uid="{00000000-0005-0000-0000-00007E060000}"/>
    <cellStyle name="20% - Accent1 4 4 2 5" xfId="22739" xr:uid="{00000000-0005-0000-0000-00007F060000}"/>
    <cellStyle name="20% - Accent1 4 4 2 5 2" xfId="45992" xr:uid="{00000000-0005-0000-0000-000080060000}"/>
    <cellStyle name="20% - Accent1 4 4 2 6" xfId="25451" xr:uid="{00000000-0005-0000-0000-000081060000}"/>
    <cellStyle name="20% - Accent1 4 4 2 7" xfId="47921" xr:uid="{00000000-0005-0000-0000-000082060000}"/>
    <cellStyle name="20% - Accent1 4 4 3" xfId="2340" xr:uid="{00000000-0005-0000-0000-000083060000}"/>
    <cellStyle name="20% - Accent1 4 4 3 2" xfId="5188" xr:uid="{00000000-0005-0000-0000-000084060000}"/>
    <cellStyle name="20% - Accent1 4 4 3 2 2" xfId="10531" xr:uid="{00000000-0005-0000-0000-000085060000}"/>
    <cellStyle name="20% - Accent1 4 4 3 2 2 2" xfId="21145" xr:uid="{00000000-0005-0000-0000-000086060000}"/>
    <cellStyle name="20% - Accent1 4 4 3 2 2 2 2" xfId="44413" xr:uid="{00000000-0005-0000-0000-000087060000}"/>
    <cellStyle name="20% - Accent1 4 4 3 2 2 3" xfId="33799" xr:uid="{00000000-0005-0000-0000-000088060000}"/>
    <cellStyle name="20% - Accent1 4 4 3 2 3" xfId="15839" xr:uid="{00000000-0005-0000-0000-000089060000}"/>
    <cellStyle name="20% - Accent1 4 4 3 2 3 2" xfId="39107" xr:uid="{00000000-0005-0000-0000-00008A060000}"/>
    <cellStyle name="20% - Accent1 4 4 3 2 4" xfId="28491" xr:uid="{00000000-0005-0000-0000-00008B060000}"/>
    <cellStyle name="20% - Accent1 4 4 3 3" xfId="7889" xr:uid="{00000000-0005-0000-0000-00008C060000}"/>
    <cellStyle name="20% - Accent1 4 4 3 3 2" xfId="18504" xr:uid="{00000000-0005-0000-0000-00008D060000}"/>
    <cellStyle name="20% - Accent1 4 4 3 3 2 2" xfId="41772" xr:uid="{00000000-0005-0000-0000-00008E060000}"/>
    <cellStyle name="20% - Accent1 4 4 3 3 3" xfId="31157" xr:uid="{00000000-0005-0000-0000-00008F060000}"/>
    <cellStyle name="20% - Accent1 4 4 3 4" xfId="13199" xr:uid="{00000000-0005-0000-0000-000090060000}"/>
    <cellStyle name="20% - Accent1 4 4 3 4 2" xfId="36467" xr:uid="{00000000-0005-0000-0000-000091060000}"/>
    <cellStyle name="20% - Accent1 4 4 3 5" xfId="22741" xr:uid="{00000000-0005-0000-0000-000092060000}"/>
    <cellStyle name="20% - Accent1 4 4 3 5 2" xfId="45994" xr:uid="{00000000-0005-0000-0000-000093060000}"/>
    <cellStyle name="20% - Accent1 4 4 3 6" xfId="25849" xr:uid="{00000000-0005-0000-0000-000094060000}"/>
    <cellStyle name="20% - Accent1 4 4 3 7" xfId="47923" xr:uid="{00000000-0005-0000-0000-000095060000}"/>
    <cellStyle name="20% - Accent1 4 4 4" xfId="3084" xr:uid="{00000000-0005-0000-0000-000096060000}"/>
    <cellStyle name="20% - Accent1 4 4 4 2" xfId="5914" xr:uid="{00000000-0005-0000-0000-000097060000}"/>
    <cellStyle name="20% - Accent1 4 4 4 2 2" xfId="11257" xr:uid="{00000000-0005-0000-0000-000098060000}"/>
    <cellStyle name="20% - Accent1 4 4 4 2 2 2" xfId="21870" xr:uid="{00000000-0005-0000-0000-000099060000}"/>
    <cellStyle name="20% - Accent1 4 4 4 2 2 2 2" xfId="45138" xr:uid="{00000000-0005-0000-0000-00009A060000}"/>
    <cellStyle name="20% - Accent1 4 4 4 2 2 3" xfId="34525" xr:uid="{00000000-0005-0000-0000-00009B060000}"/>
    <cellStyle name="20% - Accent1 4 4 4 2 3" xfId="16564" xr:uid="{00000000-0005-0000-0000-00009C060000}"/>
    <cellStyle name="20% - Accent1 4 4 4 2 3 2" xfId="39832" xr:uid="{00000000-0005-0000-0000-00009D060000}"/>
    <cellStyle name="20% - Accent1 4 4 4 2 4" xfId="29217" xr:uid="{00000000-0005-0000-0000-00009E060000}"/>
    <cellStyle name="20% - Accent1 4 4 4 3" xfId="8615" xr:uid="{00000000-0005-0000-0000-00009F060000}"/>
    <cellStyle name="20% - Accent1 4 4 4 3 2" xfId="19230" xr:uid="{00000000-0005-0000-0000-0000A0060000}"/>
    <cellStyle name="20% - Accent1 4 4 4 3 2 2" xfId="42498" xr:uid="{00000000-0005-0000-0000-0000A1060000}"/>
    <cellStyle name="20% - Accent1 4 4 4 3 3" xfId="31883" xr:uid="{00000000-0005-0000-0000-0000A2060000}"/>
    <cellStyle name="20% - Accent1 4 4 4 4" xfId="13924" xr:uid="{00000000-0005-0000-0000-0000A3060000}"/>
    <cellStyle name="20% - Accent1 4 4 4 4 2" xfId="37192" xr:uid="{00000000-0005-0000-0000-0000A4060000}"/>
    <cellStyle name="20% - Accent1 4 4 4 5" xfId="26575" xr:uid="{00000000-0005-0000-0000-0000A5060000}"/>
    <cellStyle name="20% - Accent1 4 4 5" xfId="3404" xr:uid="{00000000-0005-0000-0000-0000A6060000}"/>
    <cellStyle name="20% - Accent1 4 4 5 2" xfId="6228" xr:uid="{00000000-0005-0000-0000-0000A7060000}"/>
    <cellStyle name="20% - Accent1 4 4 5 2 2" xfId="11571" xr:uid="{00000000-0005-0000-0000-0000A8060000}"/>
    <cellStyle name="20% - Accent1 4 4 5 2 2 2" xfId="22184" xr:uid="{00000000-0005-0000-0000-0000A9060000}"/>
    <cellStyle name="20% - Accent1 4 4 5 2 2 2 2" xfId="45452" xr:uid="{00000000-0005-0000-0000-0000AA060000}"/>
    <cellStyle name="20% - Accent1 4 4 5 2 2 3" xfId="34839" xr:uid="{00000000-0005-0000-0000-0000AB060000}"/>
    <cellStyle name="20% - Accent1 4 4 5 2 3" xfId="16878" xr:uid="{00000000-0005-0000-0000-0000AC060000}"/>
    <cellStyle name="20% - Accent1 4 4 5 2 3 2" xfId="40146" xr:uid="{00000000-0005-0000-0000-0000AD060000}"/>
    <cellStyle name="20% - Accent1 4 4 5 2 4" xfId="29531" xr:uid="{00000000-0005-0000-0000-0000AE060000}"/>
    <cellStyle name="20% - Accent1 4 4 5 3" xfId="8929" xr:uid="{00000000-0005-0000-0000-0000AF060000}"/>
    <cellStyle name="20% - Accent1 4 4 5 3 2" xfId="19544" xr:uid="{00000000-0005-0000-0000-0000B0060000}"/>
    <cellStyle name="20% - Accent1 4 4 5 3 2 2" xfId="42812" xr:uid="{00000000-0005-0000-0000-0000B1060000}"/>
    <cellStyle name="20% - Accent1 4 4 5 3 3" xfId="32197" xr:uid="{00000000-0005-0000-0000-0000B2060000}"/>
    <cellStyle name="20% - Accent1 4 4 5 4" xfId="14238" xr:uid="{00000000-0005-0000-0000-0000B3060000}"/>
    <cellStyle name="20% - Accent1 4 4 5 4 2" xfId="37506" xr:uid="{00000000-0005-0000-0000-0000B4060000}"/>
    <cellStyle name="20% - Accent1 4 4 5 5" xfId="26889" xr:uid="{00000000-0005-0000-0000-0000B5060000}"/>
    <cellStyle name="20% - Accent1 4 4 6" xfId="4001" xr:uid="{00000000-0005-0000-0000-0000B6060000}"/>
    <cellStyle name="20% - Accent1 4 4 6 2" xfId="9345" xr:uid="{00000000-0005-0000-0000-0000B7060000}"/>
    <cellStyle name="20% - Accent1 4 4 6 2 2" xfId="19960" xr:uid="{00000000-0005-0000-0000-0000B8060000}"/>
    <cellStyle name="20% - Accent1 4 4 6 2 2 2" xfId="43228" xr:uid="{00000000-0005-0000-0000-0000B9060000}"/>
    <cellStyle name="20% - Accent1 4 4 6 2 3" xfId="32613" xr:uid="{00000000-0005-0000-0000-0000BA060000}"/>
    <cellStyle name="20% - Accent1 4 4 6 3" xfId="14654" xr:uid="{00000000-0005-0000-0000-0000BB060000}"/>
    <cellStyle name="20% - Accent1 4 4 6 3 2" xfId="37922" xr:uid="{00000000-0005-0000-0000-0000BC060000}"/>
    <cellStyle name="20% - Accent1 4 4 6 4" xfId="27305" xr:uid="{00000000-0005-0000-0000-0000BD060000}"/>
    <cellStyle name="20% - Accent1 4 4 7" xfId="6703" xr:uid="{00000000-0005-0000-0000-0000BE060000}"/>
    <cellStyle name="20% - Accent1 4 4 7 2" xfId="17318" xr:uid="{00000000-0005-0000-0000-0000BF060000}"/>
    <cellStyle name="20% - Accent1 4 4 7 2 2" xfId="40586" xr:uid="{00000000-0005-0000-0000-0000C0060000}"/>
    <cellStyle name="20% - Accent1 4 4 7 3" xfId="29971" xr:uid="{00000000-0005-0000-0000-0000C1060000}"/>
    <cellStyle name="20% - Accent1 4 4 8" xfId="12014" xr:uid="{00000000-0005-0000-0000-0000C2060000}"/>
    <cellStyle name="20% - Accent1 4 4 8 2" xfId="35282" xr:uid="{00000000-0005-0000-0000-0000C3060000}"/>
    <cellStyle name="20% - Accent1 4 4 9" xfId="22738" xr:uid="{00000000-0005-0000-0000-0000C4060000}"/>
    <cellStyle name="20% - Accent1 4 4 9 2" xfId="45991" xr:uid="{00000000-0005-0000-0000-0000C5060000}"/>
    <cellStyle name="20% - Accent1 4 5" xfId="1093" xr:uid="{00000000-0005-0000-0000-0000C6060000}"/>
    <cellStyle name="20% - Accent1 4 5 2" xfId="2663" xr:uid="{00000000-0005-0000-0000-0000C7060000}"/>
    <cellStyle name="20% - Accent1 4 5 2 2" xfId="5511" xr:uid="{00000000-0005-0000-0000-0000C8060000}"/>
    <cellStyle name="20% - Accent1 4 5 2 2 2" xfId="10854" xr:uid="{00000000-0005-0000-0000-0000C9060000}"/>
    <cellStyle name="20% - Accent1 4 5 2 2 2 2" xfId="21468" xr:uid="{00000000-0005-0000-0000-0000CA060000}"/>
    <cellStyle name="20% - Accent1 4 5 2 2 2 2 2" xfId="44736" xr:uid="{00000000-0005-0000-0000-0000CB060000}"/>
    <cellStyle name="20% - Accent1 4 5 2 2 2 3" xfId="34122" xr:uid="{00000000-0005-0000-0000-0000CC060000}"/>
    <cellStyle name="20% - Accent1 4 5 2 2 3" xfId="16162" xr:uid="{00000000-0005-0000-0000-0000CD060000}"/>
    <cellStyle name="20% - Accent1 4 5 2 2 3 2" xfId="39430" xr:uid="{00000000-0005-0000-0000-0000CE060000}"/>
    <cellStyle name="20% - Accent1 4 5 2 2 4" xfId="28814" xr:uid="{00000000-0005-0000-0000-0000CF060000}"/>
    <cellStyle name="20% - Accent1 4 5 2 3" xfId="8212" xr:uid="{00000000-0005-0000-0000-0000D0060000}"/>
    <cellStyle name="20% - Accent1 4 5 2 3 2" xfId="18827" xr:uid="{00000000-0005-0000-0000-0000D1060000}"/>
    <cellStyle name="20% - Accent1 4 5 2 3 2 2" xfId="42095" xr:uid="{00000000-0005-0000-0000-0000D2060000}"/>
    <cellStyle name="20% - Accent1 4 5 2 3 3" xfId="31480" xr:uid="{00000000-0005-0000-0000-0000D3060000}"/>
    <cellStyle name="20% - Accent1 4 5 2 4" xfId="13522" xr:uid="{00000000-0005-0000-0000-0000D4060000}"/>
    <cellStyle name="20% - Accent1 4 5 2 4 2" xfId="36790" xr:uid="{00000000-0005-0000-0000-0000D5060000}"/>
    <cellStyle name="20% - Accent1 4 5 2 5" xfId="22743" xr:uid="{00000000-0005-0000-0000-0000D6060000}"/>
    <cellStyle name="20% - Accent1 4 5 2 5 2" xfId="45996" xr:uid="{00000000-0005-0000-0000-0000D7060000}"/>
    <cellStyle name="20% - Accent1 4 5 2 6" xfId="26172" xr:uid="{00000000-0005-0000-0000-0000D8060000}"/>
    <cellStyle name="20% - Accent1 4 5 2 7" xfId="47925" xr:uid="{00000000-0005-0000-0000-0000D9060000}"/>
    <cellStyle name="20% - Accent1 4 5 3" xfId="3838" xr:uid="{00000000-0005-0000-0000-0000DA060000}"/>
    <cellStyle name="20% - Accent1 4 5 3 2" xfId="6502" xr:uid="{00000000-0005-0000-0000-0000DB060000}"/>
    <cellStyle name="20% - Accent1 4 5 3 2 2" xfId="11845" xr:uid="{00000000-0005-0000-0000-0000DC060000}"/>
    <cellStyle name="20% - Accent1 4 5 3 2 2 2" xfId="22458" xr:uid="{00000000-0005-0000-0000-0000DD060000}"/>
    <cellStyle name="20% - Accent1 4 5 3 2 2 2 2" xfId="45726" xr:uid="{00000000-0005-0000-0000-0000DE060000}"/>
    <cellStyle name="20% - Accent1 4 5 3 2 2 3" xfId="35113" xr:uid="{00000000-0005-0000-0000-0000DF060000}"/>
    <cellStyle name="20% - Accent1 4 5 3 2 3" xfId="17152" xr:uid="{00000000-0005-0000-0000-0000E0060000}"/>
    <cellStyle name="20% - Accent1 4 5 3 2 3 2" xfId="40420" xr:uid="{00000000-0005-0000-0000-0000E1060000}"/>
    <cellStyle name="20% - Accent1 4 5 3 2 4" xfId="29805" xr:uid="{00000000-0005-0000-0000-0000E2060000}"/>
    <cellStyle name="20% - Accent1 4 5 3 3" xfId="9203" xr:uid="{00000000-0005-0000-0000-0000E3060000}"/>
    <cellStyle name="20% - Accent1 4 5 3 3 2" xfId="19818" xr:uid="{00000000-0005-0000-0000-0000E4060000}"/>
    <cellStyle name="20% - Accent1 4 5 3 3 2 2" xfId="43086" xr:uid="{00000000-0005-0000-0000-0000E5060000}"/>
    <cellStyle name="20% - Accent1 4 5 3 3 3" xfId="32471" xr:uid="{00000000-0005-0000-0000-0000E6060000}"/>
    <cellStyle name="20% - Accent1 4 5 3 4" xfId="14512" xr:uid="{00000000-0005-0000-0000-0000E7060000}"/>
    <cellStyle name="20% - Accent1 4 5 3 4 2" xfId="37780" xr:uid="{00000000-0005-0000-0000-0000E8060000}"/>
    <cellStyle name="20% - Accent1 4 5 3 5" xfId="27163" xr:uid="{00000000-0005-0000-0000-0000E9060000}"/>
    <cellStyle name="20% - Accent1 4 5 4" xfId="4324" xr:uid="{00000000-0005-0000-0000-0000EA060000}"/>
    <cellStyle name="20% - Accent1 4 5 4 2" xfId="9668" xr:uid="{00000000-0005-0000-0000-0000EB060000}"/>
    <cellStyle name="20% - Accent1 4 5 4 2 2" xfId="20283" xr:uid="{00000000-0005-0000-0000-0000EC060000}"/>
    <cellStyle name="20% - Accent1 4 5 4 2 2 2" xfId="43551" xr:uid="{00000000-0005-0000-0000-0000ED060000}"/>
    <cellStyle name="20% - Accent1 4 5 4 2 3" xfId="32936" xr:uid="{00000000-0005-0000-0000-0000EE060000}"/>
    <cellStyle name="20% - Accent1 4 5 4 3" xfId="14977" xr:uid="{00000000-0005-0000-0000-0000EF060000}"/>
    <cellStyle name="20% - Accent1 4 5 4 3 2" xfId="38245" xr:uid="{00000000-0005-0000-0000-0000F0060000}"/>
    <cellStyle name="20% - Accent1 4 5 4 4" xfId="27628" xr:uid="{00000000-0005-0000-0000-0000F1060000}"/>
    <cellStyle name="20% - Accent1 4 5 5" xfId="7026" xr:uid="{00000000-0005-0000-0000-0000F2060000}"/>
    <cellStyle name="20% - Accent1 4 5 5 2" xfId="17641" xr:uid="{00000000-0005-0000-0000-0000F3060000}"/>
    <cellStyle name="20% - Accent1 4 5 5 2 2" xfId="40909" xr:uid="{00000000-0005-0000-0000-0000F4060000}"/>
    <cellStyle name="20% - Accent1 4 5 5 3" xfId="30294" xr:uid="{00000000-0005-0000-0000-0000F5060000}"/>
    <cellStyle name="20% - Accent1 4 5 6" xfId="12337" xr:uid="{00000000-0005-0000-0000-0000F6060000}"/>
    <cellStyle name="20% - Accent1 4 5 6 2" xfId="35605" xr:uid="{00000000-0005-0000-0000-0000F7060000}"/>
    <cellStyle name="20% - Accent1 4 5 7" xfId="22742" xr:uid="{00000000-0005-0000-0000-0000F8060000}"/>
    <cellStyle name="20% - Accent1 4 5 7 2" xfId="45995" xr:uid="{00000000-0005-0000-0000-0000F9060000}"/>
    <cellStyle name="20% - Accent1 4 5 8" xfId="24986" xr:uid="{00000000-0005-0000-0000-0000FA060000}"/>
    <cellStyle name="20% - Accent1 4 5 9" xfId="47924" xr:uid="{00000000-0005-0000-0000-0000FB060000}"/>
    <cellStyle name="20% - Accent1 4 6" xfId="1242" xr:uid="{00000000-0005-0000-0000-0000FC060000}"/>
    <cellStyle name="20% - Accent1 4 6 2" xfId="2803" xr:uid="{00000000-0005-0000-0000-0000FD060000}"/>
    <cellStyle name="20% - Accent1 4 6 2 2" xfId="5651" xr:uid="{00000000-0005-0000-0000-0000FE060000}"/>
    <cellStyle name="20% - Accent1 4 6 2 2 2" xfId="10994" xr:uid="{00000000-0005-0000-0000-0000FF060000}"/>
    <cellStyle name="20% - Accent1 4 6 2 2 2 2" xfId="21608" xr:uid="{00000000-0005-0000-0000-000000070000}"/>
    <cellStyle name="20% - Accent1 4 6 2 2 2 2 2" xfId="44876" xr:uid="{00000000-0005-0000-0000-000001070000}"/>
    <cellStyle name="20% - Accent1 4 6 2 2 2 3" xfId="34262" xr:uid="{00000000-0005-0000-0000-000002070000}"/>
    <cellStyle name="20% - Accent1 4 6 2 2 3" xfId="16302" xr:uid="{00000000-0005-0000-0000-000003070000}"/>
    <cellStyle name="20% - Accent1 4 6 2 2 3 2" xfId="39570" xr:uid="{00000000-0005-0000-0000-000004070000}"/>
    <cellStyle name="20% - Accent1 4 6 2 2 4" xfId="28954" xr:uid="{00000000-0005-0000-0000-000005070000}"/>
    <cellStyle name="20% - Accent1 4 6 2 3" xfId="8352" xr:uid="{00000000-0005-0000-0000-000006070000}"/>
    <cellStyle name="20% - Accent1 4 6 2 3 2" xfId="18967" xr:uid="{00000000-0005-0000-0000-000007070000}"/>
    <cellStyle name="20% - Accent1 4 6 2 3 2 2" xfId="42235" xr:uid="{00000000-0005-0000-0000-000008070000}"/>
    <cellStyle name="20% - Accent1 4 6 2 3 3" xfId="31620" xr:uid="{00000000-0005-0000-0000-000009070000}"/>
    <cellStyle name="20% - Accent1 4 6 2 4" xfId="13662" xr:uid="{00000000-0005-0000-0000-00000A070000}"/>
    <cellStyle name="20% - Accent1 4 6 2 4 2" xfId="36930" xr:uid="{00000000-0005-0000-0000-00000B070000}"/>
    <cellStyle name="20% - Accent1 4 6 2 5" xfId="26312" xr:uid="{00000000-0005-0000-0000-00000C070000}"/>
    <cellStyle name="20% - Accent1 4 6 3" xfId="4464" xr:uid="{00000000-0005-0000-0000-00000D070000}"/>
    <cellStyle name="20% - Accent1 4 6 3 2" xfId="9808" xr:uid="{00000000-0005-0000-0000-00000E070000}"/>
    <cellStyle name="20% - Accent1 4 6 3 2 2" xfId="20423" xr:uid="{00000000-0005-0000-0000-00000F070000}"/>
    <cellStyle name="20% - Accent1 4 6 3 2 2 2" xfId="43691" xr:uid="{00000000-0005-0000-0000-000010070000}"/>
    <cellStyle name="20% - Accent1 4 6 3 2 3" xfId="33076" xr:uid="{00000000-0005-0000-0000-000011070000}"/>
    <cellStyle name="20% - Accent1 4 6 3 3" xfId="15117" xr:uid="{00000000-0005-0000-0000-000012070000}"/>
    <cellStyle name="20% - Accent1 4 6 3 3 2" xfId="38385" xr:uid="{00000000-0005-0000-0000-000013070000}"/>
    <cellStyle name="20% - Accent1 4 6 3 4" xfId="27768" xr:uid="{00000000-0005-0000-0000-000014070000}"/>
    <cellStyle name="20% - Accent1 4 6 4" xfId="7166" xr:uid="{00000000-0005-0000-0000-000015070000}"/>
    <cellStyle name="20% - Accent1 4 6 4 2" xfId="17781" xr:uid="{00000000-0005-0000-0000-000016070000}"/>
    <cellStyle name="20% - Accent1 4 6 4 2 2" xfId="41049" xr:uid="{00000000-0005-0000-0000-000017070000}"/>
    <cellStyle name="20% - Accent1 4 6 4 3" xfId="30434" xr:uid="{00000000-0005-0000-0000-000018070000}"/>
    <cellStyle name="20% - Accent1 4 6 5" xfId="12477" xr:uid="{00000000-0005-0000-0000-000019070000}"/>
    <cellStyle name="20% - Accent1 4 6 5 2" xfId="35745" xr:uid="{00000000-0005-0000-0000-00001A070000}"/>
    <cellStyle name="20% - Accent1 4 6 6" xfId="22744" xr:uid="{00000000-0005-0000-0000-00001B070000}"/>
    <cellStyle name="20% - Accent1 4 6 6 2" xfId="45997" xr:uid="{00000000-0005-0000-0000-00001C070000}"/>
    <cellStyle name="20% - Accent1 4 6 7" xfId="25126" xr:uid="{00000000-0005-0000-0000-00001D070000}"/>
    <cellStyle name="20% - Accent1 4 6 8" xfId="47926" xr:uid="{00000000-0005-0000-0000-00001E070000}"/>
    <cellStyle name="20% - Accent1 4 7" xfId="1617" xr:uid="{00000000-0005-0000-0000-00001F070000}"/>
    <cellStyle name="20% - Accent1 4 7 2" xfId="4634" xr:uid="{00000000-0005-0000-0000-000020070000}"/>
    <cellStyle name="20% - Accent1 4 7 2 2" xfId="9978" xr:uid="{00000000-0005-0000-0000-000021070000}"/>
    <cellStyle name="20% - Accent1 4 7 2 2 2" xfId="20593" xr:uid="{00000000-0005-0000-0000-000022070000}"/>
    <cellStyle name="20% - Accent1 4 7 2 2 2 2" xfId="43861" xr:uid="{00000000-0005-0000-0000-000023070000}"/>
    <cellStyle name="20% - Accent1 4 7 2 2 3" xfId="33246" xr:uid="{00000000-0005-0000-0000-000024070000}"/>
    <cellStyle name="20% - Accent1 4 7 2 3" xfId="15287" xr:uid="{00000000-0005-0000-0000-000025070000}"/>
    <cellStyle name="20% - Accent1 4 7 2 3 2" xfId="38555" xr:uid="{00000000-0005-0000-0000-000026070000}"/>
    <cellStyle name="20% - Accent1 4 7 2 4" xfId="27938" xr:uid="{00000000-0005-0000-0000-000027070000}"/>
    <cellStyle name="20% - Accent1 4 7 3" xfId="7336" xr:uid="{00000000-0005-0000-0000-000028070000}"/>
    <cellStyle name="20% - Accent1 4 7 3 2" xfId="17951" xr:uid="{00000000-0005-0000-0000-000029070000}"/>
    <cellStyle name="20% - Accent1 4 7 3 2 2" xfId="41219" xr:uid="{00000000-0005-0000-0000-00002A070000}"/>
    <cellStyle name="20% - Accent1 4 7 3 3" xfId="30604" xr:uid="{00000000-0005-0000-0000-00002B070000}"/>
    <cellStyle name="20% - Accent1 4 7 4" xfId="12647" xr:uid="{00000000-0005-0000-0000-00002C070000}"/>
    <cellStyle name="20% - Accent1 4 7 4 2" xfId="35915" xr:uid="{00000000-0005-0000-0000-00002D070000}"/>
    <cellStyle name="20% - Accent1 4 7 5" xfId="25296" xr:uid="{00000000-0005-0000-0000-00002E070000}"/>
    <cellStyle name="20% - Accent1 4 8" xfId="2169" xr:uid="{00000000-0005-0000-0000-00002F070000}"/>
    <cellStyle name="20% - Accent1 4 8 2" xfId="5051" xr:uid="{00000000-0005-0000-0000-000030070000}"/>
    <cellStyle name="20% - Accent1 4 8 2 2" xfId="10394" xr:uid="{00000000-0005-0000-0000-000031070000}"/>
    <cellStyle name="20% - Accent1 4 8 2 2 2" xfId="21009" xr:uid="{00000000-0005-0000-0000-000032070000}"/>
    <cellStyle name="20% - Accent1 4 8 2 2 2 2" xfId="44277" xr:uid="{00000000-0005-0000-0000-000033070000}"/>
    <cellStyle name="20% - Accent1 4 8 2 2 3" xfId="33662" xr:uid="{00000000-0005-0000-0000-000034070000}"/>
    <cellStyle name="20% - Accent1 4 8 2 3" xfId="15703" xr:uid="{00000000-0005-0000-0000-000035070000}"/>
    <cellStyle name="20% - Accent1 4 8 2 3 2" xfId="38971" xr:uid="{00000000-0005-0000-0000-000036070000}"/>
    <cellStyle name="20% - Accent1 4 8 2 4" xfId="28354" xr:uid="{00000000-0005-0000-0000-000037070000}"/>
    <cellStyle name="20% - Accent1 4 8 3" xfId="7752" xr:uid="{00000000-0005-0000-0000-000038070000}"/>
    <cellStyle name="20% - Accent1 4 8 3 2" xfId="18367" xr:uid="{00000000-0005-0000-0000-000039070000}"/>
    <cellStyle name="20% - Accent1 4 8 3 2 2" xfId="41635" xr:uid="{00000000-0005-0000-0000-00003A070000}"/>
    <cellStyle name="20% - Accent1 4 8 3 3" xfId="31020" xr:uid="{00000000-0005-0000-0000-00003B070000}"/>
    <cellStyle name="20% - Accent1 4 8 4" xfId="13063" xr:uid="{00000000-0005-0000-0000-00003C070000}"/>
    <cellStyle name="20% - Accent1 4 8 4 2" xfId="36331" xr:uid="{00000000-0005-0000-0000-00003D070000}"/>
    <cellStyle name="20% - Accent1 4 8 5" xfId="25712" xr:uid="{00000000-0005-0000-0000-00003E070000}"/>
    <cellStyle name="20% - Accent1 4 9" xfId="2247" xr:uid="{00000000-0005-0000-0000-00003F070000}"/>
    <cellStyle name="20% - Accent1 4 9 2" xfId="5115" xr:uid="{00000000-0005-0000-0000-000040070000}"/>
    <cellStyle name="20% - Accent1 4 9 2 2" xfId="10458" xr:uid="{00000000-0005-0000-0000-000041070000}"/>
    <cellStyle name="20% - Accent1 4 9 2 2 2" xfId="21073" xr:uid="{00000000-0005-0000-0000-000042070000}"/>
    <cellStyle name="20% - Accent1 4 9 2 2 2 2" xfId="44341" xr:uid="{00000000-0005-0000-0000-000043070000}"/>
    <cellStyle name="20% - Accent1 4 9 2 2 3" xfId="33726" xr:uid="{00000000-0005-0000-0000-000044070000}"/>
    <cellStyle name="20% - Accent1 4 9 2 3" xfId="15767" xr:uid="{00000000-0005-0000-0000-000045070000}"/>
    <cellStyle name="20% - Accent1 4 9 2 3 2" xfId="39035" xr:uid="{00000000-0005-0000-0000-000046070000}"/>
    <cellStyle name="20% - Accent1 4 9 2 4" xfId="28418" xr:uid="{00000000-0005-0000-0000-000047070000}"/>
    <cellStyle name="20% - Accent1 4 9 3" xfId="7816" xr:uid="{00000000-0005-0000-0000-000048070000}"/>
    <cellStyle name="20% - Accent1 4 9 3 2" xfId="18431" xr:uid="{00000000-0005-0000-0000-000049070000}"/>
    <cellStyle name="20% - Accent1 4 9 3 2 2" xfId="41699" xr:uid="{00000000-0005-0000-0000-00004A070000}"/>
    <cellStyle name="20% - Accent1 4 9 3 3" xfId="31084" xr:uid="{00000000-0005-0000-0000-00004B070000}"/>
    <cellStyle name="20% - Accent1 4 9 4" xfId="13127" xr:uid="{00000000-0005-0000-0000-00004C070000}"/>
    <cellStyle name="20% - Accent1 4 9 4 2" xfId="36395" xr:uid="{00000000-0005-0000-0000-00004D070000}"/>
    <cellStyle name="20% - Accent1 4 9 5" xfId="25776" xr:uid="{00000000-0005-0000-0000-00004E070000}"/>
    <cellStyle name="20% - Accent1 4_Asset Register (new)" xfId="1505" xr:uid="{00000000-0005-0000-0000-00004F070000}"/>
    <cellStyle name="20% - Accent1 5" xfId="133" xr:uid="{00000000-0005-0000-0000-000050070000}"/>
    <cellStyle name="20% - Accent1 5 10" xfId="22745" xr:uid="{00000000-0005-0000-0000-000051070000}"/>
    <cellStyle name="20% - Accent1 5 10 2" xfId="45998" xr:uid="{00000000-0005-0000-0000-000052070000}"/>
    <cellStyle name="20% - Accent1 5 11" xfId="24660" xr:uid="{00000000-0005-0000-0000-000053070000}"/>
    <cellStyle name="20% - Accent1 5 12" xfId="47927" xr:uid="{00000000-0005-0000-0000-000054070000}"/>
    <cellStyle name="20% - Accent1 5 2" xfId="134" xr:uid="{00000000-0005-0000-0000-000055070000}"/>
    <cellStyle name="20% - Accent1 5 2 10" xfId="24661" xr:uid="{00000000-0005-0000-0000-000056070000}"/>
    <cellStyle name="20% - Accent1 5 2 11" xfId="47928" xr:uid="{00000000-0005-0000-0000-000057070000}"/>
    <cellStyle name="20% - Accent1 5 2 2" xfId="1816" xr:uid="{00000000-0005-0000-0000-000058070000}"/>
    <cellStyle name="20% - Accent1 5 2 2 2" xfId="4791" xr:uid="{00000000-0005-0000-0000-000059070000}"/>
    <cellStyle name="20% - Accent1 5 2 2 2 2" xfId="10135" xr:uid="{00000000-0005-0000-0000-00005A070000}"/>
    <cellStyle name="20% - Accent1 5 2 2 2 2 2" xfId="20750" xr:uid="{00000000-0005-0000-0000-00005B070000}"/>
    <cellStyle name="20% - Accent1 5 2 2 2 2 2 2" xfId="44018" xr:uid="{00000000-0005-0000-0000-00005C070000}"/>
    <cellStyle name="20% - Accent1 5 2 2 2 2 3" xfId="33403" xr:uid="{00000000-0005-0000-0000-00005D070000}"/>
    <cellStyle name="20% - Accent1 5 2 2 2 3" xfId="15444" xr:uid="{00000000-0005-0000-0000-00005E070000}"/>
    <cellStyle name="20% - Accent1 5 2 2 2 3 2" xfId="38712" xr:uid="{00000000-0005-0000-0000-00005F070000}"/>
    <cellStyle name="20% - Accent1 5 2 2 2 4" xfId="28095" xr:uid="{00000000-0005-0000-0000-000060070000}"/>
    <cellStyle name="20% - Accent1 5 2 2 2 5" xfId="49788" xr:uid="{00000000-0005-0000-0000-000061070000}"/>
    <cellStyle name="20% - Accent1 5 2 2 3" xfId="7493" xr:uid="{00000000-0005-0000-0000-000062070000}"/>
    <cellStyle name="20% - Accent1 5 2 2 3 2" xfId="18108" xr:uid="{00000000-0005-0000-0000-000063070000}"/>
    <cellStyle name="20% - Accent1 5 2 2 3 2 2" xfId="41376" xr:uid="{00000000-0005-0000-0000-000064070000}"/>
    <cellStyle name="20% - Accent1 5 2 2 3 3" xfId="30761" xr:uid="{00000000-0005-0000-0000-000065070000}"/>
    <cellStyle name="20% - Accent1 5 2 2 4" xfId="12804" xr:uid="{00000000-0005-0000-0000-000066070000}"/>
    <cellStyle name="20% - Accent1 5 2 2 4 2" xfId="36072" xr:uid="{00000000-0005-0000-0000-000067070000}"/>
    <cellStyle name="20% - Accent1 5 2 2 5" xfId="22747" xr:uid="{00000000-0005-0000-0000-000068070000}"/>
    <cellStyle name="20% - Accent1 5 2 2 5 2" xfId="46000" xr:uid="{00000000-0005-0000-0000-000069070000}"/>
    <cellStyle name="20% - Accent1 5 2 2 6" xfId="25453" xr:uid="{00000000-0005-0000-0000-00006A070000}"/>
    <cellStyle name="20% - Accent1 5 2 2 7" xfId="47929" xr:uid="{00000000-0005-0000-0000-00006B070000}"/>
    <cellStyle name="20% - Accent1 5 2 3" xfId="2342" xr:uid="{00000000-0005-0000-0000-00006C070000}"/>
    <cellStyle name="20% - Accent1 5 2 3 2" xfId="5190" xr:uid="{00000000-0005-0000-0000-00006D070000}"/>
    <cellStyle name="20% - Accent1 5 2 3 2 2" xfId="10533" xr:uid="{00000000-0005-0000-0000-00006E070000}"/>
    <cellStyle name="20% - Accent1 5 2 3 2 2 2" xfId="21147" xr:uid="{00000000-0005-0000-0000-00006F070000}"/>
    <cellStyle name="20% - Accent1 5 2 3 2 2 2 2" xfId="44415" xr:uid="{00000000-0005-0000-0000-000070070000}"/>
    <cellStyle name="20% - Accent1 5 2 3 2 2 3" xfId="33801" xr:uid="{00000000-0005-0000-0000-000071070000}"/>
    <cellStyle name="20% - Accent1 5 2 3 2 3" xfId="15841" xr:uid="{00000000-0005-0000-0000-000072070000}"/>
    <cellStyle name="20% - Accent1 5 2 3 2 3 2" xfId="39109" xr:uid="{00000000-0005-0000-0000-000073070000}"/>
    <cellStyle name="20% - Accent1 5 2 3 2 4" xfId="28493" xr:uid="{00000000-0005-0000-0000-000074070000}"/>
    <cellStyle name="20% - Accent1 5 2 3 2 5" xfId="49790" xr:uid="{00000000-0005-0000-0000-000075070000}"/>
    <cellStyle name="20% - Accent1 5 2 3 3" xfId="7891" xr:uid="{00000000-0005-0000-0000-000076070000}"/>
    <cellStyle name="20% - Accent1 5 2 3 3 2" xfId="18506" xr:uid="{00000000-0005-0000-0000-000077070000}"/>
    <cellStyle name="20% - Accent1 5 2 3 3 2 2" xfId="41774" xr:uid="{00000000-0005-0000-0000-000078070000}"/>
    <cellStyle name="20% - Accent1 5 2 3 3 3" xfId="31159" xr:uid="{00000000-0005-0000-0000-000079070000}"/>
    <cellStyle name="20% - Accent1 5 2 3 4" xfId="13201" xr:uid="{00000000-0005-0000-0000-00007A070000}"/>
    <cellStyle name="20% - Accent1 5 2 3 4 2" xfId="36469" xr:uid="{00000000-0005-0000-0000-00007B070000}"/>
    <cellStyle name="20% - Accent1 5 2 3 5" xfId="25851" xr:uid="{00000000-0005-0000-0000-00007C070000}"/>
    <cellStyle name="20% - Accent1 5 2 3 6" xfId="49789" xr:uid="{00000000-0005-0000-0000-00007D070000}"/>
    <cellStyle name="20% - Accent1 5 2 4" xfId="3086" xr:uid="{00000000-0005-0000-0000-00007E070000}"/>
    <cellStyle name="20% - Accent1 5 2 4 2" xfId="5916" xr:uid="{00000000-0005-0000-0000-00007F070000}"/>
    <cellStyle name="20% - Accent1 5 2 4 2 2" xfId="11259" xr:uid="{00000000-0005-0000-0000-000080070000}"/>
    <cellStyle name="20% - Accent1 5 2 4 2 2 2" xfId="21872" xr:uid="{00000000-0005-0000-0000-000081070000}"/>
    <cellStyle name="20% - Accent1 5 2 4 2 2 2 2" xfId="45140" xr:uid="{00000000-0005-0000-0000-000082070000}"/>
    <cellStyle name="20% - Accent1 5 2 4 2 2 3" xfId="34527" xr:uid="{00000000-0005-0000-0000-000083070000}"/>
    <cellStyle name="20% - Accent1 5 2 4 2 3" xfId="16566" xr:uid="{00000000-0005-0000-0000-000084070000}"/>
    <cellStyle name="20% - Accent1 5 2 4 2 3 2" xfId="39834" xr:uid="{00000000-0005-0000-0000-000085070000}"/>
    <cellStyle name="20% - Accent1 5 2 4 2 4" xfId="29219" xr:uid="{00000000-0005-0000-0000-000086070000}"/>
    <cellStyle name="20% - Accent1 5 2 4 3" xfId="8617" xr:uid="{00000000-0005-0000-0000-000087070000}"/>
    <cellStyle name="20% - Accent1 5 2 4 3 2" xfId="19232" xr:uid="{00000000-0005-0000-0000-000088070000}"/>
    <cellStyle name="20% - Accent1 5 2 4 3 2 2" xfId="42500" xr:uid="{00000000-0005-0000-0000-000089070000}"/>
    <cellStyle name="20% - Accent1 5 2 4 3 3" xfId="31885" xr:uid="{00000000-0005-0000-0000-00008A070000}"/>
    <cellStyle name="20% - Accent1 5 2 4 4" xfId="13926" xr:uid="{00000000-0005-0000-0000-00008B070000}"/>
    <cellStyle name="20% - Accent1 5 2 4 4 2" xfId="37194" xr:uid="{00000000-0005-0000-0000-00008C070000}"/>
    <cellStyle name="20% - Accent1 5 2 4 5" xfId="26577" xr:uid="{00000000-0005-0000-0000-00008D070000}"/>
    <cellStyle name="20% - Accent1 5 2 4 6" xfId="49791" xr:uid="{00000000-0005-0000-0000-00008E070000}"/>
    <cellStyle name="20% - Accent1 5 2 5" xfId="3406" xr:uid="{00000000-0005-0000-0000-00008F070000}"/>
    <cellStyle name="20% - Accent1 5 2 5 2" xfId="6230" xr:uid="{00000000-0005-0000-0000-000090070000}"/>
    <cellStyle name="20% - Accent1 5 2 5 2 2" xfId="11573" xr:uid="{00000000-0005-0000-0000-000091070000}"/>
    <cellStyle name="20% - Accent1 5 2 5 2 2 2" xfId="22186" xr:uid="{00000000-0005-0000-0000-000092070000}"/>
    <cellStyle name="20% - Accent1 5 2 5 2 2 2 2" xfId="45454" xr:uid="{00000000-0005-0000-0000-000093070000}"/>
    <cellStyle name="20% - Accent1 5 2 5 2 2 3" xfId="34841" xr:uid="{00000000-0005-0000-0000-000094070000}"/>
    <cellStyle name="20% - Accent1 5 2 5 2 3" xfId="16880" xr:uid="{00000000-0005-0000-0000-000095070000}"/>
    <cellStyle name="20% - Accent1 5 2 5 2 3 2" xfId="40148" xr:uid="{00000000-0005-0000-0000-000096070000}"/>
    <cellStyle name="20% - Accent1 5 2 5 2 4" xfId="29533" xr:uid="{00000000-0005-0000-0000-000097070000}"/>
    <cellStyle name="20% - Accent1 5 2 5 3" xfId="8931" xr:uid="{00000000-0005-0000-0000-000098070000}"/>
    <cellStyle name="20% - Accent1 5 2 5 3 2" xfId="19546" xr:uid="{00000000-0005-0000-0000-000099070000}"/>
    <cellStyle name="20% - Accent1 5 2 5 3 2 2" xfId="42814" xr:uid="{00000000-0005-0000-0000-00009A070000}"/>
    <cellStyle name="20% - Accent1 5 2 5 3 3" xfId="32199" xr:uid="{00000000-0005-0000-0000-00009B070000}"/>
    <cellStyle name="20% - Accent1 5 2 5 4" xfId="14240" xr:uid="{00000000-0005-0000-0000-00009C070000}"/>
    <cellStyle name="20% - Accent1 5 2 5 4 2" xfId="37508" xr:uid="{00000000-0005-0000-0000-00009D070000}"/>
    <cellStyle name="20% - Accent1 5 2 5 5" xfId="26891" xr:uid="{00000000-0005-0000-0000-00009E070000}"/>
    <cellStyle name="20% - Accent1 5 2 6" xfId="4003" xr:uid="{00000000-0005-0000-0000-00009F070000}"/>
    <cellStyle name="20% - Accent1 5 2 6 2" xfId="9347" xr:uid="{00000000-0005-0000-0000-0000A0070000}"/>
    <cellStyle name="20% - Accent1 5 2 6 2 2" xfId="19962" xr:uid="{00000000-0005-0000-0000-0000A1070000}"/>
    <cellStyle name="20% - Accent1 5 2 6 2 2 2" xfId="43230" xr:uid="{00000000-0005-0000-0000-0000A2070000}"/>
    <cellStyle name="20% - Accent1 5 2 6 2 3" xfId="32615" xr:uid="{00000000-0005-0000-0000-0000A3070000}"/>
    <cellStyle name="20% - Accent1 5 2 6 3" xfId="14656" xr:uid="{00000000-0005-0000-0000-0000A4070000}"/>
    <cellStyle name="20% - Accent1 5 2 6 3 2" xfId="37924" xr:uid="{00000000-0005-0000-0000-0000A5070000}"/>
    <cellStyle name="20% - Accent1 5 2 6 4" xfId="27307" xr:uid="{00000000-0005-0000-0000-0000A6070000}"/>
    <cellStyle name="20% - Accent1 5 2 7" xfId="6705" xr:uid="{00000000-0005-0000-0000-0000A7070000}"/>
    <cellStyle name="20% - Accent1 5 2 7 2" xfId="17320" xr:uid="{00000000-0005-0000-0000-0000A8070000}"/>
    <cellStyle name="20% - Accent1 5 2 7 2 2" xfId="40588" xr:uid="{00000000-0005-0000-0000-0000A9070000}"/>
    <cellStyle name="20% - Accent1 5 2 7 3" xfId="29973" xr:uid="{00000000-0005-0000-0000-0000AA070000}"/>
    <cellStyle name="20% - Accent1 5 2 8" xfId="12016" xr:uid="{00000000-0005-0000-0000-0000AB070000}"/>
    <cellStyle name="20% - Accent1 5 2 8 2" xfId="35284" xr:uid="{00000000-0005-0000-0000-0000AC070000}"/>
    <cellStyle name="20% - Accent1 5 2 9" xfId="22746" xr:uid="{00000000-0005-0000-0000-0000AD070000}"/>
    <cellStyle name="20% - Accent1 5 2 9 2" xfId="45999" xr:uid="{00000000-0005-0000-0000-0000AE070000}"/>
    <cellStyle name="20% - Accent1 5 3" xfId="1815" xr:uid="{00000000-0005-0000-0000-0000AF070000}"/>
    <cellStyle name="20% - Accent1 5 3 2" xfId="4790" xr:uid="{00000000-0005-0000-0000-0000B0070000}"/>
    <cellStyle name="20% - Accent1 5 3 2 2" xfId="10134" xr:uid="{00000000-0005-0000-0000-0000B1070000}"/>
    <cellStyle name="20% - Accent1 5 3 2 2 2" xfId="20749" xr:uid="{00000000-0005-0000-0000-0000B2070000}"/>
    <cellStyle name="20% - Accent1 5 3 2 2 2 2" xfId="44017" xr:uid="{00000000-0005-0000-0000-0000B3070000}"/>
    <cellStyle name="20% - Accent1 5 3 2 2 3" xfId="33402" xr:uid="{00000000-0005-0000-0000-0000B4070000}"/>
    <cellStyle name="20% - Accent1 5 3 2 3" xfId="15443" xr:uid="{00000000-0005-0000-0000-0000B5070000}"/>
    <cellStyle name="20% - Accent1 5 3 2 3 2" xfId="38711" xr:uid="{00000000-0005-0000-0000-0000B6070000}"/>
    <cellStyle name="20% - Accent1 5 3 2 4" xfId="28094" xr:uid="{00000000-0005-0000-0000-0000B7070000}"/>
    <cellStyle name="20% - Accent1 5 3 2 5" xfId="49792" xr:uid="{00000000-0005-0000-0000-0000B8070000}"/>
    <cellStyle name="20% - Accent1 5 3 3" xfId="7492" xr:uid="{00000000-0005-0000-0000-0000B9070000}"/>
    <cellStyle name="20% - Accent1 5 3 3 2" xfId="18107" xr:uid="{00000000-0005-0000-0000-0000BA070000}"/>
    <cellStyle name="20% - Accent1 5 3 3 2 2" xfId="41375" xr:uid="{00000000-0005-0000-0000-0000BB070000}"/>
    <cellStyle name="20% - Accent1 5 3 3 3" xfId="30760" xr:uid="{00000000-0005-0000-0000-0000BC070000}"/>
    <cellStyle name="20% - Accent1 5 3 4" xfId="12803" xr:uid="{00000000-0005-0000-0000-0000BD070000}"/>
    <cellStyle name="20% - Accent1 5 3 4 2" xfId="36071" xr:uid="{00000000-0005-0000-0000-0000BE070000}"/>
    <cellStyle name="20% - Accent1 5 3 5" xfId="22748" xr:uid="{00000000-0005-0000-0000-0000BF070000}"/>
    <cellStyle name="20% - Accent1 5 3 5 2" xfId="46001" xr:uid="{00000000-0005-0000-0000-0000C0070000}"/>
    <cellStyle name="20% - Accent1 5 3 6" xfId="25452" xr:uid="{00000000-0005-0000-0000-0000C1070000}"/>
    <cellStyle name="20% - Accent1 5 3 7" xfId="47930" xr:uid="{00000000-0005-0000-0000-0000C2070000}"/>
    <cellStyle name="20% - Accent1 5 4" xfId="2341" xr:uid="{00000000-0005-0000-0000-0000C3070000}"/>
    <cellStyle name="20% - Accent1 5 4 2" xfId="5189" xr:uid="{00000000-0005-0000-0000-0000C4070000}"/>
    <cellStyle name="20% - Accent1 5 4 2 2" xfId="10532" xr:uid="{00000000-0005-0000-0000-0000C5070000}"/>
    <cellStyle name="20% - Accent1 5 4 2 2 2" xfId="21146" xr:uid="{00000000-0005-0000-0000-0000C6070000}"/>
    <cellStyle name="20% - Accent1 5 4 2 2 2 2" xfId="44414" xr:uid="{00000000-0005-0000-0000-0000C7070000}"/>
    <cellStyle name="20% - Accent1 5 4 2 2 3" xfId="33800" xr:uid="{00000000-0005-0000-0000-0000C8070000}"/>
    <cellStyle name="20% - Accent1 5 4 2 3" xfId="15840" xr:uid="{00000000-0005-0000-0000-0000C9070000}"/>
    <cellStyle name="20% - Accent1 5 4 2 3 2" xfId="39108" xr:uid="{00000000-0005-0000-0000-0000CA070000}"/>
    <cellStyle name="20% - Accent1 5 4 2 4" xfId="28492" xr:uid="{00000000-0005-0000-0000-0000CB070000}"/>
    <cellStyle name="20% - Accent1 5 4 2 5" xfId="49794" xr:uid="{00000000-0005-0000-0000-0000CC070000}"/>
    <cellStyle name="20% - Accent1 5 4 3" xfId="7890" xr:uid="{00000000-0005-0000-0000-0000CD070000}"/>
    <cellStyle name="20% - Accent1 5 4 3 2" xfId="18505" xr:uid="{00000000-0005-0000-0000-0000CE070000}"/>
    <cellStyle name="20% - Accent1 5 4 3 2 2" xfId="41773" xr:uid="{00000000-0005-0000-0000-0000CF070000}"/>
    <cellStyle name="20% - Accent1 5 4 3 3" xfId="31158" xr:uid="{00000000-0005-0000-0000-0000D0070000}"/>
    <cellStyle name="20% - Accent1 5 4 4" xfId="13200" xr:uid="{00000000-0005-0000-0000-0000D1070000}"/>
    <cellStyle name="20% - Accent1 5 4 4 2" xfId="36468" xr:uid="{00000000-0005-0000-0000-0000D2070000}"/>
    <cellStyle name="20% - Accent1 5 4 5" xfId="25850" xr:uid="{00000000-0005-0000-0000-0000D3070000}"/>
    <cellStyle name="20% - Accent1 5 4 6" xfId="49793" xr:uid="{00000000-0005-0000-0000-0000D4070000}"/>
    <cellStyle name="20% - Accent1 5 5" xfId="3085" xr:uid="{00000000-0005-0000-0000-0000D5070000}"/>
    <cellStyle name="20% - Accent1 5 5 2" xfId="5915" xr:uid="{00000000-0005-0000-0000-0000D6070000}"/>
    <cellStyle name="20% - Accent1 5 5 2 2" xfId="11258" xr:uid="{00000000-0005-0000-0000-0000D7070000}"/>
    <cellStyle name="20% - Accent1 5 5 2 2 2" xfId="21871" xr:uid="{00000000-0005-0000-0000-0000D8070000}"/>
    <cellStyle name="20% - Accent1 5 5 2 2 2 2" xfId="45139" xr:uid="{00000000-0005-0000-0000-0000D9070000}"/>
    <cellStyle name="20% - Accent1 5 5 2 2 3" xfId="34526" xr:uid="{00000000-0005-0000-0000-0000DA070000}"/>
    <cellStyle name="20% - Accent1 5 5 2 3" xfId="16565" xr:uid="{00000000-0005-0000-0000-0000DB070000}"/>
    <cellStyle name="20% - Accent1 5 5 2 3 2" xfId="39833" xr:uid="{00000000-0005-0000-0000-0000DC070000}"/>
    <cellStyle name="20% - Accent1 5 5 2 4" xfId="29218" xr:uid="{00000000-0005-0000-0000-0000DD070000}"/>
    <cellStyle name="20% - Accent1 5 5 3" xfId="8616" xr:uid="{00000000-0005-0000-0000-0000DE070000}"/>
    <cellStyle name="20% - Accent1 5 5 3 2" xfId="19231" xr:uid="{00000000-0005-0000-0000-0000DF070000}"/>
    <cellStyle name="20% - Accent1 5 5 3 2 2" xfId="42499" xr:uid="{00000000-0005-0000-0000-0000E0070000}"/>
    <cellStyle name="20% - Accent1 5 5 3 3" xfId="31884" xr:uid="{00000000-0005-0000-0000-0000E1070000}"/>
    <cellStyle name="20% - Accent1 5 5 4" xfId="13925" xr:uid="{00000000-0005-0000-0000-0000E2070000}"/>
    <cellStyle name="20% - Accent1 5 5 4 2" xfId="37193" xr:uid="{00000000-0005-0000-0000-0000E3070000}"/>
    <cellStyle name="20% - Accent1 5 5 5" xfId="26576" xr:uid="{00000000-0005-0000-0000-0000E4070000}"/>
    <cellStyle name="20% - Accent1 5 5 6" xfId="49795" xr:uid="{00000000-0005-0000-0000-0000E5070000}"/>
    <cellStyle name="20% - Accent1 5 6" xfId="3405" xr:uid="{00000000-0005-0000-0000-0000E6070000}"/>
    <cellStyle name="20% - Accent1 5 6 2" xfId="6229" xr:uid="{00000000-0005-0000-0000-0000E7070000}"/>
    <cellStyle name="20% - Accent1 5 6 2 2" xfId="11572" xr:uid="{00000000-0005-0000-0000-0000E8070000}"/>
    <cellStyle name="20% - Accent1 5 6 2 2 2" xfId="22185" xr:uid="{00000000-0005-0000-0000-0000E9070000}"/>
    <cellStyle name="20% - Accent1 5 6 2 2 2 2" xfId="45453" xr:uid="{00000000-0005-0000-0000-0000EA070000}"/>
    <cellStyle name="20% - Accent1 5 6 2 2 3" xfId="34840" xr:uid="{00000000-0005-0000-0000-0000EB070000}"/>
    <cellStyle name="20% - Accent1 5 6 2 3" xfId="16879" xr:uid="{00000000-0005-0000-0000-0000EC070000}"/>
    <cellStyle name="20% - Accent1 5 6 2 3 2" xfId="40147" xr:uid="{00000000-0005-0000-0000-0000ED070000}"/>
    <cellStyle name="20% - Accent1 5 6 2 4" xfId="29532" xr:uid="{00000000-0005-0000-0000-0000EE070000}"/>
    <cellStyle name="20% - Accent1 5 6 3" xfId="8930" xr:uid="{00000000-0005-0000-0000-0000EF070000}"/>
    <cellStyle name="20% - Accent1 5 6 3 2" xfId="19545" xr:uid="{00000000-0005-0000-0000-0000F0070000}"/>
    <cellStyle name="20% - Accent1 5 6 3 2 2" xfId="42813" xr:uid="{00000000-0005-0000-0000-0000F1070000}"/>
    <cellStyle name="20% - Accent1 5 6 3 3" xfId="32198" xr:uid="{00000000-0005-0000-0000-0000F2070000}"/>
    <cellStyle name="20% - Accent1 5 6 4" xfId="14239" xr:uid="{00000000-0005-0000-0000-0000F3070000}"/>
    <cellStyle name="20% - Accent1 5 6 4 2" xfId="37507" xr:uid="{00000000-0005-0000-0000-0000F4070000}"/>
    <cellStyle name="20% - Accent1 5 6 5" xfId="26890" xr:uid="{00000000-0005-0000-0000-0000F5070000}"/>
    <cellStyle name="20% - Accent1 5 7" xfId="4002" xr:uid="{00000000-0005-0000-0000-0000F6070000}"/>
    <cellStyle name="20% - Accent1 5 7 2" xfId="9346" xr:uid="{00000000-0005-0000-0000-0000F7070000}"/>
    <cellStyle name="20% - Accent1 5 7 2 2" xfId="19961" xr:uid="{00000000-0005-0000-0000-0000F8070000}"/>
    <cellStyle name="20% - Accent1 5 7 2 2 2" xfId="43229" xr:uid="{00000000-0005-0000-0000-0000F9070000}"/>
    <cellStyle name="20% - Accent1 5 7 2 3" xfId="32614" xr:uid="{00000000-0005-0000-0000-0000FA070000}"/>
    <cellStyle name="20% - Accent1 5 7 3" xfId="14655" xr:uid="{00000000-0005-0000-0000-0000FB070000}"/>
    <cellStyle name="20% - Accent1 5 7 3 2" xfId="37923" xr:uid="{00000000-0005-0000-0000-0000FC070000}"/>
    <cellStyle name="20% - Accent1 5 7 4" xfId="27306" xr:uid="{00000000-0005-0000-0000-0000FD070000}"/>
    <cellStyle name="20% - Accent1 5 8" xfId="6704" xr:uid="{00000000-0005-0000-0000-0000FE070000}"/>
    <cellStyle name="20% - Accent1 5 8 2" xfId="17319" xr:uid="{00000000-0005-0000-0000-0000FF070000}"/>
    <cellStyle name="20% - Accent1 5 8 2 2" xfId="40587" xr:uid="{00000000-0005-0000-0000-000000080000}"/>
    <cellStyle name="20% - Accent1 5 8 3" xfId="29972" xr:uid="{00000000-0005-0000-0000-000001080000}"/>
    <cellStyle name="20% - Accent1 5 9" xfId="12015" xr:uid="{00000000-0005-0000-0000-000002080000}"/>
    <cellStyle name="20% - Accent1 5 9 2" xfId="35283" xr:uid="{00000000-0005-0000-0000-000003080000}"/>
    <cellStyle name="20% - Accent1 6" xfId="135" xr:uid="{00000000-0005-0000-0000-000004080000}"/>
    <cellStyle name="20% - Accent1 6 10" xfId="22749" xr:uid="{00000000-0005-0000-0000-000005080000}"/>
    <cellStyle name="20% - Accent1 6 10 2" xfId="46002" xr:uid="{00000000-0005-0000-0000-000006080000}"/>
    <cellStyle name="20% - Accent1 6 11" xfId="24662" xr:uid="{00000000-0005-0000-0000-000007080000}"/>
    <cellStyle name="20% - Accent1 6 12" xfId="47931" xr:uid="{00000000-0005-0000-0000-000008080000}"/>
    <cellStyle name="20% - Accent1 6 2" xfId="136" xr:uid="{00000000-0005-0000-0000-000009080000}"/>
    <cellStyle name="20% - Accent1 6 2 10" xfId="24663" xr:uid="{00000000-0005-0000-0000-00000A080000}"/>
    <cellStyle name="20% - Accent1 6 2 11" xfId="47932" xr:uid="{00000000-0005-0000-0000-00000B080000}"/>
    <cellStyle name="20% - Accent1 6 2 2" xfId="1817" xr:uid="{00000000-0005-0000-0000-00000C080000}"/>
    <cellStyle name="20% - Accent1 6 2 2 2" xfId="4792" xr:uid="{00000000-0005-0000-0000-00000D080000}"/>
    <cellStyle name="20% - Accent1 6 2 2 2 2" xfId="10136" xr:uid="{00000000-0005-0000-0000-00000E080000}"/>
    <cellStyle name="20% - Accent1 6 2 2 2 2 2" xfId="20751" xr:uid="{00000000-0005-0000-0000-00000F080000}"/>
    <cellStyle name="20% - Accent1 6 2 2 2 2 2 2" xfId="44019" xr:uid="{00000000-0005-0000-0000-000010080000}"/>
    <cellStyle name="20% - Accent1 6 2 2 2 2 3" xfId="33404" xr:uid="{00000000-0005-0000-0000-000011080000}"/>
    <cellStyle name="20% - Accent1 6 2 2 2 3" xfId="15445" xr:uid="{00000000-0005-0000-0000-000012080000}"/>
    <cellStyle name="20% - Accent1 6 2 2 2 3 2" xfId="38713" xr:uid="{00000000-0005-0000-0000-000013080000}"/>
    <cellStyle name="20% - Accent1 6 2 2 2 4" xfId="28096" xr:uid="{00000000-0005-0000-0000-000014080000}"/>
    <cellStyle name="20% - Accent1 6 2 2 2 5" xfId="49797" xr:uid="{00000000-0005-0000-0000-000015080000}"/>
    <cellStyle name="20% - Accent1 6 2 2 3" xfId="7494" xr:uid="{00000000-0005-0000-0000-000016080000}"/>
    <cellStyle name="20% - Accent1 6 2 2 3 2" xfId="18109" xr:uid="{00000000-0005-0000-0000-000017080000}"/>
    <cellStyle name="20% - Accent1 6 2 2 3 2 2" xfId="41377" xr:uid="{00000000-0005-0000-0000-000018080000}"/>
    <cellStyle name="20% - Accent1 6 2 2 3 3" xfId="30762" xr:uid="{00000000-0005-0000-0000-000019080000}"/>
    <cellStyle name="20% - Accent1 6 2 2 4" xfId="12805" xr:uid="{00000000-0005-0000-0000-00001A080000}"/>
    <cellStyle name="20% - Accent1 6 2 2 4 2" xfId="36073" xr:uid="{00000000-0005-0000-0000-00001B080000}"/>
    <cellStyle name="20% - Accent1 6 2 2 5" xfId="25454" xr:uid="{00000000-0005-0000-0000-00001C080000}"/>
    <cellStyle name="20% - Accent1 6 2 2 6" xfId="49796" xr:uid="{00000000-0005-0000-0000-00001D080000}"/>
    <cellStyle name="20% - Accent1 6 2 3" xfId="2344" xr:uid="{00000000-0005-0000-0000-00001E080000}"/>
    <cellStyle name="20% - Accent1 6 2 3 2" xfId="5192" xr:uid="{00000000-0005-0000-0000-00001F080000}"/>
    <cellStyle name="20% - Accent1 6 2 3 2 2" xfId="10535" xr:uid="{00000000-0005-0000-0000-000020080000}"/>
    <cellStyle name="20% - Accent1 6 2 3 2 2 2" xfId="21149" xr:uid="{00000000-0005-0000-0000-000021080000}"/>
    <cellStyle name="20% - Accent1 6 2 3 2 2 2 2" xfId="44417" xr:uid="{00000000-0005-0000-0000-000022080000}"/>
    <cellStyle name="20% - Accent1 6 2 3 2 2 3" xfId="33803" xr:uid="{00000000-0005-0000-0000-000023080000}"/>
    <cellStyle name="20% - Accent1 6 2 3 2 3" xfId="15843" xr:uid="{00000000-0005-0000-0000-000024080000}"/>
    <cellStyle name="20% - Accent1 6 2 3 2 3 2" xfId="39111" xr:uid="{00000000-0005-0000-0000-000025080000}"/>
    <cellStyle name="20% - Accent1 6 2 3 2 4" xfId="28495" xr:uid="{00000000-0005-0000-0000-000026080000}"/>
    <cellStyle name="20% - Accent1 6 2 3 2 5" xfId="49799" xr:uid="{00000000-0005-0000-0000-000027080000}"/>
    <cellStyle name="20% - Accent1 6 2 3 3" xfId="7893" xr:uid="{00000000-0005-0000-0000-000028080000}"/>
    <cellStyle name="20% - Accent1 6 2 3 3 2" xfId="18508" xr:uid="{00000000-0005-0000-0000-000029080000}"/>
    <cellStyle name="20% - Accent1 6 2 3 3 2 2" xfId="41776" xr:uid="{00000000-0005-0000-0000-00002A080000}"/>
    <cellStyle name="20% - Accent1 6 2 3 3 3" xfId="31161" xr:uid="{00000000-0005-0000-0000-00002B080000}"/>
    <cellStyle name="20% - Accent1 6 2 3 4" xfId="13203" xr:uid="{00000000-0005-0000-0000-00002C080000}"/>
    <cellStyle name="20% - Accent1 6 2 3 4 2" xfId="36471" xr:uid="{00000000-0005-0000-0000-00002D080000}"/>
    <cellStyle name="20% - Accent1 6 2 3 5" xfId="25853" xr:uid="{00000000-0005-0000-0000-00002E080000}"/>
    <cellStyle name="20% - Accent1 6 2 3 6" xfId="49798" xr:uid="{00000000-0005-0000-0000-00002F080000}"/>
    <cellStyle name="20% - Accent1 6 2 4" xfId="3087" xr:uid="{00000000-0005-0000-0000-000030080000}"/>
    <cellStyle name="20% - Accent1 6 2 4 2" xfId="5917" xr:uid="{00000000-0005-0000-0000-000031080000}"/>
    <cellStyle name="20% - Accent1 6 2 4 2 2" xfId="11260" xr:uid="{00000000-0005-0000-0000-000032080000}"/>
    <cellStyle name="20% - Accent1 6 2 4 2 2 2" xfId="21873" xr:uid="{00000000-0005-0000-0000-000033080000}"/>
    <cellStyle name="20% - Accent1 6 2 4 2 2 2 2" xfId="45141" xr:uid="{00000000-0005-0000-0000-000034080000}"/>
    <cellStyle name="20% - Accent1 6 2 4 2 2 3" xfId="34528" xr:uid="{00000000-0005-0000-0000-000035080000}"/>
    <cellStyle name="20% - Accent1 6 2 4 2 3" xfId="16567" xr:uid="{00000000-0005-0000-0000-000036080000}"/>
    <cellStyle name="20% - Accent1 6 2 4 2 3 2" xfId="39835" xr:uid="{00000000-0005-0000-0000-000037080000}"/>
    <cellStyle name="20% - Accent1 6 2 4 2 4" xfId="29220" xr:uid="{00000000-0005-0000-0000-000038080000}"/>
    <cellStyle name="20% - Accent1 6 2 4 3" xfId="8618" xr:uid="{00000000-0005-0000-0000-000039080000}"/>
    <cellStyle name="20% - Accent1 6 2 4 3 2" xfId="19233" xr:uid="{00000000-0005-0000-0000-00003A080000}"/>
    <cellStyle name="20% - Accent1 6 2 4 3 2 2" xfId="42501" xr:uid="{00000000-0005-0000-0000-00003B080000}"/>
    <cellStyle name="20% - Accent1 6 2 4 3 3" xfId="31886" xr:uid="{00000000-0005-0000-0000-00003C080000}"/>
    <cellStyle name="20% - Accent1 6 2 4 4" xfId="13927" xr:uid="{00000000-0005-0000-0000-00003D080000}"/>
    <cellStyle name="20% - Accent1 6 2 4 4 2" xfId="37195" xr:uid="{00000000-0005-0000-0000-00003E080000}"/>
    <cellStyle name="20% - Accent1 6 2 4 5" xfId="26578" xr:uid="{00000000-0005-0000-0000-00003F080000}"/>
    <cellStyle name="20% - Accent1 6 2 4 6" xfId="49800" xr:uid="{00000000-0005-0000-0000-000040080000}"/>
    <cellStyle name="20% - Accent1 6 2 5" xfId="3407" xr:uid="{00000000-0005-0000-0000-000041080000}"/>
    <cellStyle name="20% - Accent1 6 2 5 2" xfId="6231" xr:uid="{00000000-0005-0000-0000-000042080000}"/>
    <cellStyle name="20% - Accent1 6 2 5 2 2" xfId="11574" xr:uid="{00000000-0005-0000-0000-000043080000}"/>
    <cellStyle name="20% - Accent1 6 2 5 2 2 2" xfId="22187" xr:uid="{00000000-0005-0000-0000-000044080000}"/>
    <cellStyle name="20% - Accent1 6 2 5 2 2 2 2" xfId="45455" xr:uid="{00000000-0005-0000-0000-000045080000}"/>
    <cellStyle name="20% - Accent1 6 2 5 2 2 3" xfId="34842" xr:uid="{00000000-0005-0000-0000-000046080000}"/>
    <cellStyle name="20% - Accent1 6 2 5 2 3" xfId="16881" xr:uid="{00000000-0005-0000-0000-000047080000}"/>
    <cellStyle name="20% - Accent1 6 2 5 2 3 2" xfId="40149" xr:uid="{00000000-0005-0000-0000-000048080000}"/>
    <cellStyle name="20% - Accent1 6 2 5 2 4" xfId="29534" xr:uid="{00000000-0005-0000-0000-000049080000}"/>
    <cellStyle name="20% - Accent1 6 2 5 3" xfId="8932" xr:uid="{00000000-0005-0000-0000-00004A080000}"/>
    <cellStyle name="20% - Accent1 6 2 5 3 2" xfId="19547" xr:uid="{00000000-0005-0000-0000-00004B080000}"/>
    <cellStyle name="20% - Accent1 6 2 5 3 2 2" xfId="42815" xr:uid="{00000000-0005-0000-0000-00004C080000}"/>
    <cellStyle name="20% - Accent1 6 2 5 3 3" xfId="32200" xr:uid="{00000000-0005-0000-0000-00004D080000}"/>
    <cellStyle name="20% - Accent1 6 2 5 4" xfId="14241" xr:uid="{00000000-0005-0000-0000-00004E080000}"/>
    <cellStyle name="20% - Accent1 6 2 5 4 2" xfId="37509" xr:uid="{00000000-0005-0000-0000-00004F080000}"/>
    <cellStyle name="20% - Accent1 6 2 5 5" xfId="26892" xr:uid="{00000000-0005-0000-0000-000050080000}"/>
    <cellStyle name="20% - Accent1 6 2 6" xfId="4005" xr:uid="{00000000-0005-0000-0000-000051080000}"/>
    <cellStyle name="20% - Accent1 6 2 6 2" xfId="9349" xr:uid="{00000000-0005-0000-0000-000052080000}"/>
    <cellStyle name="20% - Accent1 6 2 6 2 2" xfId="19964" xr:uid="{00000000-0005-0000-0000-000053080000}"/>
    <cellStyle name="20% - Accent1 6 2 6 2 2 2" xfId="43232" xr:uid="{00000000-0005-0000-0000-000054080000}"/>
    <cellStyle name="20% - Accent1 6 2 6 2 3" xfId="32617" xr:uid="{00000000-0005-0000-0000-000055080000}"/>
    <cellStyle name="20% - Accent1 6 2 6 3" xfId="14658" xr:uid="{00000000-0005-0000-0000-000056080000}"/>
    <cellStyle name="20% - Accent1 6 2 6 3 2" xfId="37926" xr:uid="{00000000-0005-0000-0000-000057080000}"/>
    <cellStyle name="20% - Accent1 6 2 6 4" xfId="27309" xr:uid="{00000000-0005-0000-0000-000058080000}"/>
    <cellStyle name="20% - Accent1 6 2 7" xfId="6707" xr:uid="{00000000-0005-0000-0000-000059080000}"/>
    <cellStyle name="20% - Accent1 6 2 7 2" xfId="17322" xr:uid="{00000000-0005-0000-0000-00005A080000}"/>
    <cellStyle name="20% - Accent1 6 2 7 2 2" xfId="40590" xr:uid="{00000000-0005-0000-0000-00005B080000}"/>
    <cellStyle name="20% - Accent1 6 2 7 3" xfId="29975" xr:uid="{00000000-0005-0000-0000-00005C080000}"/>
    <cellStyle name="20% - Accent1 6 2 8" xfId="12018" xr:uid="{00000000-0005-0000-0000-00005D080000}"/>
    <cellStyle name="20% - Accent1 6 2 8 2" xfId="35286" xr:uid="{00000000-0005-0000-0000-00005E080000}"/>
    <cellStyle name="20% - Accent1 6 2 9" xfId="22750" xr:uid="{00000000-0005-0000-0000-00005F080000}"/>
    <cellStyle name="20% - Accent1 6 2 9 2" xfId="46003" xr:uid="{00000000-0005-0000-0000-000060080000}"/>
    <cellStyle name="20% - Accent1 6 3" xfId="2004" xr:uid="{00000000-0005-0000-0000-000061080000}"/>
    <cellStyle name="20% - Accent1 6 3 2" xfId="4946" xr:uid="{00000000-0005-0000-0000-000062080000}"/>
    <cellStyle name="20% - Accent1 6 3 2 2" xfId="10289" xr:uid="{00000000-0005-0000-0000-000063080000}"/>
    <cellStyle name="20% - Accent1 6 3 2 2 2" xfId="20904" xr:uid="{00000000-0005-0000-0000-000064080000}"/>
    <cellStyle name="20% - Accent1 6 3 2 2 2 2" xfId="44172" xr:uid="{00000000-0005-0000-0000-000065080000}"/>
    <cellStyle name="20% - Accent1 6 3 2 2 3" xfId="33557" xr:uid="{00000000-0005-0000-0000-000066080000}"/>
    <cellStyle name="20% - Accent1 6 3 2 3" xfId="15598" xr:uid="{00000000-0005-0000-0000-000067080000}"/>
    <cellStyle name="20% - Accent1 6 3 2 3 2" xfId="38866" xr:uid="{00000000-0005-0000-0000-000068080000}"/>
    <cellStyle name="20% - Accent1 6 3 2 4" xfId="28249" xr:uid="{00000000-0005-0000-0000-000069080000}"/>
    <cellStyle name="20% - Accent1 6 3 2 5" xfId="49802" xr:uid="{00000000-0005-0000-0000-00006A080000}"/>
    <cellStyle name="20% - Accent1 6 3 3" xfId="7647" xr:uid="{00000000-0005-0000-0000-00006B080000}"/>
    <cellStyle name="20% - Accent1 6 3 3 2" xfId="18262" xr:uid="{00000000-0005-0000-0000-00006C080000}"/>
    <cellStyle name="20% - Accent1 6 3 3 2 2" xfId="41530" xr:uid="{00000000-0005-0000-0000-00006D080000}"/>
    <cellStyle name="20% - Accent1 6 3 3 3" xfId="30915" xr:uid="{00000000-0005-0000-0000-00006E080000}"/>
    <cellStyle name="20% - Accent1 6 3 4" xfId="12958" xr:uid="{00000000-0005-0000-0000-00006F080000}"/>
    <cellStyle name="20% - Accent1 6 3 4 2" xfId="36226" xr:uid="{00000000-0005-0000-0000-000070080000}"/>
    <cellStyle name="20% - Accent1 6 3 5" xfId="25607" xr:uid="{00000000-0005-0000-0000-000071080000}"/>
    <cellStyle name="20% - Accent1 6 3 6" xfId="49801" xr:uid="{00000000-0005-0000-0000-000072080000}"/>
    <cellStyle name="20% - Accent1 6 4" xfId="2343" xr:uid="{00000000-0005-0000-0000-000073080000}"/>
    <cellStyle name="20% - Accent1 6 4 2" xfId="5191" xr:uid="{00000000-0005-0000-0000-000074080000}"/>
    <cellStyle name="20% - Accent1 6 4 2 2" xfId="10534" xr:uid="{00000000-0005-0000-0000-000075080000}"/>
    <cellStyle name="20% - Accent1 6 4 2 2 2" xfId="21148" xr:uid="{00000000-0005-0000-0000-000076080000}"/>
    <cellStyle name="20% - Accent1 6 4 2 2 2 2" xfId="44416" xr:uid="{00000000-0005-0000-0000-000077080000}"/>
    <cellStyle name="20% - Accent1 6 4 2 2 3" xfId="33802" xr:uid="{00000000-0005-0000-0000-000078080000}"/>
    <cellStyle name="20% - Accent1 6 4 2 3" xfId="15842" xr:uid="{00000000-0005-0000-0000-000079080000}"/>
    <cellStyle name="20% - Accent1 6 4 2 3 2" xfId="39110" xr:uid="{00000000-0005-0000-0000-00007A080000}"/>
    <cellStyle name="20% - Accent1 6 4 2 4" xfId="28494" xr:uid="{00000000-0005-0000-0000-00007B080000}"/>
    <cellStyle name="20% - Accent1 6 4 2 5" xfId="49804" xr:uid="{00000000-0005-0000-0000-00007C080000}"/>
    <cellStyle name="20% - Accent1 6 4 3" xfId="7892" xr:uid="{00000000-0005-0000-0000-00007D080000}"/>
    <cellStyle name="20% - Accent1 6 4 3 2" xfId="18507" xr:uid="{00000000-0005-0000-0000-00007E080000}"/>
    <cellStyle name="20% - Accent1 6 4 3 2 2" xfId="41775" xr:uid="{00000000-0005-0000-0000-00007F080000}"/>
    <cellStyle name="20% - Accent1 6 4 3 3" xfId="31160" xr:uid="{00000000-0005-0000-0000-000080080000}"/>
    <cellStyle name="20% - Accent1 6 4 4" xfId="13202" xr:uid="{00000000-0005-0000-0000-000081080000}"/>
    <cellStyle name="20% - Accent1 6 4 4 2" xfId="36470" xr:uid="{00000000-0005-0000-0000-000082080000}"/>
    <cellStyle name="20% - Accent1 6 4 5" xfId="25852" xr:uid="{00000000-0005-0000-0000-000083080000}"/>
    <cellStyle name="20% - Accent1 6 4 6" xfId="49803" xr:uid="{00000000-0005-0000-0000-000084080000}"/>
    <cellStyle name="20% - Accent1 6 5" xfId="3236" xr:uid="{00000000-0005-0000-0000-000085080000}"/>
    <cellStyle name="20% - Accent1 6 5 2" xfId="6066" xr:uid="{00000000-0005-0000-0000-000086080000}"/>
    <cellStyle name="20% - Accent1 6 5 2 2" xfId="11409" xr:uid="{00000000-0005-0000-0000-000087080000}"/>
    <cellStyle name="20% - Accent1 6 5 2 2 2" xfId="22022" xr:uid="{00000000-0005-0000-0000-000088080000}"/>
    <cellStyle name="20% - Accent1 6 5 2 2 2 2" xfId="45290" xr:uid="{00000000-0005-0000-0000-000089080000}"/>
    <cellStyle name="20% - Accent1 6 5 2 2 3" xfId="34677" xr:uid="{00000000-0005-0000-0000-00008A080000}"/>
    <cellStyle name="20% - Accent1 6 5 2 3" xfId="16716" xr:uid="{00000000-0005-0000-0000-00008B080000}"/>
    <cellStyle name="20% - Accent1 6 5 2 3 2" xfId="39984" xr:uid="{00000000-0005-0000-0000-00008C080000}"/>
    <cellStyle name="20% - Accent1 6 5 2 4" xfId="29369" xr:uid="{00000000-0005-0000-0000-00008D080000}"/>
    <cellStyle name="20% - Accent1 6 5 3" xfId="8767" xr:uid="{00000000-0005-0000-0000-00008E080000}"/>
    <cellStyle name="20% - Accent1 6 5 3 2" xfId="19382" xr:uid="{00000000-0005-0000-0000-00008F080000}"/>
    <cellStyle name="20% - Accent1 6 5 3 2 2" xfId="42650" xr:uid="{00000000-0005-0000-0000-000090080000}"/>
    <cellStyle name="20% - Accent1 6 5 3 3" xfId="32035" xr:uid="{00000000-0005-0000-0000-000091080000}"/>
    <cellStyle name="20% - Accent1 6 5 4" xfId="14076" xr:uid="{00000000-0005-0000-0000-000092080000}"/>
    <cellStyle name="20% - Accent1 6 5 4 2" xfId="37344" xr:uid="{00000000-0005-0000-0000-000093080000}"/>
    <cellStyle name="20% - Accent1 6 5 5" xfId="26727" xr:uid="{00000000-0005-0000-0000-000094080000}"/>
    <cellStyle name="20% - Accent1 6 5 6" xfId="49805" xr:uid="{00000000-0005-0000-0000-000095080000}"/>
    <cellStyle name="20% - Accent1 6 6" xfId="3556" xr:uid="{00000000-0005-0000-0000-000096080000}"/>
    <cellStyle name="20% - Accent1 6 6 2" xfId="6380" xr:uid="{00000000-0005-0000-0000-000097080000}"/>
    <cellStyle name="20% - Accent1 6 6 2 2" xfId="11723" xr:uid="{00000000-0005-0000-0000-000098080000}"/>
    <cellStyle name="20% - Accent1 6 6 2 2 2" xfId="22336" xr:uid="{00000000-0005-0000-0000-000099080000}"/>
    <cellStyle name="20% - Accent1 6 6 2 2 2 2" xfId="45604" xr:uid="{00000000-0005-0000-0000-00009A080000}"/>
    <cellStyle name="20% - Accent1 6 6 2 2 3" xfId="34991" xr:uid="{00000000-0005-0000-0000-00009B080000}"/>
    <cellStyle name="20% - Accent1 6 6 2 3" xfId="17030" xr:uid="{00000000-0005-0000-0000-00009C080000}"/>
    <cellStyle name="20% - Accent1 6 6 2 3 2" xfId="40298" xr:uid="{00000000-0005-0000-0000-00009D080000}"/>
    <cellStyle name="20% - Accent1 6 6 2 4" xfId="29683" xr:uid="{00000000-0005-0000-0000-00009E080000}"/>
    <cellStyle name="20% - Accent1 6 6 3" xfId="9081" xr:uid="{00000000-0005-0000-0000-00009F080000}"/>
    <cellStyle name="20% - Accent1 6 6 3 2" xfId="19696" xr:uid="{00000000-0005-0000-0000-0000A0080000}"/>
    <cellStyle name="20% - Accent1 6 6 3 2 2" xfId="42964" xr:uid="{00000000-0005-0000-0000-0000A1080000}"/>
    <cellStyle name="20% - Accent1 6 6 3 3" xfId="32349" xr:uid="{00000000-0005-0000-0000-0000A2080000}"/>
    <cellStyle name="20% - Accent1 6 6 4" xfId="14390" xr:uid="{00000000-0005-0000-0000-0000A3080000}"/>
    <cellStyle name="20% - Accent1 6 6 4 2" xfId="37658" xr:uid="{00000000-0005-0000-0000-0000A4080000}"/>
    <cellStyle name="20% - Accent1 6 6 5" xfId="27041" xr:uid="{00000000-0005-0000-0000-0000A5080000}"/>
    <cellStyle name="20% - Accent1 6 7" xfId="4004" xr:uid="{00000000-0005-0000-0000-0000A6080000}"/>
    <cellStyle name="20% - Accent1 6 7 2" xfId="9348" xr:uid="{00000000-0005-0000-0000-0000A7080000}"/>
    <cellStyle name="20% - Accent1 6 7 2 2" xfId="19963" xr:uid="{00000000-0005-0000-0000-0000A8080000}"/>
    <cellStyle name="20% - Accent1 6 7 2 2 2" xfId="43231" xr:uid="{00000000-0005-0000-0000-0000A9080000}"/>
    <cellStyle name="20% - Accent1 6 7 2 3" xfId="32616" xr:uid="{00000000-0005-0000-0000-0000AA080000}"/>
    <cellStyle name="20% - Accent1 6 7 3" xfId="14657" xr:uid="{00000000-0005-0000-0000-0000AB080000}"/>
    <cellStyle name="20% - Accent1 6 7 3 2" xfId="37925" xr:uid="{00000000-0005-0000-0000-0000AC080000}"/>
    <cellStyle name="20% - Accent1 6 7 4" xfId="27308" xr:uid="{00000000-0005-0000-0000-0000AD080000}"/>
    <cellStyle name="20% - Accent1 6 8" xfId="6706" xr:uid="{00000000-0005-0000-0000-0000AE080000}"/>
    <cellStyle name="20% - Accent1 6 8 2" xfId="17321" xr:uid="{00000000-0005-0000-0000-0000AF080000}"/>
    <cellStyle name="20% - Accent1 6 8 2 2" xfId="40589" xr:uid="{00000000-0005-0000-0000-0000B0080000}"/>
    <cellStyle name="20% - Accent1 6 8 3" xfId="29974" xr:uid="{00000000-0005-0000-0000-0000B1080000}"/>
    <cellStyle name="20% - Accent1 6 9" xfId="12017" xr:uid="{00000000-0005-0000-0000-0000B2080000}"/>
    <cellStyle name="20% - Accent1 6 9 2" xfId="35285" xr:uid="{00000000-0005-0000-0000-0000B3080000}"/>
    <cellStyle name="20% - Accent1 7" xfId="137" xr:uid="{00000000-0005-0000-0000-0000B4080000}"/>
    <cellStyle name="20% - Accent1 7 10" xfId="22751" xr:uid="{00000000-0005-0000-0000-0000B5080000}"/>
    <cellStyle name="20% - Accent1 7 10 2" xfId="46004" xr:uid="{00000000-0005-0000-0000-0000B6080000}"/>
    <cellStyle name="20% - Accent1 7 11" xfId="24664" xr:uid="{00000000-0005-0000-0000-0000B7080000}"/>
    <cellStyle name="20% - Accent1 7 12" xfId="47933" xr:uid="{00000000-0005-0000-0000-0000B8080000}"/>
    <cellStyle name="20% - Accent1 7 2" xfId="138" xr:uid="{00000000-0005-0000-0000-0000B9080000}"/>
    <cellStyle name="20% - Accent1 7 2 10" xfId="49806" xr:uid="{00000000-0005-0000-0000-0000BA080000}"/>
    <cellStyle name="20% - Accent1 7 2 2" xfId="1819" xr:uid="{00000000-0005-0000-0000-0000BB080000}"/>
    <cellStyle name="20% - Accent1 7 2 2 2" xfId="4794" xr:uid="{00000000-0005-0000-0000-0000BC080000}"/>
    <cellStyle name="20% - Accent1 7 2 2 2 2" xfId="10138" xr:uid="{00000000-0005-0000-0000-0000BD080000}"/>
    <cellStyle name="20% - Accent1 7 2 2 2 2 2" xfId="20753" xr:uid="{00000000-0005-0000-0000-0000BE080000}"/>
    <cellStyle name="20% - Accent1 7 2 2 2 2 2 2" xfId="44021" xr:uid="{00000000-0005-0000-0000-0000BF080000}"/>
    <cellStyle name="20% - Accent1 7 2 2 2 2 3" xfId="33406" xr:uid="{00000000-0005-0000-0000-0000C0080000}"/>
    <cellStyle name="20% - Accent1 7 2 2 2 3" xfId="15447" xr:uid="{00000000-0005-0000-0000-0000C1080000}"/>
    <cellStyle name="20% - Accent1 7 2 2 2 3 2" xfId="38715" xr:uid="{00000000-0005-0000-0000-0000C2080000}"/>
    <cellStyle name="20% - Accent1 7 2 2 2 4" xfId="28098" xr:uid="{00000000-0005-0000-0000-0000C3080000}"/>
    <cellStyle name="20% - Accent1 7 2 2 2 5" xfId="49808" xr:uid="{00000000-0005-0000-0000-0000C4080000}"/>
    <cellStyle name="20% - Accent1 7 2 2 3" xfId="7496" xr:uid="{00000000-0005-0000-0000-0000C5080000}"/>
    <cellStyle name="20% - Accent1 7 2 2 3 2" xfId="18111" xr:uid="{00000000-0005-0000-0000-0000C6080000}"/>
    <cellStyle name="20% - Accent1 7 2 2 3 2 2" xfId="41379" xr:uid="{00000000-0005-0000-0000-0000C7080000}"/>
    <cellStyle name="20% - Accent1 7 2 2 3 3" xfId="30764" xr:uid="{00000000-0005-0000-0000-0000C8080000}"/>
    <cellStyle name="20% - Accent1 7 2 2 4" xfId="12807" xr:uid="{00000000-0005-0000-0000-0000C9080000}"/>
    <cellStyle name="20% - Accent1 7 2 2 4 2" xfId="36075" xr:uid="{00000000-0005-0000-0000-0000CA080000}"/>
    <cellStyle name="20% - Accent1 7 2 2 5" xfId="25456" xr:uid="{00000000-0005-0000-0000-0000CB080000}"/>
    <cellStyle name="20% - Accent1 7 2 2 6" xfId="49807" xr:uid="{00000000-0005-0000-0000-0000CC080000}"/>
    <cellStyle name="20% - Accent1 7 2 3" xfId="2346" xr:uid="{00000000-0005-0000-0000-0000CD080000}"/>
    <cellStyle name="20% - Accent1 7 2 3 2" xfId="5194" xr:uid="{00000000-0005-0000-0000-0000CE080000}"/>
    <cellStyle name="20% - Accent1 7 2 3 2 2" xfId="10537" xr:uid="{00000000-0005-0000-0000-0000CF080000}"/>
    <cellStyle name="20% - Accent1 7 2 3 2 2 2" xfId="21151" xr:uid="{00000000-0005-0000-0000-0000D0080000}"/>
    <cellStyle name="20% - Accent1 7 2 3 2 2 2 2" xfId="44419" xr:uid="{00000000-0005-0000-0000-0000D1080000}"/>
    <cellStyle name="20% - Accent1 7 2 3 2 2 3" xfId="33805" xr:uid="{00000000-0005-0000-0000-0000D2080000}"/>
    <cellStyle name="20% - Accent1 7 2 3 2 3" xfId="15845" xr:uid="{00000000-0005-0000-0000-0000D3080000}"/>
    <cellStyle name="20% - Accent1 7 2 3 2 3 2" xfId="39113" xr:uid="{00000000-0005-0000-0000-0000D4080000}"/>
    <cellStyle name="20% - Accent1 7 2 3 2 4" xfId="28497" xr:uid="{00000000-0005-0000-0000-0000D5080000}"/>
    <cellStyle name="20% - Accent1 7 2 3 2 5" xfId="49810" xr:uid="{00000000-0005-0000-0000-0000D6080000}"/>
    <cellStyle name="20% - Accent1 7 2 3 3" xfId="7895" xr:uid="{00000000-0005-0000-0000-0000D7080000}"/>
    <cellStyle name="20% - Accent1 7 2 3 3 2" xfId="18510" xr:uid="{00000000-0005-0000-0000-0000D8080000}"/>
    <cellStyle name="20% - Accent1 7 2 3 3 2 2" xfId="41778" xr:uid="{00000000-0005-0000-0000-0000D9080000}"/>
    <cellStyle name="20% - Accent1 7 2 3 3 3" xfId="31163" xr:uid="{00000000-0005-0000-0000-0000DA080000}"/>
    <cellStyle name="20% - Accent1 7 2 3 4" xfId="13205" xr:uid="{00000000-0005-0000-0000-0000DB080000}"/>
    <cellStyle name="20% - Accent1 7 2 3 4 2" xfId="36473" xr:uid="{00000000-0005-0000-0000-0000DC080000}"/>
    <cellStyle name="20% - Accent1 7 2 3 5" xfId="25855" xr:uid="{00000000-0005-0000-0000-0000DD080000}"/>
    <cellStyle name="20% - Accent1 7 2 3 6" xfId="49809" xr:uid="{00000000-0005-0000-0000-0000DE080000}"/>
    <cellStyle name="20% - Accent1 7 2 4" xfId="3089" xr:uid="{00000000-0005-0000-0000-0000DF080000}"/>
    <cellStyle name="20% - Accent1 7 2 4 2" xfId="5919" xr:uid="{00000000-0005-0000-0000-0000E0080000}"/>
    <cellStyle name="20% - Accent1 7 2 4 2 2" xfId="11262" xr:uid="{00000000-0005-0000-0000-0000E1080000}"/>
    <cellStyle name="20% - Accent1 7 2 4 2 2 2" xfId="21875" xr:uid="{00000000-0005-0000-0000-0000E2080000}"/>
    <cellStyle name="20% - Accent1 7 2 4 2 2 2 2" xfId="45143" xr:uid="{00000000-0005-0000-0000-0000E3080000}"/>
    <cellStyle name="20% - Accent1 7 2 4 2 2 3" xfId="34530" xr:uid="{00000000-0005-0000-0000-0000E4080000}"/>
    <cellStyle name="20% - Accent1 7 2 4 2 3" xfId="16569" xr:uid="{00000000-0005-0000-0000-0000E5080000}"/>
    <cellStyle name="20% - Accent1 7 2 4 2 3 2" xfId="39837" xr:uid="{00000000-0005-0000-0000-0000E6080000}"/>
    <cellStyle name="20% - Accent1 7 2 4 2 4" xfId="29222" xr:uid="{00000000-0005-0000-0000-0000E7080000}"/>
    <cellStyle name="20% - Accent1 7 2 4 3" xfId="8620" xr:uid="{00000000-0005-0000-0000-0000E8080000}"/>
    <cellStyle name="20% - Accent1 7 2 4 3 2" xfId="19235" xr:uid="{00000000-0005-0000-0000-0000E9080000}"/>
    <cellStyle name="20% - Accent1 7 2 4 3 2 2" xfId="42503" xr:uid="{00000000-0005-0000-0000-0000EA080000}"/>
    <cellStyle name="20% - Accent1 7 2 4 3 3" xfId="31888" xr:uid="{00000000-0005-0000-0000-0000EB080000}"/>
    <cellStyle name="20% - Accent1 7 2 4 4" xfId="13929" xr:uid="{00000000-0005-0000-0000-0000EC080000}"/>
    <cellStyle name="20% - Accent1 7 2 4 4 2" xfId="37197" xr:uid="{00000000-0005-0000-0000-0000ED080000}"/>
    <cellStyle name="20% - Accent1 7 2 4 5" xfId="26580" xr:uid="{00000000-0005-0000-0000-0000EE080000}"/>
    <cellStyle name="20% - Accent1 7 2 4 6" xfId="49811" xr:uid="{00000000-0005-0000-0000-0000EF080000}"/>
    <cellStyle name="20% - Accent1 7 2 5" xfId="3409" xr:uid="{00000000-0005-0000-0000-0000F0080000}"/>
    <cellStyle name="20% - Accent1 7 2 5 2" xfId="6233" xr:uid="{00000000-0005-0000-0000-0000F1080000}"/>
    <cellStyle name="20% - Accent1 7 2 5 2 2" xfId="11576" xr:uid="{00000000-0005-0000-0000-0000F2080000}"/>
    <cellStyle name="20% - Accent1 7 2 5 2 2 2" xfId="22189" xr:uid="{00000000-0005-0000-0000-0000F3080000}"/>
    <cellStyle name="20% - Accent1 7 2 5 2 2 2 2" xfId="45457" xr:uid="{00000000-0005-0000-0000-0000F4080000}"/>
    <cellStyle name="20% - Accent1 7 2 5 2 2 3" xfId="34844" xr:uid="{00000000-0005-0000-0000-0000F5080000}"/>
    <cellStyle name="20% - Accent1 7 2 5 2 3" xfId="16883" xr:uid="{00000000-0005-0000-0000-0000F6080000}"/>
    <cellStyle name="20% - Accent1 7 2 5 2 3 2" xfId="40151" xr:uid="{00000000-0005-0000-0000-0000F7080000}"/>
    <cellStyle name="20% - Accent1 7 2 5 2 4" xfId="29536" xr:uid="{00000000-0005-0000-0000-0000F8080000}"/>
    <cellStyle name="20% - Accent1 7 2 5 3" xfId="8934" xr:uid="{00000000-0005-0000-0000-0000F9080000}"/>
    <cellStyle name="20% - Accent1 7 2 5 3 2" xfId="19549" xr:uid="{00000000-0005-0000-0000-0000FA080000}"/>
    <cellStyle name="20% - Accent1 7 2 5 3 2 2" xfId="42817" xr:uid="{00000000-0005-0000-0000-0000FB080000}"/>
    <cellStyle name="20% - Accent1 7 2 5 3 3" xfId="32202" xr:uid="{00000000-0005-0000-0000-0000FC080000}"/>
    <cellStyle name="20% - Accent1 7 2 5 4" xfId="14243" xr:uid="{00000000-0005-0000-0000-0000FD080000}"/>
    <cellStyle name="20% - Accent1 7 2 5 4 2" xfId="37511" xr:uid="{00000000-0005-0000-0000-0000FE080000}"/>
    <cellStyle name="20% - Accent1 7 2 5 5" xfId="26894" xr:uid="{00000000-0005-0000-0000-0000FF080000}"/>
    <cellStyle name="20% - Accent1 7 2 6" xfId="4007" xr:uid="{00000000-0005-0000-0000-000000090000}"/>
    <cellStyle name="20% - Accent1 7 2 6 2" xfId="9351" xr:uid="{00000000-0005-0000-0000-000001090000}"/>
    <cellStyle name="20% - Accent1 7 2 6 2 2" xfId="19966" xr:uid="{00000000-0005-0000-0000-000002090000}"/>
    <cellStyle name="20% - Accent1 7 2 6 2 2 2" xfId="43234" xr:uid="{00000000-0005-0000-0000-000003090000}"/>
    <cellStyle name="20% - Accent1 7 2 6 2 3" xfId="32619" xr:uid="{00000000-0005-0000-0000-000004090000}"/>
    <cellStyle name="20% - Accent1 7 2 6 3" xfId="14660" xr:uid="{00000000-0005-0000-0000-000005090000}"/>
    <cellStyle name="20% - Accent1 7 2 6 3 2" xfId="37928" xr:uid="{00000000-0005-0000-0000-000006090000}"/>
    <cellStyle name="20% - Accent1 7 2 6 4" xfId="27311" xr:uid="{00000000-0005-0000-0000-000007090000}"/>
    <cellStyle name="20% - Accent1 7 2 7" xfId="6709" xr:uid="{00000000-0005-0000-0000-000008090000}"/>
    <cellStyle name="20% - Accent1 7 2 7 2" xfId="17324" xr:uid="{00000000-0005-0000-0000-000009090000}"/>
    <cellStyle name="20% - Accent1 7 2 7 2 2" xfId="40592" xr:uid="{00000000-0005-0000-0000-00000A090000}"/>
    <cellStyle name="20% - Accent1 7 2 7 3" xfId="29977" xr:uid="{00000000-0005-0000-0000-00000B090000}"/>
    <cellStyle name="20% - Accent1 7 2 8" xfId="12020" xr:uid="{00000000-0005-0000-0000-00000C090000}"/>
    <cellStyle name="20% - Accent1 7 2 8 2" xfId="35288" xr:uid="{00000000-0005-0000-0000-00000D090000}"/>
    <cellStyle name="20% - Accent1 7 2 9" xfId="24665" xr:uid="{00000000-0005-0000-0000-00000E090000}"/>
    <cellStyle name="20% - Accent1 7 3" xfId="1818" xr:uid="{00000000-0005-0000-0000-00000F090000}"/>
    <cellStyle name="20% - Accent1 7 3 2" xfId="4793" xr:uid="{00000000-0005-0000-0000-000010090000}"/>
    <cellStyle name="20% - Accent1 7 3 2 2" xfId="10137" xr:uid="{00000000-0005-0000-0000-000011090000}"/>
    <cellStyle name="20% - Accent1 7 3 2 2 2" xfId="20752" xr:uid="{00000000-0005-0000-0000-000012090000}"/>
    <cellStyle name="20% - Accent1 7 3 2 2 2 2" xfId="44020" xr:uid="{00000000-0005-0000-0000-000013090000}"/>
    <cellStyle name="20% - Accent1 7 3 2 2 3" xfId="33405" xr:uid="{00000000-0005-0000-0000-000014090000}"/>
    <cellStyle name="20% - Accent1 7 3 2 3" xfId="15446" xr:uid="{00000000-0005-0000-0000-000015090000}"/>
    <cellStyle name="20% - Accent1 7 3 2 3 2" xfId="38714" xr:uid="{00000000-0005-0000-0000-000016090000}"/>
    <cellStyle name="20% - Accent1 7 3 2 4" xfId="28097" xr:uid="{00000000-0005-0000-0000-000017090000}"/>
    <cellStyle name="20% - Accent1 7 3 2 5" xfId="49813" xr:uid="{00000000-0005-0000-0000-000018090000}"/>
    <cellStyle name="20% - Accent1 7 3 3" xfId="7495" xr:uid="{00000000-0005-0000-0000-000019090000}"/>
    <cellStyle name="20% - Accent1 7 3 3 2" xfId="18110" xr:uid="{00000000-0005-0000-0000-00001A090000}"/>
    <cellStyle name="20% - Accent1 7 3 3 2 2" xfId="41378" xr:uid="{00000000-0005-0000-0000-00001B090000}"/>
    <cellStyle name="20% - Accent1 7 3 3 3" xfId="30763" xr:uid="{00000000-0005-0000-0000-00001C090000}"/>
    <cellStyle name="20% - Accent1 7 3 4" xfId="12806" xr:uid="{00000000-0005-0000-0000-00001D090000}"/>
    <cellStyle name="20% - Accent1 7 3 4 2" xfId="36074" xr:uid="{00000000-0005-0000-0000-00001E090000}"/>
    <cellStyle name="20% - Accent1 7 3 5" xfId="25455" xr:uid="{00000000-0005-0000-0000-00001F090000}"/>
    <cellStyle name="20% - Accent1 7 3 6" xfId="49812" xr:uid="{00000000-0005-0000-0000-000020090000}"/>
    <cellStyle name="20% - Accent1 7 4" xfId="2345" xr:uid="{00000000-0005-0000-0000-000021090000}"/>
    <cellStyle name="20% - Accent1 7 4 2" xfId="5193" xr:uid="{00000000-0005-0000-0000-000022090000}"/>
    <cellStyle name="20% - Accent1 7 4 2 2" xfId="10536" xr:uid="{00000000-0005-0000-0000-000023090000}"/>
    <cellStyle name="20% - Accent1 7 4 2 2 2" xfId="21150" xr:uid="{00000000-0005-0000-0000-000024090000}"/>
    <cellStyle name="20% - Accent1 7 4 2 2 2 2" xfId="44418" xr:uid="{00000000-0005-0000-0000-000025090000}"/>
    <cellStyle name="20% - Accent1 7 4 2 2 3" xfId="33804" xr:uid="{00000000-0005-0000-0000-000026090000}"/>
    <cellStyle name="20% - Accent1 7 4 2 3" xfId="15844" xr:uid="{00000000-0005-0000-0000-000027090000}"/>
    <cellStyle name="20% - Accent1 7 4 2 3 2" xfId="39112" xr:uid="{00000000-0005-0000-0000-000028090000}"/>
    <cellStyle name="20% - Accent1 7 4 2 4" xfId="28496" xr:uid="{00000000-0005-0000-0000-000029090000}"/>
    <cellStyle name="20% - Accent1 7 4 2 5" xfId="49815" xr:uid="{00000000-0005-0000-0000-00002A090000}"/>
    <cellStyle name="20% - Accent1 7 4 3" xfId="7894" xr:uid="{00000000-0005-0000-0000-00002B090000}"/>
    <cellStyle name="20% - Accent1 7 4 3 2" xfId="18509" xr:uid="{00000000-0005-0000-0000-00002C090000}"/>
    <cellStyle name="20% - Accent1 7 4 3 2 2" xfId="41777" xr:uid="{00000000-0005-0000-0000-00002D090000}"/>
    <cellStyle name="20% - Accent1 7 4 3 3" xfId="31162" xr:uid="{00000000-0005-0000-0000-00002E090000}"/>
    <cellStyle name="20% - Accent1 7 4 4" xfId="13204" xr:uid="{00000000-0005-0000-0000-00002F090000}"/>
    <cellStyle name="20% - Accent1 7 4 4 2" xfId="36472" xr:uid="{00000000-0005-0000-0000-000030090000}"/>
    <cellStyle name="20% - Accent1 7 4 5" xfId="25854" xr:uid="{00000000-0005-0000-0000-000031090000}"/>
    <cellStyle name="20% - Accent1 7 4 6" xfId="49814" xr:uid="{00000000-0005-0000-0000-000032090000}"/>
    <cellStyle name="20% - Accent1 7 5" xfId="3088" xr:uid="{00000000-0005-0000-0000-000033090000}"/>
    <cellStyle name="20% - Accent1 7 5 2" xfId="5918" xr:uid="{00000000-0005-0000-0000-000034090000}"/>
    <cellStyle name="20% - Accent1 7 5 2 2" xfId="11261" xr:uid="{00000000-0005-0000-0000-000035090000}"/>
    <cellStyle name="20% - Accent1 7 5 2 2 2" xfId="21874" xr:uid="{00000000-0005-0000-0000-000036090000}"/>
    <cellStyle name="20% - Accent1 7 5 2 2 2 2" xfId="45142" xr:uid="{00000000-0005-0000-0000-000037090000}"/>
    <cellStyle name="20% - Accent1 7 5 2 2 3" xfId="34529" xr:uid="{00000000-0005-0000-0000-000038090000}"/>
    <cellStyle name="20% - Accent1 7 5 2 3" xfId="16568" xr:uid="{00000000-0005-0000-0000-000039090000}"/>
    <cellStyle name="20% - Accent1 7 5 2 3 2" xfId="39836" xr:uid="{00000000-0005-0000-0000-00003A090000}"/>
    <cellStyle name="20% - Accent1 7 5 2 4" xfId="29221" xr:uid="{00000000-0005-0000-0000-00003B090000}"/>
    <cellStyle name="20% - Accent1 7 5 3" xfId="8619" xr:uid="{00000000-0005-0000-0000-00003C090000}"/>
    <cellStyle name="20% - Accent1 7 5 3 2" xfId="19234" xr:uid="{00000000-0005-0000-0000-00003D090000}"/>
    <cellStyle name="20% - Accent1 7 5 3 2 2" xfId="42502" xr:uid="{00000000-0005-0000-0000-00003E090000}"/>
    <cellStyle name="20% - Accent1 7 5 3 3" xfId="31887" xr:uid="{00000000-0005-0000-0000-00003F090000}"/>
    <cellStyle name="20% - Accent1 7 5 4" xfId="13928" xr:uid="{00000000-0005-0000-0000-000040090000}"/>
    <cellStyle name="20% - Accent1 7 5 4 2" xfId="37196" xr:uid="{00000000-0005-0000-0000-000041090000}"/>
    <cellStyle name="20% - Accent1 7 5 5" xfId="26579" xr:uid="{00000000-0005-0000-0000-000042090000}"/>
    <cellStyle name="20% - Accent1 7 5 6" xfId="49816" xr:uid="{00000000-0005-0000-0000-000043090000}"/>
    <cellStyle name="20% - Accent1 7 6" xfId="3408" xr:uid="{00000000-0005-0000-0000-000044090000}"/>
    <cellStyle name="20% - Accent1 7 6 2" xfId="6232" xr:uid="{00000000-0005-0000-0000-000045090000}"/>
    <cellStyle name="20% - Accent1 7 6 2 2" xfId="11575" xr:uid="{00000000-0005-0000-0000-000046090000}"/>
    <cellStyle name="20% - Accent1 7 6 2 2 2" xfId="22188" xr:uid="{00000000-0005-0000-0000-000047090000}"/>
    <cellStyle name="20% - Accent1 7 6 2 2 2 2" xfId="45456" xr:uid="{00000000-0005-0000-0000-000048090000}"/>
    <cellStyle name="20% - Accent1 7 6 2 2 3" xfId="34843" xr:uid="{00000000-0005-0000-0000-000049090000}"/>
    <cellStyle name="20% - Accent1 7 6 2 3" xfId="16882" xr:uid="{00000000-0005-0000-0000-00004A090000}"/>
    <cellStyle name="20% - Accent1 7 6 2 3 2" xfId="40150" xr:uid="{00000000-0005-0000-0000-00004B090000}"/>
    <cellStyle name="20% - Accent1 7 6 2 4" xfId="29535" xr:uid="{00000000-0005-0000-0000-00004C090000}"/>
    <cellStyle name="20% - Accent1 7 6 3" xfId="8933" xr:uid="{00000000-0005-0000-0000-00004D090000}"/>
    <cellStyle name="20% - Accent1 7 6 3 2" xfId="19548" xr:uid="{00000000-0005-0000-0000-00004E090000}"/>
    <cellStyle name="20% - Accent1 7 6 3 2 2" xfId="42816" xr:uid="{00000000-0005-0000-0000-00004F090000}"/>
    <cellStyle name="20% - Accent1 7 6 3 3" xfId="32201" xr:uid="{00000000-0005-0000-0000-000050090000}"/>
    <cellStyle name="20% - Accent1 7 6 4" xfId="14242" xr:uid="{00000000-0005-0000-0000-000051090000}"/>
    <cellStyle name="20% - Accent1 7 6 4 2" xfId="37510" xr:uid="{00000000-0005-0000-0000-000052090000}"/>
    <cellStyle name="20% - Accent1 7 6 5" xfId="26893" xr:uid="{00000000-0005-0000-0000-000053090000}"/>
    <cellStyle name="20% - Accent1 7 7" xfId="4006" xr:uid="{00000000-0005-0000-0000-000054090000}"/>
    <cellStyle name="20% - Accent1 7 7 2" xfId="9350" xr:uid="{00000000-0005-0000-0000-000055090000}"/>
    <cellStyle name="20% - Accent1 7 7 2 2" xfId="19965" xr:uid="{00000000-0005-0000-0000-000056090000}"/>
    <cellStyle name="20% - Accent1 7 7 2 2 2" xfId="43233" xr:uid="{00000000-0005-0000-0000-000057090000}"/>
    <cellStyle name="20% - Accent1 7 7 2 3" xfId="32618" xr:uid="{00000000-0005-0000-0000-000058090000}"/>
    <cellStyle name="20% - Accent1 7 7 3" xfId="14659" xr:uid="{00000000-0005-0000-0000-000059090000}"/>
    <cellStyle name="20% - Accent1 7 7 3 2" xfId="37927" xr:uid="{00000000-0005-0000-0000-00005A090000}"/>
    <cellStyle name="20% - Accent1 7 7 4" xfId="27310" xr:uid="{00000000-0005-0000-0000-00005B090000}"/>
    <cellStyle name="20% - Accent1 7 8" xfId="6708" xr:uid="{00000000-0005-0000-0000-00005C090000}"/>
    <cellStyle name="20% - Accent1 7 8 2" xfId="17323" xr:uid="{00000000-0005-0000-0000-00005D090000}"/>
    <cellStyle name="20% - Accent1 7 8 2 2" xfId="40591" xr:uid="{00000000-0005-0000-0000-00005E090000}"/>
    <cellStyle name="20% - Accent1 7 8 3" xfId="29976" xr:uid="{00000000-0005-0000-0000-00005F090000}"/>
    <cellStyle name="20% - Accent1 7 9" xfId="12019" xr:uid="{00000000-0005-0000-0000-000060090000}"/>
    <cellStyle name="20% - Accent1 7 9 2" xfId="35287" xr:uid="{00000000-0005-0000-0000-000061090000}"/>
    <cellStyle name="20% - Accent1 8" xfId="139" xr:uid="{00000000-0005-0000-0000-000062090000}"/>
    <cellStyle name="20% - Accent1 8 10" xfId="24666" xr:uid="{00000000-0005-0000-0000-000063090000}"/>
    <cellStyle name="20% - Accent1 8 11" xfId="49817" xr:uid="{00000000-0005-0000-0000-000064090000}"/>
    <cellStyle name="20% - Accent1 8 2" xfId="140" xr:uid="{00000000-0005-0000-0000-000065090000}"/>
    <cellStyle name="20% - Accent1 8 2 10" xfId="49818" xr:uid="{00000000-0005-0000-0000-000066090000}"/>
    <cellStyle name="20% - Accent1 8 2 2" xfId="1821" xr:uid="{00000000-0005-0000-0000-000067090000}"/>
    <cellStyle name="20% - Accent1 8 2 2 2" xfId="4796" xr:uid="{00000000-0005-0000-0000-000068090000}"/>
    <cellStyle name="20% - Accent1 8 2 2 2 2" xfId="10140" xr:uid="{00000000-0005-0000-0000-000069090000}"/>
    <cellStyle name="20% - Accent1 8 2 2 2 2 2" xfId="20755" xr:uid="{00000000-0005-0000-0000-00006A090000}"/>
    <cellStyle name="20% - Accent1 8 2 2 2 2 2 2" xfId="44023" xr:uid="{00000000-0005-0000-0000-00006B090000}"/>
    <cellStyle name="20% - Accent1 8 2 2 2 2 3" xfId="33408" xr:uid="{00000000-0005-0000-0000-00006C090000}"/>
    <cellStyle name="20% - Accent1 8 2 2 2 3" xfId="15449" xr:uid="{00000000-0005-0000-0000-00006D090000}"/>
    <cellStyle name="20% - Accent1 8 2 2 2 3 2" xfId="38717" xr:uid="{00000000-0005-0000-0000-00006E090000}"/>
    <cellStyle name="20% - Accent1 8 2 2 2 4" xfId="28100" xr:uid="{00000000-0005-0000-0000-00006F090000}"/>
    <cellStyle name="20% - Accent1 8 2 2 2 5" xfId="49820" xr:uid="{00000000-0005-0000-0000-000070090000}"/>
    <cellStyle name="20% - Accent1 8 2 2 3" xfId="7498" xr:uid="{00000000-0005-0000-0000-000071090000}"/>
    <cellStyle name="20% - Accent1 8 2 2 3 2" xfId="18113" xr:uid="{00000000-0005-0000-0000-000072090000}"/>
    <cellStyle name="20% - Accent1 8 2 2 3 2 2" xfId="41381" xr:uid="{00000000-0005-0000-0000-000073090000}"/>
    <cellStyle name="20% - Accent1 8 2 2 3 3" xfId="30766" xr:uid="{00000000-0005-0000-0000-000074090000}"/>
    <cellStyle name="20% - Accent1 8 2 2 4" xfId="12809" xr:uid="{00000000-0005-0000-0000-000075090000}"/>
    <cellStyle name="20% - Accent1 8 2 2 4 2" xfId="36077" xr:uid="{00000000-0005-0000-0000-000076090000}"/>
    <cellStyle name="20% - Accent1 8 2 2 5" xfId="25458" xr:uid="{00000000-0005-0000-0000-000077090000}"/>
    <cellStyle name="20% - Accent1 8 2 2 6" xfId="49819" xr:uid="{00000000-0005-0000-0000-000078090000}"/>
    <cellStyle name="20% - Accent1 8 2 3" xfId="2348" xr:uid="{00000000-0005-0000-0000-000079090000}"/>
    <cellStyle name="20% - Accent1 8 2 3 2" xfId="5196" xr:uid="{00000000-0005-0000-0000-00007A090000}"/>
    <cellStyle name="20% - Accent1 8 2 3 2 2" xfId="10539" xr:uid="{00000000-0005-0000-0000-00007B090000}"/>
    <cellStyle name="20% - Accent1 8 2 3 2 2 2" xfId="21153" xr:uid="{00000000-0005-0000-0000-00007C090000}"/>
    <cellStyle name="20% - Accent1 8 2 3 2 2 2 2" xfId="44421" xr:uid="{00000000-0005-0000-0000-00007D090000}"/>
    <cellStyle name="20% - Accent1 8 2 3 2 2 3" xfId="33807" xr:uid="{00000000-0005-0000-0000-00007E090000}"/>
    <cellStyle name="20% - Accent1 8 2 3 2 3" xfId="15847" xr:uid="{00000000-0005-0000-0000-00007F090000}"/>
    <cellStyle name="20% - Accent1 8 2 3 2 3 2" xfId="39115" xr:uid="{00000000-0005-0000-0000-000080090000}"/>
    <cellStyle name="20% - Accent1 8 2 3 2 4" xfId="28499" xr:uid="{00000000-0005-0000-0000-000081090000}"/>
    <cellStyle name="20% - Accent1 8 2 3 2 5" xfId="49822" xr:uid="{00000000-0005-0000-0000-000082090000}"/>
    <cellStyle name="20% - Accent1 8 2 3 3" xfId="7897" xr:uid="{00000000-0005-0000-0000-000083090000}"/>
    <cellStyle name="20% - Accent1 8 2 3 3 2" xfId="18512" xr:uid="{00000000-0005-0000-0000-000084090000}"/>
    <cellStyle name="20% - Accent1 8 2 3 3 2 2" xfId="41780" xr:uid="{00000000-0005-0000-0000-000085090000}"/>
    <cellStyle name="20% - Accent1 8 2 3 3 3" xfId="31165" xr:uid="{00000000-0005-0000-0000-000086090000}"/>
    <cellStyle name="20% - Accent1 8 2 3 4" xfId="13207" xr:uid="{00000000-0005-0000-0000-000087090000}"/>
    <cellStyle name="20% - Accent1 8 2 3 4 2" xfId="36475" xr:uid="{00000000-0005-0000-0000-000088090000}"/>
    <cellStyle name="20% - Accent1 8 2 3 5" xfId="25857" xr:uid="{00000000-0005-0000-0000-000089090000}"/>
    <cellStyle name="20% - Accent1 8 2 3 6" xfId="49821" xr:uid="{00000000-0005-0000-0000-00008A090000}"/>
    <cellStyle name="20% - Accent1 8 2 4" xfId="3091" xr:uid="{00000000-0005-0000-0000-00008B090000}"/>
    <cellStyle name="20% - Accent1 8 2 4 2" xfId="5921" xr:uid="{00000000-0005-0000-0000-00008C090000}"/>
    <cellStyle name="20% - Accent1 8 2 4 2 2" xfId="11264" xr:uid="{00000000-0005-0000-0000-00008D090000}"/>
    <cellStyle name="20% - Accent1 8 2 4 2 2 2" xfId="21877" xr:uid="{00000000-0005-0000-0000-00008E090000}"/>
    <cellStyle name="20% - Accent1 8 2 4 2 2 2 2" xfId="45145" xr:uid="{00000000-0005-0000-0000-00008F090000}"/>
    <cellStyle name="20% - Accent1 8 2 4 2 2 3" xfId="34532" xr:uid="{00000000-0005-0000-0000-000090090000}"/>
    <cellStyle name="20% - Accent1 8 2 4 2 3" xfId="16571" xr:uid="{00000000-0005-0000-0000-000091090000}"/>
    <cellStyle name="20% - Accent1 8 2 4 2 3 2" xfId="39839" xr:uid="{00000000-0005-0000-0000-000092090000}"/>
    <cellStyle name="20% - Accent1 8 2 4 2 4" xfId="29224" xr:uid="{00000000-0005-0000-0000-000093090000}"/>
    <cellStyle name="20% - Accent1 8 2 4 3" xfId="8622" xr:uid="{00000000-0005-0000-0000-000094090000}"/>
    <cellStyle name="20% - Accent1 8 2 4 3 2" xfId="19237" xr:uid="{00000000-0005-0000-0000-000095090000}"/>
    <cellStyle name="20% - Accent1 8 2 4 3 2 2" xfId="42505" xr:uid="{00000000-0005-0000-0000-000096090000}"/>
    <cellStyle name="20% - Accent1 8 2 4 3 3" xfId="31890" xr:uid="{00000000-0005-0000-0000-000097090000}"/>
    <cellStyle name="20% - Accent1 8 2 4 4" xfId="13931" xr:uid="{00000000-0005-0000-0000-000098090000}"/>
    <cellStyle name="20% - Accent1 8 2 4 4 2" xfId="37199" xr:uid="{00000000-0005-0000-0000-000099090000}"/>
    <cellStyle name="20% - Accent1 8 2 4 5" xfId="26582" xr:uid="{00000000-0005-0000-0000-00009A090000}"/>
    <cellStyle name="20% - Accent1 8 2 4 6" xfId="49823" xr:uid="{00000000-0005-0000-0000-00009B090000}"/>
    <cellStyle name="20% - Accent1 8 2 5" xfId="3411" xr:uid="{00000000-0005-0000-0000-00009C090000}"/>
    <cellStyle name="20% - Accent1 8 2 5 2" xfId="6235" xr:uid="{00000000-0005-0000-0000-00009D090000}"/>
    <cellStyle name="20% - Accent1 8 2 5 2 2" xfId="11578" xr:uid="{00000000-0005-0000-0000-00009E090000}"/>
    <cellStyle name="20% - Accent1 8 2 5 2 2 2" xfId="22191" xr:uid="{00000000-0005-0000-0000-00009F090000}"/>
    <cellStyle name="20% - Accent1 8 2 5 2 2 2 2" xfId="45459" xr:uid="{00000000-0005-0000-0000-0000A0090000}"/>
    <cellStyle name="20% - Accent1 8 2 5 2 2 3" xfId="34846" xr:uid="{00000000-0005-0000-0000-0000A1090000}"/>
    <cellStyle name="20% - Accent1 8 2 5 2 3" xfId="16885" xr:uid="{00000000-0005-0000-0000-0000A2090000}"/>
    <cellStyle name="20% - Accent1 8 2 5 2 3 2" xfId="40153" xr:uid="{00000000-0005-0000-0000-0000A3090000}"/>
    <cellStyle name="20% - Accent1 8 2 5 2 4" xfId="29538" xr:uid="{00000000-0005-0000-0000-0000A4090000}"/>
    <cellStyle name="20% - Accent1 8 2 5 3" xfId="8936" xr:uid="{00000000-0005-0000-0000-0000A5090000}"/>
    <cellStyle name="20% - Accent1 8 2 5 3 2" xfId="19551" xr:uid="{00000000-0005-0000-0000-0000A6090000}"/>
    <cellStyle name="20% - Accent1 8 2 5 3 2 2" xfId="42819" xr:uid="{00000000-0005-0000-0000-0000A7090000}"/>
    <cellStyle name="20% - Accent1 8 2 5 3 3" xfId="32204" xr:uid="{00000000-0005-0000-0000-0000A8090000}"/>
    <cellStyle name="20% - Accent1 8 2 5 4" xfId="14245" xr:uid="{00000000-0005-0000-0000-0000A9090000}"/>
    <cellStyle name="20% - Accent1 8 2 5 4 2" xfId="37513" xr:uid="{00000000-0005-0000-0000-0000AA090000}"/>
    <cellStyle name="20% - Accent1 8 2 5 5" xfId="26896" xr:uid="{00000000-0005-0000-0000-0000AB090000}"/>
    <cellStyle name="20% - Accent1 8 2 6" xfId="4009" xr:uid="{00000000-0005-0000-0000-0000AC090000}"/>
    <cellStyle name="20% - Accent1 8 2 6 2" xfId="9353" xr:uid="{00000000-0005-0000-0000-0000AD090000}"/>
    <cellStyle name="20% - Accent1 8 2 6 2 2" xfId="19968" xr:uid="{00000000-0005-0000-0000-0000AE090000}"/>
    <cellStyle name="20% - Accent1 8 2 6 2 2 2" xfId="43236" xr:uid="{00000000-0005-0000-0000-0000AF090000}"/>
    <cellStyle name="20% - Accent1 8 2 6 2 3" xfId="32621" xr:uid="{00000000-0005-0000-0000-0000B0090000}"/>
    <cellStyle name="20% - Accent1 8 2 6 3" xfId="14662" xr:uid="{00000000-0005-0000-0000-0000B1090000}"/>
    <cellStyle name="20% - Accent1 8 2 6 3 2" xfId="37930" xr:uid="{00000000-0005-0000-0000-0000B2090000}"/>
    <cellStyle name="20% - Accent1 8 2 6 4" xfId="27313" xr:uid="{00000000-0005-0000-0000-0000B3090000}"/>
    <cellStyle name="20% - Accent1 8 2 7" xfId="6711" xr:uid="{00000000-0005-0000-0000-0000B4090000}"/>
    <cellStyle name="20% - Accent1 8 2 7 2" xfId="17326" xr:uid="{00000000-0005-0000-0000-0000B5090000}"/>
    <cellStyle name="20% - Accent1 8 2 7 2 2" xfId="40594" xr:uid="{00000000-0005-0000-0000-0000B6090000}"/>
    <cellStyle name="20% - Accent1 8 2 7 3" xfId="29979" xr:uid="{00000000-0005-0000-0000-0000B7090000}"/>
    <cellStyle name="20% - Accent1 8 2 8" xfId="12022" xr:uid="{00000000-0005-0000-0000-0000B8090000}"/>
    <cellStyle name="20% - Accent1 8 2 8 2" xfId="35290" xr:uid="{00000000-0005-0000-0000-0000B9090000}"/>
    <cellStyle name="20% - Accent1 8 2 9" xfId="24667" xr:uid="{00000000-0005-0000-0000-0000BA090000}"/>
    <cellStyle name="20% - Accent1 8 3" xfId="1820" xr:uid="{00000000-0005-0000-0000-0000BB090000}"/>
    <cellStyle name="20% - Accent1 8 3 2" xfId="4795" xr:uid="{00000000-0005-0000-0000-0000BC090000}"/>
    <cellStyle name="20% - Accent1 8 3 2 2" xfId="10139" xr:uid="{00000000-0005-0000-0000-0000BD090000}"/>
    <cellStyle name="20% - Accent1 8 3 2 2 2" xfId="20754" xr:uid="{00000000-0005-0000-0000-0000BE090000}"/>
    <cellStyle name="20% - Accent1 8 3 2 2 2 2" xfId="44022" xr:uid="{00000000-0005-0000-0000-0000BF090000}"/>
    <cellStyle name="20% - Accent1 8 3 2 2 3" xfId="33407" xr:uid="{00000000-0005-0000-0000-0000C0090000}"/>
    <cellStyle name="20% - Accent1 8 3 2 3" xfId="15448" xr:uid="{00000000-0005-0000-0000-0000C1090000}"/>
    <cellStyle name="20% - Accent1 8 3 2 3 2" xfId="38716" xr:uid="{00000000-0005-0000-0000-0000C2090000}"/>
    <cellStyle name="20% - Accent1 8 3 2 4" xfId="28099" xr:uid="{00000000-0005-0000-0000-0000C3090000}"/>
    <cellStyle name="20% - Accent1 8 3 2 5" xfId="49825" xr:uid="{00000000-0005-0000-0000-0000C4090000}"/>
    <cellStyle name="20% - Accent1 8 3 3" xfId="7497" xr:uid="{00000000-0005-0000-0000-0000C5090000}"/>
    <cellStyle name="20% - Accent1 8 3 3 2" xfId="18112" xr:uid="{00000000-0005-0000-0000-0000C6090000}"/>
    <cellStyle name="20% - Accent1 8 3 3 2 2" xfId="41380" xr:uid="{00000000-0005-0000-0000-0000C7090000}"/>
    <cellStyle name="20% - Accent1 8 3 3 3" xfId="30765" xr:uid="{00000000-0005-0000-0000-0000C8090000}"/>
    <cellStyle name="20% - Accent1 8 3 4" xfId="12808" xr:uid="{00000000-0005-0000-0000-0000C9090000}"/>
    <cellStyle name="20% - Accent1 8 3 4 2" xfId="36076" xr:uid="{00000000-0005-0000-0000-0000CA090000}"/>
    <cellStyle name="20% - Accent1 8 3 5" xfId="25457" xr:uid="{00000000-0005-0000-0000-0000CB090000}"/>
    <cellStyle name="20% - Accent1 8 3 6" xfId="49824" xr:uid="{00000000-0005-0000-0000-0000CC090000}"/>
    <cellStyle name="20% - Accent1 8 4" xfId="2347" xr:uid="{00000000-0005-0000-0000-0000CD090000}"/>
    <cellStyle name="20% - Accent1 8 4 2" xfId="5195" xr:uid="{00000000-0005-0000-0000-0000CE090000}"/>
    <cellStyle name="20% - Accent1 8 4 2 2" xfId="10538" xr:uid="{00000000-0005-0000-0000-0000CF090000}"/>
    <cellStyle name="20% - Accent1 8 4 2 2 2" xfId="21152" xr:uid="{00000000-0005-0000-0000-0000D0090000}"/>
    <cellStyle name="20% - Accent1 8 4 2 2 2 2" xfId="44420" xr:uid="{00000000-0005-0000-0000-0000D1090000}"/>
    <cellStyle name="20% - Accent1 8 4 2 2 3" xfId="33806" xr:uid="{00000000-0005-0000-0000-0000D2090000}"/>
    <cellStyle name="20% - Accent1 8 4 2 3" xfId="15846" xr:uid="{00000000-0005-0000-0000-0000D3090000}"/>
    <cellStyle name="20% - Accent1 8 4 2 3 2" xfId="39114" xr:uid="{00000000-0005-0000-0000-0000D4090000}"/>
    <cellStyle name="20% - Accent1 8 4 2 4" xfId="28498" xr:uid="{00000000-0005-0000-0000-0000D5090000}"/>
    <cellStyle name="20% - Accent1 8 4 2 5" xfId="49827" xr:uid="{00000000-0005-0000-0000-0000D6090000}"/>
    <cellStyle name="20% - Accent1 8 4 3" xfId="7896" xr:uid="{00000000-0005-0000-0000-0000D7090000}"/>
    <cellStyle name="20% - Accent1 8 4 3 2" xfId="18511" xr:uid="{00000000-0005-0000-0000-0000D8090000}"/>
    <cellStyle name="20% - Accent1 8 4 3 2 2" xfId="41779" xr:uid="{00000000-0005-0000-0000-0000D9090000}"/>
    <cellStyle name="20% - Accent1 8 4 3 3" xfId="31164" xr:uid="{00000000-0005-0000-0000-0000DA090000}"/>
    <cellStyle name="20% - Accent1 8 4 4" xfId="13206" xr:uid="{00000000-0005-0000-0000-0000DB090000}"/>
    <cellStyle name="20% - Accent1 8 4 4 2" xfId="36474" xr:uid="{00000000-0005-0000-0000-0000DC090000}"/>
    <cellStyle name="20% - Accent1 8 4 5" xfId="25856" xr:uid="{00000000-0005-0000-0000-0000DD090000}"/>
    <cellStyle name="20% - Accent1 8 4 6" xfId="49826" xr:uid="{00000000-0005-0000-0000-0000DE090000}"/>
    <cellStyle name="20% - Accent1 8 5" xfId="3090" xr:uid="{00000000-0005-0000-0000-0000DF090000}"/>
    <cellStyle name="20% - Accent1 8 5 2" xfId="5920" xr:uid="{00000000-0005-0000-0000-0000E0090000}"/>
    <cellStyle name="20% - Accent1 8 5 2 2" xfId="11263" xr:uid="{00000000-0005-0000-0000-0000E1090000}"/>
    <cellStyle name="20% - Accent1 8 5 2 2 2" xfId="21876" xr:uid="{00000000-0005-0000-0000-0000E2090000}"/>
    <cellStyle name="20% - Accent1 8 5 2 2 2 2" xfId="45144" xr:uid="{00000000-0005-0000-0000-0000E3090000}"/>
    <cellStyle name="20% - Accent1 8 5 2 2 3" xfId="34531" xr:uid="{00000000-0005-0000-0000-0000E4090000}"/>
    <cellStyle name="20% - Accent1 8 5 2 3" xfId="16570" xr:uid="{00000000-0005-0000-0000-0000E5090000}"/>
    <cellStyle name="20% - Accent1 8 5 2 3 2" xfId="39838" xr:uid="{00000000-0005-0000-0000-0000E6090000}"/>
    <cellStyle name="20% - Accent1 8 5 2 4" xfId="29223" xr:uid="{00000000-0005-0000-0000-0000E7090000}"/>
    <cellStyle name="20% - Accent1 8 5 3" xfId="8621" xr:uid="{00000000-0005-0000-0000-0000E8090000}"/>
    <cellStyle name="20% - Accent1 8 5 3 2" xfId="19236" xr:uid="{00000000-0005-0000-0000-0000E9090000}"/>
    <cellStyle name="20% - Accent1 8 5 3 2 2" xfId="42504" xr:uid="{00000000-0005-0000-0000-0000EA090000}"/>
    <cellStyle name="20% - Accent1 8 5 3 3" xfId="31889" xr:uid="{00000000-0005-0000-0000-0000EB090000}"/>
    <cellStyle name="20% - Accent1 8 5 4" xfId="13930" xr:uid="{00000000-0005-0000-0000-0000EC090000}"/>
    <cellStyle name="20% - Accent1 8 5 4 2" xfId="37198" xr:uid="{00000000-0005-0000-0000-0000ED090000}"/>
    <cellStyle name="20% - Accent1 8 5 5" xfId="26581" xr:uid="{00000000-0005-0000-0000-0000EE090000}"/>
    <cellStyle name="20% - Accent1 8 5 6" xfId="49828" xr:uid="{00000000-0005-0000-0000-0000EF090000}"/>
    <cellStyle name="20% - Accent1 8 6" xfId="3410" xr:uid="{00000000-0005-0000-0000-0000F0090000}"/>
    <cellStyle name="20% - Accent1 8 6 2" xfId="6234" xr:uid="{00000000-0005-0000-0000-0000F1090000}"/>
    <cellStyle name="20% - Accent1 8 6 2 2" xfId="11577" xr:uid="{00000000-0005-0000-0000-0000F2090000}"/>
    <cellStyle name="20% - Accent1 8 6 2 2 2" xfId="22190" xr:uid="{00000000-0005-0000-0000-0000F3090000}"/>
    <cellStyle name="20% - Accent1 8 6 2 2 2 2" xfId="45458" xr:uid="{00000000-0005-0000-0000-0000F4090000}"/>
    <cellStyle name="20% - Accent1 8 6 2 2 3" xfId="34845" xr:uid="{00000000-0005-0000-0000-0000F5090000}"/>
    <cellStyle name="20% - Accent1 8 6 2 3" xfId="16884" xr:uid="{00000000-0005-0000-0000-0000F6090000}"/>
    <cellStyle name="20% - Accent1 8 6 2 3 2" xfId="40152" xr:uid="{00000000-0005-0000-0000-0000F7090000}"/>
    <cellStyle name="20% - Accent1 8 6 2 4" xfId="29537" xr:uid="{00000000-0005-0000-0000-0000F8090000}"/>
    <cellStyle name="20% - Accent1 8 6 3" xfId="8935" xr:uid="{00000000-0005-0000-0000-0000F9090000}"/>
    <cellStyle name="20% - Accent1 8 6 3 2" xfId="19550" xr:uid="{00000000-0005-0000-0000-0000FA090000}"/>
    <cellStyle name="20% - Accent1 8 6 3 2 2" xfId="42818" xr:uid="{00000000-0005-0000-0000-0000FB090000}"/>
    <cellStyle name="20% - Accent1 8 6 3 3" xfId="32203" xr:uid="{00000000-0005-0000-0000-0000FC090000}"/>
    <cellStyle name="20% - Accent1 8 6 4" xfId="14244" xr:uid="{00000000-0005-0000-0000-0000FD090000}"/>
    <cellStyle name="20% - Accent1 8 6 4 2" xfId="37512" xr:uid="{00000000-0005-0000-0000-0000FE090000}"/>
    <cellStyle name="20% - Accent1 8 6 5" xfId="26895" xr:uid="{00000000-0005-0000-0000-0000FF090000}"/>
    <cellStyle name="20% - Accent1 8 7" xfId="4008" xr:uid="{00000000-0005-0000-0000-0000000A0000}"/>
    <cellStyle name="20% - Accent1 8 7 2" xfId="9352" xr:uid="{00000000-0005-0000-0000-0000010A0000}"/>
    <cellStyle name="20% - Accent1 8 7 2 2" xfId="19967" xr:uid="{00000000-0005-0000-0000-0000020A0000}"/>
    <cellStyle name="20% - Accent1 8 7 2 2 2" xfId="43235" xr:uid="{00000000-0005-0000-0000-0000030A0000}"/>
    <cellStyle name="20% - Accent1 8 7 2 3" xfId="32620" xr:uid="{00000000-0005-0000-0000-0000040A0000}"/>
    <cellStyle name="20% - Accent1 8 7 3" xfId="14661" xr:uid="{00000000-0005-0000-0000-0000050A0000}"/>
    <cellStyle name="20% - Accent1 8 7 3 2" xfId="37929" xr:uid="{00000000-0005-0000-0000-0000060A0000}"/>
    <cellStyle name="20% - Accent1 8 7 4" xfId="27312" xr:uid="{00000000-0005-0000-0000-0000070A0000}"/>
    <cellStyle name="20% - Accent1 8 8" xfId="6710" xr:uid="{00000000-0005-0000-0000-0000080A0000}"/>
    <cellStyle name="20% - Accent1 8 8 2" xfId="17325" xr:uid="{00000000-0005-0000-0000-0000090A0000}"/>
    <cellStyle name="20% - Accent1 8 8 2 2" xfId="40593" xr:uid="{00000000-0005-0000-0000-00000A0A0000}"/>
    <cellStyle name="20% - Accent1 8 8 3" xfId="29978" xr:uid="{00000000-0005-0000-0000-00000B0A0000}"/>
    <cellStyle name="20% - Accent1 8 9" xfId="12021" xr:uid="{00000000-0005-0000-0000-00000C0A0000}"/>
    <cellStyle name="20% - Accent1 8 9 2" xfId="35289" xr:uid="{00000000-0005-0000-0000-00000D0A0000}"/>
    <cellStyle name="20% - Accent1 9" xfId="141" xr:uid="{00000000-0005-0000-0000-00000E0A0000}"/>
    <cellStyle name="20% - Accent1 9 10" xfId="49829" xr:uid="{00000000-0005-0000-0000-00000F0A0000}"/>
    <cellStyle name="20% - Accent1 9 2" xfId="2005" xr:uid="{00000000-0005-0000-0000-0000100A0000}"/>
    <cellStyle name="20% - Accent1 9 2 2" xfId="4947" xr:uid="{00000000-0005-0000-0000-0000110A0000}"/>
    <cellStyle name="20% - Accent1 9 2 2 2" xfId="10290" xr:uid="{00000000-0005-0000-0000-0000120A0000}"/>
    <cellStyle name="20% - Accent1 9 2 2 2 2" xfId="20905" xr:uid="{00000000-0005-0000-0000-0000130A0000}"/>
    <cellStyle name="20% - Accent1 9 2 2 2 2 2" xfId="44173" xr:uid="{00000000-0005-0000-0000-0000140A0000}"/>
    <cellStyle name="20% - Accent1 9 2 2 2 3" xfId="33558" xr:uid="{00000000-0005-0000-0000-0000150A0000}"/>
    <cellStyle name="20% - Accent1 9 2 2 3" xfId="15599" xr:uid="{00000000-0005-0000-0000-0000160A0000}"/>
    <cellStyle name="20% - Accent1 9 2 2 3 2" xfId="38867" xr:uid="{00000000-0005-0000-0000-0000170A0000}"/>
    <cellStyle name="20% - Accent1 9 2 2 4" xfId="28250" xr:uid="{00000000-0005-0000-0000-0000180A0000}"/>
    <cellStyle name="20% - Accent1 9 2 2 5" xfId="49831" xr:uid="{00000000-0005-0000-0000-0000190A0000}"/>
    <cellStyle name="20% - Accent1 9 2 3" xfId="7648" xr:uid="{00000000-0005-0000-0000-00001A0A0000}"/>
    <cellStyle name="20% - Accent1 9 2 3 2" xfId="18263" xr:uid="{00000000-0005-0000-0000-00001B0A0000}"/>
    <cellStyle name="20% - Accent1 9 2 3 2 2" xfId="41531" xr:uid="{00000000-0005-0000-0000-00001C0A0000}"/>
    <cellStyle name="20% - Accent1 9 2 3 3" xfId="30916" xr:uid="{00000000-0005-0000-0000-00001D0A0000}"/>
    <cellStyle name="20% - Accent1 9 2 4" xfId="12959" xr:uid="{00000000-0005-0000-0000-00001E0A0000}"/>
    <cellStyle name="20% - Accent1 9 2 4 2" xfId="36227" xr:uid="{00000000-0005-0000-0000-00001F0A0000}"/>
    <cellStyle name="20% - Accent1 9 2 5" xfId="25608" xr:uid="{00000000-0005-0000-0000-0000200A0000}"/>
    <cellStyle name="20% - Accent1 9 2 6" xfId="49830" xr:uid="{00000000-0005-0000-0000-0000210A0000}"/>
    <cellStyle name="20% - Accent1 9 3" xfId="2349" xr:uid="{00000000-0005-0000-0000-0000220A0000}"/>
    <cellStyle name="20% - Accent1 9 3 2" xfId="5197" xr:uid="{00000000-0005-0000-0000-0000230A0000}"/>
    <cellStyle name="20% - Accent1 9 3 2 2" xfId="10540" xr:uid="{00000000-0005-0000-0000-0000240A0000}"/>
    <cellStyle name="20% - Accent1 9 3 2 2 2" xfId="21154" xr:uid="{00000000-0005-0000-0000-0000250A0000}"/>
    <cellStyle name="20% - Accent1 9 3 2 2 2 2" xfId="44422" xr:uid="{00000000-0005-0000-0000-0000260A0000}"/>
    <cellStyle name="20% - Accent1 9 3 2 2 3" xfId="33808" xr:uid="{00000000-0005-0000-0000-0000270A0000}"/>
    <cellStyle name="20% - Accent1 9 3 2 3" xfId="15848" xr:uid="{00000000-0005-0000-0000-0000280A0000}"/>
    <cellStyle name="20% - Accent1 9 3 2 3 2" xfId="39116" xr:uid="{00000000-0005-0000-0000-0000290A0000}"/>
    <cellStyle name="20% - Accent1 9 3 2 4" xfId="28500" xr:uid="{00000000-0005-0000-0000-00002A0A0000}"/>
    <cellStyle name="20% - Accent1 9 3 2 5" xfId="49833" xr:uid="{00000000-0005-0000-0000-00002B0A0000}"/>
    <cellStyle name="20% - Accent1 9 3 3" xfId="7898" xr:uid="{00000000-0005-0000-0000-00002C0A0000}"/>
    <cellStyle name="20% - Accent1 9 3 3 2" xfId="18513" xr:uid="{00000000-0005-0000-0000-00002D0A0000}"/>
    <cellStyle name="20% - Accent1 9 3 3 2 2" xfId="41781" xr:uid="{00000000-0005-0000-0000-00002E0A0000}"/>
    <cellStyle name="20% - Accent1 9 3 3 3" xfId="31166" xr:uid="{00000000-0005-0000-0000-00002F0A0000}"/>
    <cellStyle name="20% - Accent1 9 3 4" xfId="13208" xr:uid="{00000000-0005-0000-0000-0000300A0000}"/>
    <cellStyle name="20% - Accent1 9 3 4 2" xfId="36476" xr:uid="{00000000-0005-0000-0000-0000310A0000}"/>
    <cellStyle name="20% - Accent1 9 3 5" xfId="25858" xr:uid="{00000000-0005-0000-0000-0000320A0000}"/>
    <cellStyle name="20% - Accent1 9 3 6" xfId="49832" xr:uid="{00000000-0005-0000-0000-0000330A0000}"/>
    <cellStyle name="20% - Accent1 9 4" xfId="3237" xr:uid="{00000000-0005-0000-0000-0000340A0000}"/>
    <cellStyle name="20% - Accent1 9 4 2" xfId="6067" xr:uid="{00000000-0005-0000-0000-0000350A0000}"/>
    <cellStyle name="20% - Accent1 9 4 2 2" xfId="11410" xr:uid="{00000000-0005-0000-0000-0000360A0000}"/>
    <cellStyle name="20% - Accent1 9 4 2 2 2" xfId="22023" xr:uid="{00000000-0005-0000-0000-0000370A0000}"/>
    <cellStyle name="20% - Accent1 9 4 2 2 2 2" xfId="45291" xr:uid="{00000000-0005-0000-0000-0000380A0000}"/>
    <cellStyle name="20% - Accent1 9 4 2 2 3" xfId="34678" xr:uid="{00000000-0005-0000-0000-0000390A0000}"/>
    <cellStyle name="20% - Accent1 9 4 2 3" xfId="16717" xr:uid="{00000000-0005-0000-0000-00003A0A0000}"/>
    <cellStyle name="20% - Accent1 9 4 2 3 2" xfId="39985" xr:uid="{00000000-0005-0000-0000-00003B0A0000}"/>
    <cellStyle name="20% - Accent1 9 4 2 4" xfId="29370" xr:uid="{00000000-0005-0000-0000-00003C0A0000}"/>
    <cellStyle name="20% - Accent1 9 4 3" xfId="8768" xr:uid="{00000000-0005-0000-0000-00003D0A0000}"/>
    <cellStyle name="20% - Accent1 9 4 3 2" xfId="19383" xr:uid="{00000000-0005-0000-0000-00003E0A0000}"/>
    <cellStyle name="20% - Accent1 9 4 3 2 2" xfId="42651" xr:uid="{00000000-0005-0000-0000-00003F0A0000}"/>
    <cellStyle name="20% - Accent1 9 4 3 3" xfId="32036" xr:uid="{00000000-0005-0000-0000-0000400A0000}"/>
    <cellStyle name="20% - Accent1 9 4 4" xfId="14077" xr:uid="{00000000-0005-0000-0000-0000410A0000}"/>
    <cellStyle name="20% - Accent1 9 4 4 2" xfId="37345" xr:uid="{00000000-0005-0000-0000-0000420A0000}"/>
    <cellStyle name="20% - Accent1 9 4 5" xfId="26728" xr:uid="{00000000-0005-0000-0000-0000430A0000}"/>
    <cellStyle name="20% - Accent1 9 4 6" xfId="49834" xr:uid="{00000000-0005-0000-0000-0000440A0000}"/>
    <cellStyle name="20% - Accent1 9 5" xfId="3557" xr:uid="{00000000-0005-0000-0000-0000450A0000}"/>
    <cellStyle name="20% - Accent1 9 5 2" xfId="6381" xr:uid="{00000000-0005-0000-0000-0000460A0000}"/>
    <cellStyle name="20% - Accent1 9 5 2 2" xfId="11724" xr:uid="{00000000-0005-0000-0000-0000470A0000}"/>
    <cellStyle name="20% - Accent1 9 5 2 2 2" xfId="22337" xr:uid="{00000000-0005-0000-0000-0000480A0000}"/>
    <cellStyle name="20% - Accent1 9 5 2 2 2 2" xfId="45605" xr:uid="{00000000-0005-0000-0000-0000490A0000}"/>
    <cellStyle name="20% - Accent1 9 5 2 2 3" xfId="34992" xr:uid="{00000000-0005-0000-0000-00004A0A0000}"/>
    <cellStyle name="20% - Accent1 9 5 2 3" xfId="17031" xr:uid="{00000000-0005-0000-0000-00004B0A0000}"/>
    <cellStyle name="20% - Accent1 9 5 2 3 2" xfId="40299" xr:uid="{00000000-0005-0000-0000-00004C0A0000}"/>
    <cellStyle name="20% - Accent1 9 5 2 4" xfId="29684" xr:uid="{00000000-0005-0000-0000-00004D0A0000}"/>
    <cellStyle name="20% - Accent1 9 5 3" xfId="9082" xr:uid="{00000000-0005-0000-0000-00004E0A0000}"/>
    <cellStyle name="20% - Accent1 9 5 3 2" xfId="19697" xr:uid="{00000000-0005-0000-0000-00004F0A0000}"/>
    <cellStyle name="20% - Accent1 9 5 3 2 2" xfId="42965" xr:uid="{00000000-0005-0000-0000-0000500A0000}"/>
    <cellStyle name="20% - Accent1 9 5 3 3" xfId="32350" xr:uid="{00000000-0005-0000-0000-0000510A0000}"/>
    <cellStyle name="20% - Accent1 9 5 4" xfId="14391" xr:uid="{00000000-0005-0000-0000-0000520A0000}"/>
    <cellStyle name="20% - Accent1 9 5 4 2" xfId="37659" xr:uid="{00000000-0005-0000-0000-0000530A0000}"/>
    <cellStyle name="20% - Accent1 9 5 5" xfId="27042" xr:uid="{00000000-0005-0000-0000-0000540A0000}"/>
    <cellStyle name="20% - Accent1 9 6" xfId="4010" xr:uid="{00000000-0005-0000-0000-0000550A0000}"/>
    <cellStyle name="20% - Accent1 9 6 2" xfId="9354" xr:uid="{00000000-0005-0000-0000-0000560A0000}"/>
    <cellStyle name="20% - Accent1 9 6 2 2" xfId="19969" xr:uid="{00000000-0005-0000-0000-0000570A0000}"/>
    <cellStyle name="20% - Accent1 9 6 2 2 2" xfId="43237" xr:uid="{00000000-0005-0000-0000-0000580A0000}"/>
    <cellStyle name="20% - Accent1 9 6 2 3" xfId="32622" xr:uid="{00000000-0005-0000-0000-0000590A0000}"/>
    <cellStyle name="20% - Accent1 9 6 3" xfId="14663" xr:uid="{00000000-0005-0000-0000-00005A0A0000}"/>
    <cellStyle name="20% - Accent1 9 6 3 2" xfId="37931" xr:uid="{00000000-0005-0000-0000-00005B0A0000}"/>
    <cellStyle name="20% - Accent1 9 6 4" xfId="27314" xr:uid="{00000000-0005-0000-0000-00005C0A0000}"/>
    <cellStyle name="20% - Accent1 9 7" xfId="6712" xr:uid="{00000000-0005-0000-0000-00005D0A0000}"/>
    <cellStyle name="20% - Accent1 9 7 2" xfId="17327" xr:uid="{00000000-0005-0000-0000-00005E0A0000}"/>
    <cellStyle name="20% - Accent1 9 7 2 2" xfId="40595" xr:uid="{00000000-0005-0000-0000-00005F0A0000}"/>
    <cellStyle name="20% - Accent1 9 7 3" xfId="29980" xr:uid="{00000000-0005-0000-0000-0000600A0000}"/>
    <cellStyle name="20% - Accent1 9 8" xfId="12023" xr:uid="{00000000-0005-0000-0000-0000610A0000}"/>
    <cellStyle name="20% - Accent1 9 8 2" xfId="35291" xr:uid="{00000000-0005-0000-0000-0000620A0000}"/>
    <cellStyle name="20% - Accent1 9 9" xfId="24668" xr:uid="{00000000-0005-0000-0000-0000630A0000}"/>
    <cellStyle name="20% - Accent2" xfId="107" builtinId="34" hidden="1"/>
    <cellStyle name="20% - Accent2 10" xfId="49835" xr:uid="{00000000-0005-0000-0000-0000650A0000}"/>
    <cellStyle name="20% - Accent2 10 2" xfId="49836" xr:uid="{00000000-0005-0000-0000-0000660A0000}"/>
    <cellStyle name="20% - Accent2 11" xfId="49837" xr:uid="{00000000-0005-0000-0000-0000670A0000}"/>
    <cellStyle name="20% - Accent2 11 2" xfId="49838" xr:uid="{00000000-0005-0000-0000-0000680A0000}"/>
    <cellStyle name="20% - Accent2 12" xfId="49839" xr:uid="{00000000-0005-0000-0000-0000690A0000}"/>
    <cellStyle name="20% - Accent2 12 2" xfId="49840" xr:uid="{00000000-0005-0000-0000-00006A0A0000}"/>
    <cellStyle name="20% - Accent2 13" xfId="49841" xr:uid="{00000000-0005-0000-0000-00006B0A0000}"/>
    <cellStyle name="20% - Accent2 2" xfId="142" xr:uid="{00000000-0005-0000-0000-00006C0A0000}"/>
    <cellStyle name="20% - Accent2 2 10" xfId="2975" xr:uid="{00000000-0005-0000-0000-00006D0A0000}"/>
    <cellStyle name="20% - Accent2 2 11" xfId="4011" xr:uid="{00000000-0005-0000-0000-00006E0A0000}"/>
    <cellStyle name="20% - Accent2 2 11 2" xfId="9355" xr:uid="{00000000-0005-0000-0000-00006F0A0000}"/>
    <cellStyle name="20% - Accent2 2 11 2 2" xfId="19970" xr:uid="{00000000-0005-0000-0000-0000700A0000}"/>
    <cellStyle name="20% - Accent2 2 11 2 2 2" xfId="43238" xr:uid="{00000000-0005-0000-0000-0000710A0000}"/>
    <cellStyle name="20% - Accent2 2 11 2 3" xfId="32623" xr:uid="{00000000-0005-0000-0000-0000720A0000}"/>
    <cellStyle name="20% - Accent2 2 11 3" xfId="14664" xr:uid="{00000000-0005-0000-0000-0000730A0000}"/>
    <cellStyle name="20% - Accent2 2 11 3 2" xfId="37932" xr:uid="{00000000-0005-0000-0000-0000740A0000}"/>
    <cellStyle name="20% - Accent2 2 11 4" xfId="27315" xr:uid="{00000000-0005-0000-0000-0000750A0000}"/>
    <cellStyle name="20% - Accent2 2 12" xfId="6713" xr:uid="{00000000-0005-0000-0000-0000760A0000}"/>
    <cellStyle name="20% - Accent2 2 12 2" xfId="17328" xr:uid="{00000000-0005-0000-0000-0000770A0000}"/>
    <cellStyle name="20% - Accent2 2 12 2 2" xfId="40596" xr:uid="{00000000-0005-0000-0000-0000780A0000}"/>
    <cellStyle name="20% - Accent2 2 12 3" xfId="29981" xr:uid="{00000000-0005-0000-0000-0000790A0000}"/>
    <cellStyle name="20% - Accent2 2 13" xfId="12024" xr:uid="{00000000-0005-0000-0000-00007A0A0000}"/>
    <cellStyle name="20% - Accent2 2 13 2" xfId="35292" xr:uid="{00000000-0005-0000-0000-00007B0A0000}"/>
    <cellStyle name="20% - Accent2 2 14" xfId="24669" xr:uid="{00000000-0005-0000-0000-00007C0A0000}"/>
    <cellStyle name="20% - Accent2 2 2" xfId="143" xr:uid="{00000000-0005-0000-0000-00007D0A0000}"/>
    <cellStyle name="20% - Accent2 2 2 2" xfId="1040" xr:uid="{00000000-0005-0000-0000-00007E0A0000}"/>
    <cellStyle name="20% - Accent2 2 2 2 2" xfId="1823" xr:uid="{00000000-0005-0000-0000-00007F0A0000}"/>
    <cellStyle name="20% - Accent2 2 2 2 2 2" xfId="3624" xr:uid="{00000000-0005-0000-0000-0000800A0000}"/>
    <cellStyle name="20% - Accent2 2 2 2 2 3" xfId="4798" xr:uid="{00000000-0005-0000-0000-0000810A0000}"/>
    <cellStyle name="20% - Accent2 2 2 2 2 3 2" xfId="10142" xr:uid="{00000000-0005-0000-0000-0000820A0000}"/>
    <cellStyle name="20% - Accent2 2 2 2 2 3 2 2" xfId="20757" xr:uid="{00000000-0005-0000-0000-0000830A0000}"/>
    <cellStyle name="20% - Accent2 2 2 2 2 3 2 2 2" xfId="44025" xr:uid="{00000000-0005-0000-0000-0000840A0000}"/>
    <cellStyle name="20% - Accent2 2 2 2 2 3 2 3" xfId="33410" xr:uid="{00000000-0005-0000-0000-0000850A0000}"/>
    <cellStyle name="20% - Accent2 2 2 2 2 3 3" xfId="15451" xr:uid="{00000000-0005-0000-0000-0000860A0000}"/>
    <cellStyle name="20% - Accent2 2 2 2 2 3 3 2" xfId="38719" xr:uid="{00000000-0005-0000-0000-0000870A0000}"/>
    <cellStyle name="20% - Accent2 2 2 2 2 3 4" xfId="28102" xr:uid="{00000000-0005-0000-0000-0000880A0000}"/>
    <cellStyle name="20% - Accent2 2 2 2 2 4" xfId="7500" xr:uid="{00000000-0005-0000-0000-0000890A0000}"/>
    <cellStyle name="20% - Accent2 2 2 2 2 4 2" xfId="18115" xr:uid="{00000000-0005-0000-0000-00008A0A0000}"/>
    <cellStyle name="20% - Accent2 2 2 2 2 4 2 2" xfId="41383" xr:uid="{00000000-0005-0000-0000-00008B0A0000}"/>
    <cellStyle name="20% - Accent2 2 2 2 2 4 3" xfId="30768" xr:uid="{00000000-0005-0000-0000-00008C0A0000}"/>
    <cellStyle name="20% - Accent2 2 2 2 2 5" xfId="12811" xr:uid="{00000000-0005-0000-0000-00008D0A0000}"/>
    <cellStyle name="20% - Accent2 2 2 2 2 5 2" xfId="36079" xr:uid="{00000000-0005-0000-0000-00008E0A0000}"/>
    <cellStyle name="20% - Accent2 2 2 2 2 6" xfId="25460" xr:uid="{00000000-0005-0000-0000-00008F0A0000}"/>
    <cellStyle name="20% - Accent2 2 2 2 3" xfId="3093" xr:uid="{00000000-0005-0000-0000-0000900A0000}"/>
    <cellStyle name="20% - Accent2 2 2 2 3 2" xfId="5923" xr:uid="{00000000-0005-0000-0000-0000910A0000}"/>
    <cellStyle name="20% - Accent2 2 2 2 3 2 2" xfId="11266" xr:uid="{00000000-0005-0000-0000-0000920A0000}"/>
    <cellStyle name="20% - Accent2 2 2 2 3 2 2 2" xfId="21879" xr:uid="{00000000-0005-0000-0000-0000930A0000}"/>
    <cellStyle name="20% - Accent2 2 2 2 3 2 2 2 2" xfId="45147" xr:uid="{00000000-0005-0000-0000-0000940A0000}"/>
    <cellStyle name="20% - Accent2 2 2 2 3 2 2 3" xfId="34534" xr:uid="{00000000-0005-0000-0000-0000950A0000}"/>
    <cellStyle name="20% - Accent2 2 2 2 3 2 3" xfId="16573" xr:uid="{00000000-0005-0000-0000-0000960A0000}"/>
    <cellStyle name="20% - Accent2 2 2 2 3 2 3 2" xfId="39841" xr:uid="{00000000-0005-0000-0000-0000970A0000}"/>
    <cellStyle name="20% - Accent2 2 2 2 3 2 4" xfId="29226" xr:uid="{00000000-0005-0000-0000-0000980A0000}"/>
    <cellStyle name="20% - Accent2 2 2 2 3 3" xfId="8624" xr:uid="{00000000-0005-0000-0000-0000990A0000}"/>
    <cellStyle name="20% - Accent2 2 2 2 3 3 2" xfId="19239" xr:uid="{00000000-0005-0000-0000-00009A0A0000}"/>
    <cellStyle name="20% - Accent2 2 2 2 3 3 2 2" xfId="42507" xr:uid="{00000000-0005-0000-0000-00009B0A0000}"/>
    <cellStyle name="20% - Accent2 2 2 2 3 3 3" xfId="31892" xr:uid="{00000000-0005-0000-0000-00009C0A0000}"/>
    <cellStyle name="20% - Accent2 2 2 2 3 4" xfId="13933" xr:uid="{00000000-0005-0000-0000-00009D0A0000}"/>
    <cellStyle name="20% - Accent2 2 2 2 3 4 2" xfId="37201" xr:uid="{00000000-0005-0000-0000-00009E0A0000}"/>
    <cellStyle name="20% - Accent2 2 2 2 3 5" xfId="26584" xr:uid="{00000000-0005-0000-0000-00009F0A0000}"/>
    <cellStyle name="20% - Accent2 2 2 2 4" xfId="3413" xr:uid="{00000000-0005-0000-0000-0000A00A0000}"/>
    <cellStyle name="20% - Accent2 2 2 2 4 2" xfId="6237" xr:uid="{00000000-0005-0000-0000-0000A10A0000}"/>
    <cellStyle name="20% - Accent2 2 2 2 4 2 2" xfId="11580" xr:uid="{00000000-0005-0000-0000-0000A20A0000}"/>
    <cellStyle name="20% - Accent2 2 2 2 4 2 2 2" xfId="22193" xr:uid="{00000000-0005-0000-0000-0000A30A0000}"/>
    <cellStyle name="20% - Accent2 2 2 2 4 2 2 2 2" xfId="45461" xr:uid="{00000000-0005-0000-0000-0000A40A0000}"/>
    <cellStyle name="20% - Accent2 2 2 2 4 2 2 3" xfId="34848" xr:uid="{00000000-0005-0000-0000-0000A50A0000}"/>
    <cellStyle name="20% - Accent2 2 2 2 4 2 3" xfId="16887" xr:uid="{00000000-0005-0000-0000-0000A60A0000}"/>
    <cellStyle name="20% - Accent2 2 2 2 4 2 3 2" xfId="40155" xr:uid="{00000000-0005-0000-0000-0000A70A0000}"/>
    <cellStyle name="20% - Accent2 2 2 2 4 2 4" xfId="29540" xr:uid="{00000000-0005-0000-0000-0000A80A0000}"/>
    <cellStyle name="20% - Accent2 2 2 2 4 3" xfId="8938" xr:uid="{00000000-0005-0000-0000-0000A90A0000}"/>
    <cellStyle name="20% - Accent2 2 2 2 4 3 2" xfId="19553" xr:uid="{00000000-0005-0000-0000-0000AA0A0000}"/>
    <cellStyle name="20% - Accent2 2 2 2 4 3 2 2" xfId="42821" xr:uid="{00000000-0005-0000-0000-0000AB0A0000}"/>
    <cellStyle name="20% - Accent2 2 2 2 4 3 3" xfId="32206" xr:uid="{00000000-0005-0000-0000-0000AC0A0000}"/>
    <cellStyle name="20% - Accent2 2 2 2 4 4" xfId="14247" xr:uid="{00000000-0005-0000-0000-0000AD0A0000}"/>
    <cellStyle name="20% - Accent2 2 2 2 4 4 2" xfId="37515" xr:uid="{00000000-0005-0000-0000-0000AE0A0000}"/>
    <cellStyle name="20% - Accent2 2 2 2 4 5" xfId="26898" xr:uid="{00000000-0005-0000-0000-0000AF0A0000}"/>
    <cellStyle name="20% - Accent2 2 2 2_Sheet1" xfId="3790" xr:uid="{00000000-0005-0000-0000-0000B00A0000}"/>
    <cellStyle name="20% - Accent2 2 2 3" xfId="2351" xr:uid="{00000000-0005-0000-0000-0000B10A0000}"/>
    <cellStyle name="20% - Accent2 2 2 3 2" xfId="5199" xr:uid="{00000000-0005-0000-0000-0000B20A0000}"/>
    <cellStyle name="20% - Accent2 2 2 3 2 2" xfId="10542" xr:uid="{00000000-0005-0000-0000-0000B30A0000}"/>
    <cellStyle name="20% - Accent2 2 2 3 2 2 2" xfId="21156" xr:uid="{00000000-0005-0000-0000-0000B40A0000}"/>
    <cellStyle name="20% - Accent2 2 2 3 2 2 2 2" xfId="44424" xr:uid="{00000000-0005-0000-0000-0000B50A0000}"/>
    <cellStyle name="20% - Accent2 2 2 3 2 2 3" xfId="33810" xr:uid="{00000000-0005-0000-0000-0000B60A0000}"/>
    <cellStyle name="20% - Accent2 2 2 3 2 3" xfId="15850" xr:uid="{00000000-0005-0000-0000-0000B70A0000}"/>
    <cellStyle name="20% - Accent2 2 2 3 2 3 2" xfId="39118" xr:uid="{00000000-0005-0000-0000-0000B80A0000}"/>
    <cellStyle name="20% - Accent2 2 2 3 2 4" xfId="28502" xr:uid="{00000000-0005-0000-0000-0000B90A0000}"/>
    <cellStyle name="20% - Accent2 2 2 3 3" xfId="7900" xr:uid="{00000000-0005-0000-0000-0000BA0A0000}"/>
    <cellStyle name="20% - Accent2 2 2 3 3 2" xfId="18515" xr:uid="{00000000-0005-0000-0000-0000BB0A0000}"/>
    <cellStyle name="20% - Accent2 2 2 3 3 2 2" xfId="41783" xr:uid="{00000000-0005-0000-0000-0000BC0A0000}"/>
    <cellStyle name="20% - Accent2 2 2 3 3 3" xfId="31168" xr:uid="{00000000-0005-0000-0000-0000BD0A0000}"/>
    <cellStyle name="20% - Accent2 2 2 3 4" xfId="13210" xr:uid="{00000000-0005-0000-0000-0000BE0A0000}"/>
    <cellStyle name="20% - Accent2 2 2 3 4 2" xfId="36478" xr:uid="{00000000-0005-0000-0000-0000BF0A0000}"/>
    <cellStyle name="20% - Accent2 2 2 3 5" xfId="25860" xr:uid="{00000000-0005-0000-0000-0000C00A0000}"/>
    <cellStyle name="20% - Accent2 2 2 4" xfId="4012" xr:uid="{00000000-0005-0000-0000-0000C10A0000}"/>
    <cellStyle name="20% - Accent2 2 2 4 2" xfId="9356" xr:uid="{00000000-0005-0000-0000-0000C20A0000}"/>
    <cellStyle name="20% - Accent2 2 2 4 2 2" xfId="19971" xr:uid="{00000000-0005-0000-0000-0000C30A0000}"/>
    <cellStyle name="20% - Accent2 2 2 4 2 2 2" xfId="43239" xr:uid="{00000000-0005-0000-0000-0000C40A0000}"/>
    <cellStyle name="20% - Accent2 2 2 4 2 3" xfId="32624" xr:uid="{00000000-0005-0000-0000-0000C50A0000}"/>
    <cellStyle name="20% - Accent2 2 2 4 3" xfId="14665" xr:uid="{00000000-0005-0000-0000-0000C60A0000}"/>
    <cellStyle name="20% - Accent2 2 2 4 3 2" xfId="37933" xr:uid="{00000000-0005-0000-0000-0000C70A0000}"/>
    <cellStyle name="20% - Accent2 2 2 4 4" xfId="27316" xr:uid="{00000000-0005-0000-0000-0000C80A0000}"/>
    <cellStyle name="20% - Accent2 2 2 5" xfId="6714" xr:uid="{00000000-0005-0000-0000-0000C90A0000}"/>
    <cellStyle name="20% - Accent2 2 2 5 2" xfId="17329" xr:uid="{00000000-0005-0000-0000-0000CA0A0000}"/>
    <cellStyle name="20% - Accent2 2 2 5 2 2" xfId="40597" xr:uid="{00000000-0005-0000-0000-0000CB0A0000}"/>
    <cellStyle name="20% - Accent2 2 2 5 3" xfId="29982" xr:uid="{00000000-0005-0000-0000-0000CC0A0000}"/>
    <cellStyle name="20% - Accent2 2 2 6" xfId="12025" xr:uid="{00000000-0005-0000-0000-0000CD0A0000}"/>
    <cellStyle name="20% - Accent2 2 2 6 2" xfId="35293" xr:uid="{00000000-0005-0000-0000-0000CE0A0000}"/>
    <cellStyle name="20% - Accent2 2 2 7" xfId="24670" xr:uid="{00000000-0005-0000-0000-0000CF0A0000}"/>
    <cellStyle name="20% - Accent2 2 2_Asset Register (new)" xfId="1500" xr:uid="{00000000-0005-0000-0000-0000D00A0000}"/>
    <cellStyle name="20% - Accent2 2 3" xfId="710" xr:uid="{00000000-0005-0000-0000-0000D10A0000}"/>
    <cellStyle name="20% - Accent2 2 3 2" xfId="1822" xr:uid="{00000000-0005-0000-0000-0000D20A0000}"/>
    <cellStyle name="20% - Accent2 2 3 2 2" xfId="3782" xr:uid="{00000000-0005-0000-0000-0000D30A0000}"/>
    <cellStyle name="20% - Accent2 2 3 2 2 2" xfId="22754" xr:uid="{00000000-0005-0000-0000-0000D40A0000}"/>
    <cellStyle name="20% - Accent2 2 3 2 2 2 2" xfId="46007" xr:uid="{00000000-0005-0000-0000-0000D50A0000}"/>
    <cellStyle name="20% - Accent2 2 3 2 2 3" xfId="47936" xr:uid="{00000000-0005-0000-0000-0000D60A0000}"/>
    <cellStyle name="20% - Accent2 2 3 2 3" xfId="4797" xr:uid="{00000000-0005-0000-0000-0000D70A0000}"/>
    <cellStyle name="20% - Accent2 2 3 2 3 2" xfId="10141" xr:uid="{00000000-0005-0000-0000-0000D80A0000}"/>
    <cellStyle name="20% - Accent2 2 3 2 3 2 2" xfId="20756" xr:uid="{00000000-0005-0000-0000-0000D90A0000}"/>
    <cellStyle name="20% - Accent2 2 3 2 3 2 2 2" xfId="44024" xr:uid="{00000000-0005-0000-0000-0000DA0A0000}"/>
    <cellStyle name="20% - Accent2 2 3 2 3 2 3" xfId="33409" xr:uid="{00000000-0005-0000-0000-0000DB0A0000}"/>
    <cellStyle name="20% - Accent2 2 3 2 3 3" xfId="15450" xr:uid="{00000000-0005-0000-0000-0000DC0A0000}"/>
    <cellStyle name="20% - Accent2 2 3 2 3 3 2" xfId="38718" xr:uid="{00000000-0005-0000-0000-0000DD0A0000}"/>
    <cellStyle name="20% - Accent2 2 3 2 3 4" xfId="28101" xr:uid="{00000000-0005-0000-0000-0000DE0A0000}"/>
    <cellStyle name="20% - Accent2 2 3 2 4" xfId="7499" xr:uid="{00000000-0005-0000-0000-0000DF0A0000}"/>
    <cellStyle name="20% - Accent2 2 3 2 4 2" xfId="18114" xr:uid="{00000000-0005-0000-0000-0000E00A0000}"/>
    <cellStyle name="20% - Accent2 2 3 2 4 2 2" xfId="41382" xr:uid="{00000000-0005-0000-0000-0000E10A0000}"/>
    <cellStyle name="20% - Accent2 2 3 2 4 3" xfId="30767" xr:uid="{00000000-0005-0000-0000-0000E20A0000}"/>
    <cellStyle name="20% - Accent2 2 3 2 5" xfId="12810" xr:uid="{00000000-0005-0000-0000-0000E30A0000}"/>
    <cellStyle name="20% - Accent2 2 3 2 5 2" xfId="36078" xr:uid="{00000000-0005-0000-0000-0000E40A0000}"/>
    <cellStyle name="20% - Accent2 2 3 2 6" xfId="22753" xr:uid="{00000000-0005-0000-0000-0000E50A0000}"/>
    <cellStyle name="20% - Accent2 2 3 2 6 2" xfId="46006" xr:uid="{00000000-0005-0000-0000-0000E60A0000}"/>
    <cellStyle name="20% - Accent2 2 3 2 7" xfId="25459" xr:uid="{00000000-0005-0000-0000-0000E70A0000}"/>
    <cellStyle name="20% - Accent2 2 3 2 8" xfId="47935" xr:uid="{00000000-0005-0000-0000-0000E80A0000}"/>
    <cellStyle name="20% - Accent2 2 3 3" xfId="3092" xr:uid="{00000000-0005-0000-0000-0000E90A0000}"/>
    <cellStyle name="20% - Accent2 2 3 3 2" xfId="5922" xr:uid="{00000000-0005-0000-0000-0000EA0A0000}"/>
    <cellStyle name="20% - Accent2 2 3 3 2 2" xfId="11265" xr:uid="{00000000-0005-0000-0000-0000EB0A0000}"/>
    <cellStyle name="20% - Accent2 2 3 3 2 2 2" xfId="21878" xr:uid="{00000000-0005-0000-0000-0000EC0A0000}"/>
    <cellStyle name="20% - Accent2 2 3 3 2 2 2 2" xfId="45146" xr:uid="{00000000-0005-0000-0000-0000ED0A0000}"/>
    <cellStyle name="20% - Accent2 2 3 3 2 2 3" xfId="34533" xr:uid="{00000000-0005-0000-0000-0000EE0A0000}"/>
    <cellStyle name="20% - Accent2 2 3 3 2 3" xfId="16572" xr:uid="{00000000-0005-0000-0000-0000EF0A0000}"/>
    <cellStyle name="20% - Accent2 2 3 3 2 3 2" xfId="39840" xr:uid="{00000000-0005-0000-0000-0000F00A0000}"/>
    <cellStyle name="20% - Accent2 2 3 3 2 4" xfId="29225" xr:uid="{00000000-0005-0000-0000-0000F10A0000}"/>
    <cellStyle name="20% - Accent2 2 3 3 3" xfId="8623" xr:uid="{00000000-0005-0000-0000-0000F20A0000}"/>
    <cellStyle name="20% - Accent2 2 3 3 3 2" xfId="19238" xr:uid="{00000000-0005-0000-0000-0000F30A0000}"/>
    <cellStyle name="20% - Accent2 2 3 3 3 2 2" xfId="42506" xr:uid="{00000000-0005-0000-0000-0000F40A0000}"/>
    <cellStyle name="20% - Accent2 2 3 3 3 3" xfId="31891" xr:uid="{00000000-0005-0000-0000-0000F50A0000}"/>
    <cellStyle name="20% - Accent2 2 3 3 4" xfId="13932" xr:uid="{00000000-0005-0000-0000-0000F60A0000}"/>
    <cellStyle name="20% - Accent2 2 3 3 4 2" xfId="37200" xr:uid="{00000000-0005-0000-0000-0000F70A0000}"/>
    <cellStyle name="20% - Accent2 2 3 3 5" xfId="22755" xr:uid="{00000000-0005-0000-0000-0000F80A0000}"/>
    <cellStyle name="20% - Accent2 2 3 3 5 2" xfId="46008" xr:uid="{00000000-0005-0000-0000-0000F90A0000}"/>
    <cellStyle name="20% - Accent2 2 3 3 6" xfId="26583" xr:uid="{00000000-0005-0000-0000-0000FA0A0000}"/>
    <cellStyle name="20% - Accent2 2 3 3 7" xfId="47937" xr:uid="{00000000-0005-0000-0000-0000FB0A0000}"/>
    <cellStyle name="20% - Accent2 2 3 4" xfId="3412" xr:uid="{00000000-0005-0000-0000-0000FC0A0000}"/>
    <cellStyle name="20% - Accent2 2 3 4 2" xfId="6236" xr:uid="{00000000-0005-0000-0000-0000FD0A0000}"/>
    <cellStyle name="20% - Accent2 2 3 4 2 2" xfId="11579" xr:uid="{00000000-0005-0000-0000-0000FE0A0000}"/>
    <cellStyle name="20% - Accent2 2 3 4 2 2 2" xfId="22192" xr:uid="{00000000-0005-0000-0000-0000FF0A0000}"/>
    <cellStyle name="20% - Accent2 2 3 4 2 2 2 2" xfId="45460" xr:uid="{00000000-0005-0000-0000-0000000B0000}"/>
    <cellStyle name="20% - Accent2 2 3 4 2 2 3" xfId="34847" xr:uid="{00000000-0005-0000-0000-0000010B0000}"/>
    <cellStyle name="20% - Accent2 2 3 4 2 3" xfId="16886" xr:uid="{00000000-0005-0000-0000-0000020B0000}"/>
    <cellStyle name="20% - Accent2 2 3 4 2 3 2" xfId="40154" xr:uid="{00000000-0005-0000-0000-0000030B0000}"/>
    <cellStyle name="20% - Accent2 2 3 4 2 4" xfId="29539" xr:uid="{00000000-0005-0000-0000-0000040B0000}"/>
    <cellStyle name="20% - Accent2 2 3 4 3" xfId="8937" xr:uid="{00000000-0005-0000-0000-0000050B0000}"/>
    <cellStyle name="20% - Accent2 2 3 4 3 2" xfId="19552" xr:uid="{00000000-0005-0000-0000-0000060B0000}"/>
    <cellStyle name="20% - Accent2 2 3 4 3 2 2" xfId="42820" xr:uid="{00000000-0005-0000-0000-0000070B0000}"/>
    <cellStyle name="20% - Accent2 2 3 4 3 3" xfId="32205" xr:uid="{00000000-0005-0000-0000-0000080B0000}"/>
    <cellStyle name="20% - Accent2 2 3 4 4" xfId="14246" xr:uid="{00000000-0005-0000-0000-0000090B0000}"/>
    <cellStyle name="20% - Accent2 2 3 4 4 2" xfId="37514" xr:uid="{00000000-0005-0000-0000-00000A0B0000}"/>
    <cellStyle name="20% - Accent2 2 3 4 5" xfId="26897" xr:uid="{00000000-0005-0000-0000-00000B0B0000}"/>
    <cellStyle name="20% - Accent2 2 3 5" xfId="22752" xr:uid="{00000000-0005-0000-0000-00000C0B0000}"/>
    <cellStyle name="20% - Accent2 2 3 5 2" xfId="46005" xr:uid="{00000000-0005-0000-0000-00000D0B0000}"/>
    <cellStyle name="20% - Accent2 2 3 6" xfId="47934" xr:uid="{00000000-0005-0000-0000-00000E0B0000}"/>
    <cellStyle name="20% - Accent2 2 3_Sheet1" xfId="3979" xr:uid="{00000000-0005-0000-0000-00000F0B0000}"/>
    <cellStyle name="20% - Accent2 2 4" xfId="1619" xr:uid="{00000000-0005-0000-0000-0000100B0000}"/>
    <cellStyle name="20% - Accent2 2 4 2" xfId="22757" xr:uid="{00000000-0005-0000-0000-0000110B0000}"/>
    <cellStyle name="20% - Accent2 2 4 2 2" xfId="22758" xr:uid="{00000000-0005-0000-0000-0000120B0000}"/>
    <cellStyle name="20% - Accent2 2 4 2 2 2" xfId="46011" xr:uid="{00000000-0005-0000-0000-0000130B0000}"/>
    <cellStyle name="20% - Accent2 2 4 2 2 3" xfId="47940" xr:uid="{00000000-0005-0000-0000-0000140B0000}"/>
    <cellStyle name="20% - Accent2 2 4 2 3" xfId="46010" xr:uid="{00000000-0005-0000-0000-0000150B0000}"/>
    <cellStyle name="20% - Accent2 2 4 2 4" xfId="47939" xr:uid="{00000000-0005-0000-0000-0000160B0000}"/>
    <cellStyle name="20% - Accent2 2 4 3" xfId="22759" xr:uid="{00000000-0005-0000-0000-0000170B0000}"/>
    <cellStyle name="20% - Accent2 2 4 3 2" xfId="46012" xr:uid="{00000000-0005-0000-0000-0000180B0000}"/>
    <cellStyle name="20% - Accent2 2 4 3 3" xfId="47941" xr:uid="{00000000-0005-0000-0000-0000190B0000}"/>
    <cellStyle name="20% - Accent2 2 4 4" xfId="22756" xr:uid="{00000000-0005-0000-0000-00001A0B0000}"/>
    <cellStyle name="20% - Accent2 2 4 4 2" xfId="46009" xr:uid="{00000000-0005-0000-0000-00001B0B0000}"/>
    <cellStyle name="20% - Accent2 2 4 5" xfId="47938" xr:uid="{00000000-0005-0000-0000-00001C0B0000}"/>
    <cellStyle name="20% - Accent2 2 5" xfId="1788" xr:uid="{00000000-0005-0000-0000-00001D0B0000}"/>
    <cellStyle name="20% - Accent2 2 5 2" xfId="22760" xr:uid="{00000000-0005-0000-0000-00001E0B0000}"/>
    <cellStyle name="20% - Accent2 2 6" xfId="2037" xr:uid="{00000000-0005-0000-0000-00001F0B0000}"/>
    <cellStyle name="20% - Accent2 2 7" xfId="2178" xr:uid="{00000000-0005-0000-0000-0000200B0000}"/>
    <cellStyle name="20% - Accent2 2 8" xfId="1959" xr:uid="{00000000-0005-0000-0000-0000210B0000}"/>
    <cellStyle name="20% - Accent2 2 9" xfId="2350" xr:uid="{00000000-0005-0000-0000-0000220B0000}"/>
    <cellStyle name="20% - Accent2 2 9 2" xfId="5198" xr:uid="{00000000-0005-0000-0000-0000230B0000}"/>
    <cellStyle name="20% - Accent2 2 9 2 2" xfId="10541" xr:uid="{00000000-0005-0000-0000-0000240B0000}"/>
    <cellStyle name="20% - Accent2 2 9 2 2 2" xfId="21155" xr:uid="{00000000-0005-0000-0000-0000250B0000}"/>
    <cellStyle name="20% - Accent2 2 9 2 2 2 2" xfId="44423" xr:uid="{00000000-0005-0000-0000-0000260B0000}"/>
    <cellStyle name="20% - Accent2 2 9 2 2 3" xfId="33809" xr:uid="{00000000-0005-0000-0000-0000270B0000}"/>
    <cellStyle name="20% - Accent2 2 9 2 3" xfId="15849" xr:uid="{00000000-0005-0000-0000-0000280B0000}"/>
    <cellStyle name="20% - Accent2 2 9 2 3 2" xfId="39117" xr:uid="{00000000-0005-0000-0000-0000290B0000}"/>
    <cellStyle name="20% - Accent2 2 9 2 4" xfId="28501" xr:uid="{00000000-0005-0000-0000-00002A0B0000}"/>
    <cellStyle name="20% - Accent2 2 9 3" xfId="7899" xr:uid="{00000000-0005-0000-0000-00002B0B0000}"/>
    <cellStyle name="20% - Accent2 2 9 3 2" xfId="18514" xr:uid="{00000000-0005-0000-0000-00002C0B0000}"/>
    <cellStyle name="20% - Accent2 2 9 3 2 2" xfId="41782" xr:uid="{00000000-0005-0000-0000-00002D0B0000}"/>
    <cellStyle name="20% - Accent2 2 9 3 3" xfId="31167" xr:uid="{00000000-0005-0000-0000-00002E0B0000}"/>
    <cellStyle name="20% - Accent2 2 9 4" xfId="13209" xr:uid="{00000000-0005-0000-0000-00002F0B0000}"/>
    <cellStyle name="20% - Accent2 2 9 4 2" xfId="36477" xr:uid="{00000000-0005-0000-0000-0000300B0000}"/>
    <cellStyle name="20% - Accent2 2 9 5" xfId="25859" xr:uid="{00000000-0005-0000-0000-0000310B0000}"/>
    <cellStyle name="20% - Accent2 2_Asset Register (new)" xfId="1501" xr:uid="{00000000-0005-0000-0000-0000320B0000}"/>
    <cellStyle name="20% - Accent2 3" xfId="144" xr:uid="{00000000-0005-0000-0000-0000330B0000}"/>
    <cellStyle name="20% - Accent2 3 10" xfId="2182" xr:uid="{00000000-0005-0000-0000-0000340B0000}"/>
    <cellStyle name="20% - Accent2 3 10 2" xfId="5059" xr:uid="{00000000-0005-0000-0000-0000350B0000}"/>
    <cellStyle name="20% - Accent2 3 10 2 2" xfId="10402" xr:uid="{00000000-0005-0000-0000-0000360B0000}"/>
    <cellStyle name="20% - Accent2 3 10 2 2 2" xfId="21017" xr:uid="{00000000-0005-0000-0000-0000370B0000}"/>
    <cellStyle name="20% - Accent2 3 10 2 2 2 2" xfId="44285" xr:uid="{00000000-0005-0000-0000-0000380B0000}"/>
    <cellStyle name="20% - Accent2 3 10 2 2 3" xfId="33670" xr:uid="{00000000-0005-0000-0000-0000390B0000}"/>
    <cellStyle name="20% - Accent2 3 10 2 3" xfId="15711" xr:uid="{00000000-0005-0000-0000-00003A0B0000}"/>
    <cellStyle name="20% - Accent2 3 10 2 3 2" xfId="38979" xr:uid="{00000000-0005-0000-0000-00003B0B0000}"/>
    <cellStyle name="20% - Accent2 3 10 2 4" xfId="28362" xr:uid="{00000000-0005-0000-0000-00003C0B0000}"/>
    <cellStyle name="20% - Accent2 3 10 3" xfId="7760" xr:uid="{00000000-0005-0000-0000-00003D0B0000}"/>
    <cellStyle name="20% - Accent2 3 10 3 2" xfId="18375" xr:uid="{00000000-0005-0000-0000-00003E0B0000}"/>
    <cellStyle name="20% - Accent2 3 10 3 2 2" xfId="41643" xr:uid="{00000000-0005-0000-0000-00003F0B0000}"/>
    <cellStyle name="20% - Accent2 3 10 3 3" xfId="31028" xr:uid="{00000000-0005-0000-0000-0000400B0000}"/>
    <cellStyle name="20% - Accent2 3 10 4" xfId="13071" xr:uid="{00000000-0005-0000-0000-0000410B0000}"/>
    <cellStyle name="20% - Accent2 3 10 4 2" xfId="36339" xr:uid="{00000000-0005-0000-0000-0000420B0000}"/>
    <cellStyle name="20% - Accent2 3 10 5" xfId="25720" xr:uid="{00000000-0005-0000-0000-0000430B0000}"/>
    <cellStyle name="20% - Accent2 3 11" xfId="2352" xr:uid="{00000000-0005-0000-0000-0000440B0000}"/>
    <cellStyle name="20% - Accent2 3 11 2" xfId="5200" xr:uid="{00000000-0005-0000-0000-0000450B0000}"/>
    <cellStyle name="20% - Accent2 3 11 2 2" xfId="10543" xr:uid="{00000000-0005-0000-0000-0000460B0000}"/>
    <cellStyle name="20% - Accent2 3 11 2 2 2" xfId="21157" xr:uid="{00000000-0005-0000-0000-0000470B0000}"/>
    <cellStyle name="20% - Accent2 3 11 2 2 2 2" xfId="44425" xr:uid="{00000000-0005-0000-0000-0000480B0000}"/>
    <cellStyle name="20% - Accent2 3 11 2 2 3" xfId="33811" xr:uid="{00000000-0005-0000-0000-0000490B0000}"/>
    <cellStyle name="20% - Accent2 3 11 2 3" xfId="15851" xr:uid="{00000000-0005-0000-0000-00004A0B0000}"/>
    <cellStyle name="20% - Accent2 3 11 2 3 2" xfId="39119" xr:uid="{00000000-0005-0000-0000-00004B0B0000}"/>
    <cellStyle name="20% - Accent2 3 11 2 4" xfId="28503" xr:uid="{00000000-0005-0000-0000-00004C0B0000}"/>
    <cellStyle name="20% - Accent2 3 11 3" xfId="7901" xr:uid="{00000000-0005-0000-0000-00004D0B0000}"/>
    <cellStyle name="20% - Accent2 3 11 3 2" xfId="18516" xr:uid="{00000000-0005-0000-0000-00004E0B0000}"/>
    <cellStyle name="20% - Accent2 3 11 3 2 2" xfId="41784" xr:uid="{00000000-0005-0000-0000-00004F0B0000}"/>
    <cellStyle name="20% - Accent2 3 11 3 3" xfId="31169" xr:uid="{00000000-0005-0000-0000-0000500B0000}"/>
    <cellStyle name="20% - Accent2 3 11 4" xfId="13211" xr:uid="{00000000-0005-0000-0000-0000510B0000}"/>
    <cellStyle name="20% - Accent2 3 11 4 2" xfId="36479" xr:uid="{00000000-0005-0000-0000-0000520B0000}"/>
    <cellStyle name="20% - Accent2 3 11 5" xfId="25861" xr:uid="{00000000-0005-0000-0000-0000530B0000}"/>
    <cellStyle name="20% - Accent2 3 12" xfId="2976" xr:uid="{00000000-0005-0000-0000-0000540B0000}"/>
    <cellStyle name="20% - Accent2 3 12 2" xfId="5822" xr:uid="{00000000-0005-0000-0000-0000550B0000}"/>
    <cellStyle name="20% - Accent2 3 12 2 2" xfId="11165" xr:uid="{00000000-0005-0000-0000-0000560B0000}"/>
    <cellStyle name="20% - Accent2 3 12 2 2 2" xfId="21779" xr:uid="{00000000-0005-0000-0000-0000570B0000}"/>
    <cellStyle name="20% - Accent2 3 12 2 2 2 2" xfId="45047" xr:uid="{00000000-0005-0000-0000-0000580B0000}"/>
    <cellStyle name="20% - Accent2 3 12 2 2 3" xfId="34433" xr:uid="{00000000-0005-0000-0000-0000590B0000}"/>
    <cellStyle name="20% - Accent2 3 12 2 3" xfId="16473" xr:uid="{00000000-0005-0000-0000-00005A0B0000}"/>
    <cellStyle name="20% - Accent2 3 12 2 3 2" xfId="39741" xr:uid="{00000000-0005-0000-0000-00005B0B0000}"/>
    <cellStyle name="20% - Accent2 3 12 2 4" xfId="29125" xr:uid="{00000000-0005-0000-0000-00005C0B0000}"/>
    <cellStyle name="20% - Accent2 3 12 3" xfId="8523" xr:uid="{00000000-0005-0000-0000-00005D0B0000}"/>
    <cellStyle name="20% - Accent2 3 12 3 2" xfId="19138" xr:uid="{00000000-0005-0000-0000-00005E0B0000}"/>
    <cellStyle name="20% - Accent2 3 12 3 2 2" xfId="42406" xr:uid="{00000000-0005-0000-0000-00005F0B0000}"/>
    <cellStyle name="20% - Accent2 3 12 3 3" xfId="31791" xr:uid="{00000000-0005-0000-0000-0000600B0000}"/>
    <cellStyle name="20% - Accent2 3 12 4" xfId="13833" xr:uid="{00000000-0005-0000-0000-0000610B0000}"/>
    <cellStyle name="20% - Accent2 3 12 4 2" xfId="37101" xr:uid="{00000000-0005-0000-0000-0000620B0000}"/>
    <cellStyle name="20% - Accent2 3 12 5" xfId="26483" xr:uid="{00000000-0005-0000-0000-0000630B0000}"/>
    <cellStyle name="20% - Accent2 3 13" xfId="3312" xr:uid="{00000000-0005-0000-0000-0000640B0000}"/>
    <cellStyle name="20% - Accent2 3 13 2" xfId="6136" xr:uid="{00000000-0005-0000-0000-0000650B0000}"/>
    <cellStyle name="20% - Accent2 3 13 2 2" xfId="11479" xr:uid="{00000000-0005-0000-0000-0000660B0000}"/>
    <cellStyle name="20% - Accent2 3 13 2 2 2" xfId="22092" xr:uid="{00000000-0005-0000-0000-0000670B0000}"/>
    <cellStyle name="20% - Accent2 3 13 2 2 2 2" xfId="45360" xr:uid="{00000000-0005-0000-0000-0000680B0000}"/>
    <cellStyle name="20% - Accent2 3 13 2 2 3" xfId="34747" xr:uid="{00000000-0005-0000-0000-0000690B0000}"/>
    <cellStyle name="20% - Accent2 3 13 2 3" xfId="16786" xr:uid="{00000000-0005-0000-0000-00006A0B0000}"/>
    <cellStyle name="20% - Accent2 3 13 2 3 2" xfId="40054" xr:uid="{00000000-0005-0000-0000-00006B0B0000}"/>
    <cellStyle name="20% - Accent2 3 13 2 4" xfId="29439" xr:uid="{00000000-0005-0000-0000-00006C0B0000}"/>
    <cellStyle name="20% - Accent2 3 13 3" xfId="8837" xr:uid="{00000000-0005-0000-0000-00006D0B0000}"/>
    <cellStyle name="20% - Accent2 3 13 3 2" xfId="19452" xr:uid="{00000000-0005-0000-0000-00006E0B0000}"/>
    <cellStyle name="20% - Accent2 3 13 3 2 2" xfId="42720" xr:uid="{00000000-0005-0000-0000-00006F0B0000}"/>
    <cellStyle name="20% - Accent2 3 13 3 3" xfId="32105" xr:uid="{00000000-0005-0000-0000-0000700B0000}"/>
    <cellStyle name="20% - Accent2 3 13 4" xfId="14146" xr:uid="{00000000-0005-0000-0000-0000710B0000}"/>
    <cellStyle name="20% - Accent2 3 13 4 2" xfId="37414" xr:uid="{00000000-0005-0000-0000-0000720B0000}"/>
    <cellStyle name="20% - Accent2 3 13 5" xfId="26797" xr:uid="{00000000-0005-0000-0000-0000730B0000}"/>
    <cellStyle name="20% - Accent2 3 14" xfId="4013" xr:uid="{00000000-0005-0000-0000-0000740B0000}"/>
    <cellStyle name="20% - Accent2 3 14 2" xfId="9357" xr:uid="{00000000-0005-0000-0000-0000750B0000}"/>
    <cellStyle name="20% - Accent2 3 14 2 2" xfId="19972" xr:uid="{00000000-0005-0000-0000-0000760B0000}"/>
    <cellStyle name="20% - Accent2 3 14 2 2 2" xfId="43240" xr:uid="{00000000-0005-0000-0000-0000770B0000}"/>
    <cellStyle name="20% - Accent2 3 14 2 3" xfId="32625" xr:uid="{00000000-0005-0000-0000-0000780B0000}"/>
    <cellStyle name="20% - Accent2 3 14 3" xfId="14666" xr:uid="{00000000-0005-0000-0000-0000790B0000}"/>
    <cellStyle name="20% - Accent2 3 14 3 2" xfId="37934" xr:uid="{00000000-0005-0000-0000-00007A0B0000}"/>
    <cellStyle name="20% - Accent2 3 14 4" xfId="27317" xr:uid="{00000000-0005-0000-0000-00007B0B0000}"/>
    <cellStyle name="20% - Accent2 3 15" xfId="6715" xr:uid="{00000000-0005-0000-0000-00007C0B0000}"/>
    <cellStyle name="20% - Accent2 3 15 2" xfId="17330" xr:uid="{00000000-0005-0000-0000-00007D0B0000}"/>
    <cellStyle name="20% - Accent2 3 15 2 2" xfId="40598" xr:uid="{00000000-0005-0000-0000-00007E0B0000}"/>
    <cellStyle name="20% - Accent2 3 15 3" xfId="29983" xr:uid="{00000000-0005-0000-0000-00007F0B0000}"/>
    <cellStyle name="20% - Accent2 3 16" xfId="12026" xr:uid="{00000000-0005-0000-0000-0000800B0000}"/>
    <cellStyle name="20% - Accent2 3 16 2" xfId="35294" xr:uid="{00000000-0005-0000-0000-0000810B0000}"/>
    <cellStyle name="20% - Accent2 3 17" xfId="22761" xr:uid="{00000000-0005-0000-0000-0000820B0000}"/>
    <cellStyle name="20% - Accent2 3 17 2" xfId="46013" xr:uid="{00000000-0005-0000-0000-0000830B0000}"/>
    <cellStyle name="20% - Accent2 3 18" xfId="24671" xr:uid="{00000000-0005-0000-0000-0000840B0000}"/>
    <cellStyle name="20% - Accent2 3 19" xfId="47942" xr:uid="{00000000-0005-0000-0000-0000850B0000}"/>
    <cellStyle name="20% - Accent2 3 2" xfId="712" xr:uid="{00000000-0005-0000-0000-0000860B0000}"/>
    <cellStyle name="20% - Accent2 3 2 10" xfId="2977" xr:uid="{00000000-0005-0000-0000-0000870B0000}"/>
    <cellStyle name="20% - Accent2 3 2 10 2" xfId="5823" xr:uid="{00000000-0005-0000-0000-0000880B0000}"/>
    <cellStyle name="20% - Accent2 3 2 10 2 2" xfId="11166" xr:uid="{00000000-0005-0000-0000-0000890B0000}"/>
    <cellStyle name="20% - Accent2 3 2 10 2 2 2" xfId="21780" xr:uid="{00000000-0005-0000-0000-00008A0B0000}"/>
    <cellStyle name="20% - Accent2 3 2 10 2 2 2 2" xfId="45048" xr:uid="{00000000-0005-0000-0000-00008B0B0000}"/>
    <cellStyle name="20% - Accent2 3 2 10 2 2 3" xfId="34434" xr:uid="{00000000-0005-0000-0000-00008C0B0000}"/>
    <cellStyle name="20% - Accent2 3 2 10 2 3" xfId="16474" xr:uid="{00000000-0005-0000-0000-00008D0B0000}"/>
    <cellStyle name="20% - Accent2 3 2 10 2 3 2" xfId="39742" xr:uid="{00000000-0005-0000-0000-00008E0B0000}"/>
    <cellStyle name="20% - Accent2 3 2 10 2 4" xfId="29126" xr:uid="{00000000-0005-0000-0000-00008F0B0000}"/>
    <cellStyle name="20% - Accent2 3 2 10 3" xfId="8524" xr:uid="{00000000-0005-0000-0000-0000900B0000}"/>
    <cellStyle name="20% - Accent2 3 2 10 3 2" xfId="19139" xr:uid="{00000000-0005-0000-0000-0000910B0000}"/>
    <cellStyle name="20% - Accent2 3 2 10 3 2 2" xfId="42407" xr:uid="{00000000-0005-0000-0000-0000920B0000}"/>
    <cellStyle name="20% - Accent2 3 2 10 3 3" xfId="31792" xr:uid="{00000000-0005-0000-0000-0000930B0000}"/>
    <cellStyle name="20% - Accent2 3 2 10 4" xfId="13834" xr:uid="{00000000-0005-0000-0000-0000940B0000}"/>
    <cellStyle name="20% - Accent2 3 2 10 4 2" xfId="37102" xr:uid="{00000000-0005-0000-0000-0000950B0000}"/>
    <cellStyle name="20% - Accent2 3 2 10 5" xfId="26484" xr:uid="{00000000-0005-0000-0000-0000960B0000}"/>
    <cellStyle name="20% - Accent2 3 2 11" xfId="3313" xr:uid="{00000000-0005-0000-0000-0000970B0000}"/>
    <cellStyle name="20% - Accent2 3 2 11 2" xfId="6137" xr:uid="{00000000-0005-0000-0000-0000980B0000}"/>
    <cellStyle name="20% - Accent2 3 2 11 2 2" xfId="11480" xr:uid="{00000000-0005-0000-0000-0000990B0000}"/>
    <cellStyle name="20% - Accent2 3 2 11 2 2 2" xfId="22093" xr:uid="{00000000-0005-0000-0000-00009A0B0000}"/>
    <cellStyle name="20% - Accent2 3 2 11 2 2 2 2" xfId="45361" xr:uid="{00000000-0005-0000-0000-00009B0B0000}"/>
    <cellStyle name="20% - Accent2 3 2 11 2 2 3" xfId="34748" xr:uid="{00000000-0005-0000-0000-00009C0B0000}"/>
    <cellStyle name="20% - Accent2 3 2 11 2 3" xfId="16787" xr:uid="{00000000-0005-0000-0000-00009D0B0000}"/>
    <cellStyle name="20% - Accent2 3 2 11 2 3 2" xfId="40055" xr:uid="{00000000-0005-0000-0000-00009E0B0000}"/>
    <cellStyle name="20% - Accent2 3 2 11 2 4" xfId="29440" xr:uid="{00000000-0005-0000-0000-00009F0B0000}"/>
    <cellStyle name="20% - Accent2 3 2 11 3" xfId="8838" xr:uid="{00000000-0005-0000-0000-0000A00B0000}"/>
    <cellStyle name="20% - Accent2 3 2 11 3 2" xfId="19453" xr:uid="{00000000-0005-0000-0000-0000A10B0000}"/>
    <cellStyle name="20% - Accent2 3 2 11 3 2 2" xfId="42721" xr:uid="{00000000-0005-0000-0000-0000A20B0000}"/>
    <cellStyle name="20% - Accent2 3 2 11 3 3" xfId="32106" xr:uid="{00000000-0005-0000-0000-0000A30B0000}"/>
    <cellStyle name="20% - Accent2 3 2 11 4" xfId="14147" xr:uid="{00000000-0005-0000-0000-0000A40B0000}"/>
    <cellStyle name="20% - Accent2 3 2 11 4 2" xfId="37415" xr:uid="{00000000-0005-0000-0000-0000A50B0000}"/>
    <cellStyle name="20% - Accent2 3 2 11 5" xfId="26798" xr:uid="{00000000-0005-0000-0000-0000A60B0000}"/>
    <cellStyle name="20% - Accent2 3 2 12" xfId="4244" xr:uid="{00000000-0005-0000-0000-0000A70B0000}"/>
    <cellStyle name="20% - Accent2 3 2 12 2" xfId="9588" xr:uid="{00000000-0005-0000-0000-0000A80B0000}"/>
    <cellStyle name="20% - Accent2 3 2 12 2 2" xfId="20203" xr:uid="{00000000-0005-0000-0000-0000A90B0000}"/>
    <cellStyle name="20% - Accent2 3 2 12 2 2 2" xfId="43471" xr:uid="{00000000-0005-0000-0000-0000AA0B0000}"/>
    <cellStyle name="20% - Accent2 3 2 12 2 3" xfId="32856" xr:uid="{00000000-0005-0000-0000-0000AB0B0000}"/>
    <cellStyle name="20% - Accent2 3 2 12 3" xfId="14897" xr:uid="{00000000-0005-0000-0000-0000AC0B0000}"/>
    <cellStyle name="20% - Accent2 3 2 12 3 2" xfId="38165" xr:uid="{00000000-0005-0000-0000-0000AD0B0000}"/>
    <cellStyle name="20% - Accent2 3 2 12 4" xfId="27548" xr:uid="{00000000-0005-0000-0000-0000AE0B0000}"/>
    <cellStyle name="20% - Accent2 3 2 13" xfId="6946" xr:uid="{00000000-0005-0000-0000-0000AF0B0000}"/>
    <cellStyle name="20% - Accent2 3 2 13 2" xfId="17561" xr:uid="{00000000-0005-0000-0000-0000B00B0000}"/>
    <cellStyle name="20% - Accent2 3 2 13 2 2" xfId="40829" xr:uid="{00000000-0005-0000-0000-0000B10B0000}"/>
    <cellStyle name="20% - Accent2 3 2 13 3" xfId="30214" xr:uid="{00000000-0005-0000-0000-0000B20B0000}"/>
    <cellStyle name="20% - Accent2 3 2 14" xfId="12257" xr:uid="{00000000-0005-0000-0000-0000B30B0000}"/>
    <cellStyle name="20% - Accent2 3 2 14 2" xfId="35525" xr:uid="{00000000-0005-0000-0000-0000B40B0000}"/>
    <cellStyle name="20% - Accent2 3 2 15" xfId="22762" xr:uid="{00000000-0005-0000-0000-0000B50B0000}"/>
    <cellStyle name="20% - Accent2 3 2 15 2" xfId="46014" xr:uid="{00000000-0005-0000-0000-0000B60B0000}"/>
    <cellStyle name="20% - Accent2 3 2 16" xfId="24906" xr:uid="{00000000-0005-0000-0000-0000B70B0000}"/>
    <cellStyle name="20% - Accent2 3 2 17" xfId="47943" xr:uid="{00000000-0005-0000-0000-0000B80B0000}"/>
    <cellStyle name="20% - Accent2 3 2 2" xfId="1096" xr:uid="{00000000-0005-0000-0000-0000B90B0000}"/>
    <cellStyle name="20% - Accent2 3 2 2 10" xfId="47944" xr:uid="{00000000-0005-0000-0000-0000BA0B0000}"/>
    <cellStyle name="20% - Accent2 3 2 2 2" xfId="1532" xr:uid="{00000000-0005-0000-0000-0000BB0B0000}"/>
    <cellStyle name="20% - Accent2 3 2 2 2 2" xfId="2889" xr:uid="{00000000-0005-0000-0000-0000BC0B0000}"/>
    <cellStyle name="20% - Accent2 3 2 2 2 2 2" xfId="5737" xr:uid="{00000000-0005-0000-0000-0000BD0B0000}"/>
    <cellStyle name="20% - Accent2 3 2 2 2 2 2 2" xfId="11080" xr:uid="{00000000-0005-0000-0000-0000BE0B0000}"/>
    <cellStyle name="20% - Accent2 3 2 2 2 2 2 2 2" xfId="21694" xr:uid="{00000000-0005-0000-0000-0000BF0B0000}"/>
    <cellStyle name="20% - Accent2 3 2 2 2 2 2 2 2 2" xfId="44962" xr:uid="{00000000-0005-0000-0000-0000C00B0000}"/>
    <cellStyle name="20% - Accent2 3 2 2 2 2 2 2 3" xfId="34348" xr:uid="{00000000-0005-0000-0000-0000C10B0000}"/>
    <cellStyle name="20% - Accent2 3 2 2 2 2 2 3" xfId="16388" xr:uid="{00000000-0005-0000-0000-0000C20B0000}"/>
    <cellStyle name="20% - Accent2 3 2 2 2 2 2 3 2" xfId="39656" xr:uid="{00000000-0005-0000-0000-0000C30B0000}"/>
    <cellStyle name="20% - Accent2 3 2 2 2 2 2 4" xfId="22766" xr:uid="{00000000-0005-0000-0000-0000C40B0000}"/>
    <cellStyle name="20% - Accent2 3 2 2 2 2 2 4 2" xfId="46018" xr:uid="{00000000-0005-0000-0000-0000C50B0000}"/>
    <cellStyle name="20% - Accent2 3 2 2 2 2 2 5" xfId="29040" xr:uid="{00000000-0005-0000-0000-0000C60B0000}"/>
    <cellStyle name="20% - Accent2 3 2 2 2 2 2 6" xfId="47947" xr:uid="{00000000-0005-0000-0000-0000C70B0000}"/>
    <cellStyle name="20% - Accent2 3 2 2 2 2 3" xfId="8438" xr:uid="{00000000-0005-0000-0000-0000C80B0000}"/>
    <cellStyle name="20% - Accent2 3 2 2 2 2 3 2" xfId="19053" xr:uid="{00000000-0005-0000-0000-0000C90B0000}"/>
    <cellStyle name="20% - Accent2 3 2 2 2 2 3 2 2" xfId="42321" xr:uid="{00000000-0005-0000-0000-0000CA0B0000}"/>
    <cellStyle name="20% - Accent2 3 2 2 2 2 3 3" xfId="31706" xr:uid="{00000000-0005-0000-0000-0000CB0B0000}"/>
    <cellStyle name="20% - Accent2 3 2 2 2 2 4" xfId="13748" xr:uid="{00000000-0005-0000-0000-0000CC0B0000}"/>
    <cellStyle name="20% - Accent2 3 2 2 2 2 4 2" xfId="37016" xr:uid="{00000000-0005-0000-0000-0000CD0B0000}"/>
    <cellStyle name="20% - Accent2 3 2 2 2 2 5" xfId="22765" xr:uid="{00000000-0005-0000-0000-0000CE0B0000}"/>
    <cellStyle name="20% - Accent2 3 2 2 2 2 5 2" xfId="46017" xr:uid="{00000000-0005-0000-0000-0000CF0B0000}"/>
    <cellStyle name="20% - Accent2 3 2 2 2 2 6" xfId="26398" xr:uid="{00000000-0005-0000-0000-0000D00B0000}"/>
    <cellStyle name="20% - Accent2 3 2 2 2 2 7" xfId="47946" xr:uid="{00000000-0005-0000-0000-0000D10B0000}"/>
    <cellStyle name="20% - Accent2 3 2 2 2 3" xfId="4550" xr:uid="{00000000-0005-0000-0000-0000D20B0000}"/>
    <cellStyle name="20% - Accent2 3 2 2 2 3 2" xfId="9894" xr:uid="{00000000-0005-0000-0000-0000D30B0000}"/>
    <cellStyle name="20% - Accent2 3 2 2 2 3 2 2" xfId="20509" xr:uid="{00000000-0005-0000-0000-0000D40B0000}"/>
    <cellStyle name="20% - Accent2 3 2 2 2 3 2 2 2" xfId="43777" xr:uid="{00000000-0005-0000-0000-0000D50B0000}"/>
    <cellStyle name="20% - Accent2 3 2 2 2 3 2 3" xfId="33162" xr:uid="{00000000-0005-0000-0000-0000D60B0000}"/>
    <cellStyle name="20% - Accent2 3 2 2 2 3 3" xfId="15203" xr:uid="{00000000-0005-0000-0000-0000D70B0000}"/>
    <cellStyle name="20% - Accent2 3 2 2 2 3 3 2" xfId="38471" xr:uid="{00000000-0005-0000-0000-0000D80B0000}"/>
    <cellStyle name="20% - Accent2 3 2 2 2 3 4" xfId="22767" xr:uid="{00000000-0005-0000-0000-0000D90B0000}"/>
    <cellStyle name="20% - Accent2 3 2 2 2 3 4 2" xfId="46019" xr:uid="{00000000-0005-0000-0000-0000DA0B0000}"/>
    <cellStyle name="20% - Accent2 3 2 2 2 3 5" xfId="27854" xr:uid="{00000000-0005-0000-0000-0000DB0B0000}"/>
    <cellStyle name="20% - Accent2 3 2 2 2 3 6" xfId="47948" xr:uid="{00000000-0005-0000-0000-0000DC0B0000}"/>
    <cellStyle name="20% - Accent2 3 2 2 2 4" xfId="7252" xr:uid="{00000000-0005-0000-0000-0000DD0B0000}"/>
    <cellStyle name="20% - Accent2 3 2 2 2 4 2" xfId="17867" xr:uid="{00000000-0005-0000-0000-0000DE0B0000}"/>
    <cellStyle name="20% - Accent2 3 2 2 2 4 2 2" xfId="41135" xr:uid="{00000000-0005-0000-0000-0000DF0B0000}"/>
    <cellStyle name="20% - Accent2 3 2 2 2 4 3" xfId="30520" xr:uid="{00000000-0005-0000-0000-0000E00B0000}"/>
    <cellStyle name="20% - Accent2 3 2 2 2 5" xfId="12563" xr:uid="{00000000-0005-0000-0000-0000E10B0000}"/>
    <cellStyle name="20% - Accent2 3 2 2 2 5 2" xfId="35831" xr:uid="{00000000-0005-0000-0000-0000E20B0000}"/>
    <cellStyle name="20% - Accent2 3 2 2 2 6" xfId="22764" xr:uid="{00000000-0005-0000-0000-0000E30B0000}"/>
    <cellStyle name="20% - Accent2 3 2 2 2 6 2" xfId="46016" xr:uid="{00000000-0005-0000-0000-0000E40B0000}"/>
    <cellStyle name="20% - Accent2 3 2 2 2 7" xfId="25212" xr:uid="{00000000-0005-0000-0000-0000E50B0000}"/>
    <cellStyle name="20% - Accent2 3 2 2 2 8" xfId="47945" xr:uid="{00000000-0005-0000-0000-0000E60B0000}"/>
    <cellStyle name="20% - Accent2 3 2 2 3" xfId="2666" xr:uid="{00000000-0005-0000-0000-0000E70B0000}"/>
    <cellStyle name="20% - Accent2 3 2 2 3 2" xfId="5514" xr:uid="{00000000-0005-0000-0000-0000E80B0000}"/>
    <cellStyle name="20% - Accent2 3 2 2 3 2 2" xfId="10857" xr:uid="{00000000-0005-0000-0000-0000E90B0000}"/>
    <cellStyle name="20% - Accent2 3 2 2 3 2 2 2" xfId="21471" xr:uid="{00000000-0005-0000-0000-0000EA0B0000}"/>
    <cellStyle name="20% - Accent2 3 2 2 3 2 2 2 2" xfId="44739" xr:uid="{00000000-0005-0000-0000-0000EB0B0000}"/>
    <cellStyle name="20% - Accent2 3 2 2 3 2 2 3" xfId="34125" xr:uid="{00000000-0005-0000-0000-0000EC0B0000}"/>
    <cellStyle name="20% - Accent2 3 2 2 3 2 3" xfId="16165" xr:uid="{00000000-0005-0000-0000-0000ED0B0000}"/>
    <cellStyle name="20% - Accent2 3 2 2 3 2 3 2" xfId="39433" xr:uid="{00000000-0005-0000-0000-0000EE0B0000}"/>
    <cellStyle name="20% - Accent2 3 2 2 3 2 4" xfId="22769" xr:uid="{00000000-0005-0000-0000-0000EF0B0000}"/>
    <cellStyle name="20% - Accent2 3 2 2 3 2 4 2" xfId="46021" xr:uid="{00000000-0005-0000-0000-0000F00B0000}"/>
    <cellStyle name="20% - Accent2 3 2 2 3 2 5" xfId="28817" xr:uid="{00000000-0005-0000-0000-0000F10B0000}"/>
    <cellStyle name="20% - Accent2 3 2 2 3 2 6" xfId="47950" xr:uid="{00000000-0005-0000-0000-0000F20B0000}"/>
    <cellStyle name="20% - Accent2 3 2 2 3 3" xfId="8215" xr:uid="{00000000-0005-0000-0000-0000F30B0000}"/>
    <cellStyle name="20% - Accent2 3 2 2 3 3 2" xfId="18830" xr:uid="{00000000-0005-0000-0000-0000F40B0000}"/>
    <cellStyle name="20% - Accent2 3 2 2 3 3 2 2" xfId="42098" xr:uid="{00000000-0005-0000-0000-0000F50B0000}"/>
    <cellStyle name="20% - Accent2 3 2 2 3 3 3" xfId="31483" xr:uid="{00000000-0005-0000-0000-0000F60B0000}"/>
    <cellStyle name="20% - Accent2 3 2 2 3 4" xfId="13525" xr:uid="{00000000-0005-0000-0000-0000F70B0000}"/>
    <cellStyle name="20% - Accent2 3 2 2 3 4 2" xfId="36793" xr:uid="{00000000-0005-0000-0000-0000F80B0000}"/>
    <cellStyle name="20% - Accent2 3 2 2 3 5" xfId="22768" xr:uid="{00000000-0005-0000-0000-0000F90B0000}"/>
    <cellStyle name="20% - Accent2 3 2 2 3 5 2" xfId="46020" xr:uid="{00000000-0005-0000-0000-0000FA0B0000}"/>
    <cellStyle name="20% - Accent2 3 2 2 3 6" xfId="26175" xr:uid="{00000000-0005-0000-0000-0000FB0B0000}"/>
    <cellStyle name="20% - Accent2 3 2 2 3 7" xfId="47949" xr:uid="{00000000-0005-0000-0000-0000FC0B0000}"/>
    <cellStyle name="20% - Accent2 3 2 2 4" xfId="3841" xr:uid="{00000000-0005-0000-0000-0000FD0B0000}"/>
    <cellStyle name="20% - Accent2 3 2 2 4 2" xfId="6505" xr:uid="{00000000-0005-0000-0000-0000FE0B0000}"/>
    <cellStyle name="20% - Accent2 3 2 2 4 2 2" xfId="11848" xr:uid="{00000000-0005-0000-0000-0000FF0B0000}"/>
    <cellStyle name="20% - Accent2 3 2 2 4 2 2 2" xfId="22461" xr:uid="{00000000-0005-0000-0000-0000000C0000}"/>
    <cellStyle name="20% - Accent2 3 2 2 4 2 2 2 2" xfId="45729" xr:uid="{00000000-0005-0000-0000-0000010C0000}"/>
    <cellStyle name="20% - Accent2 3 2 2 4 2 2 3" xfId="35116" xr:uid="{00000000-0005-0000-0000-0000020C0000}"/>
    <cellStyle name="20% - Accent2 3 2 2 4 2 3" xfId="17155" xr:uid="{00000000-0005-0000-0000-0000030C0000}"/>
    <cellStyle name="20% - Accent2 3 2 2 4 2 3 2" xfId="40423" xr:uid="{00000000-0005-0000-0000-0000040C0000}"/>
    <cellStyle name="20% - Accent2 3 2 2 4 2 4" xfId="29808" xr:uid="{00000000-0005-0000-0000-0000050C0000}"/>
    <cellStyle name="20% - Accent2 3 2 2 4 3" xfId="9206" xr:uid="{00000000-0005-0000-0000-0000060C0000}"/>
    <cellStyle name="20% - Accent2 3 2 2 4 3 2" xfId="19821" xr:uid="{00000000-0005-0000-0000-0000070C0000}"/>
    <cellStyle name="20% - Accent2 3 2 2 4 3 2 2" xfId="43089" xr:uid="{00000000-0005-0000-0000-0000080C0000}"/>
    <cellStyle name="20% - Accent2 3 2 2 4 3 3" xfId="32474" xr:uid="{00000000-0005-0000-0000-0000090C0000}"/>
    <cellStyle name="20% - Accent2 3 2 2 4 4" xfId="14515" xr:uid="{00000000-0005-0000-0000-00000A0C0000}"/>
    <cellStyle name="20% - Accent2 3 2 2 4 4 2" xfId="37783" xr:uid="{00000000-0005-0000-0000-00000B0C0000}"/>
    <cellStyle name="20% - Accent2 3 2 2 4 5" xfId="22770" xr:uid="{00000000-0005-0000-0000-00000C0C0000}"/>
    <cellStyle name="20% - Accent2 3 2 2 4 5 2" xfId="46022" xr:uid="{00000000-0005-0000-0000-00000D0C0000}"/>
    <cellStyle name="20% - Accent2 3 2 2 4 6" xfId="27166" xr:uid="{00000000-0005-0000-0000-00000E0C0000}"/>
    <cellStyle name="20% - Accent2 3 2 2 4 7" xfId="47951" xr:uid="{00000000-0005-0000-0000-00000F0C0000}"/>
    <cellStyle name="20% - Accent2 3 2 2 5" xfId="4327" xr:uid="{00000000-0005-0000-0000-0000100C0000}"/>
    <cellStyle name="20% - Accent2 3 2 2 5 2" xfId="9671" xr:uid="{00000000-0005-0000-0000-0000110C0000}"/>
    <cellStyle name="20% - Accent2 3 2 2 5 2 2" xfId="20286" xr:uid="{00000000-0005-0000-0000-0000120C0000}"/>
    <cellStyle name="20% - Accent2 3 2 2 5 2 2 2" xfId="43554" xr:uid="{00000000-0005-0000-0000-0000130C0000}"/>
    <cellStyle name="20% - Accent2 3 2 2 5 2 3" xfId="32939" xr:uid="{00000000-0005-0000-0000-0000140C0000}"/>
    <cellStyle name="20% - Accent2 3 2 2 5 3" xfId="14980" xr:uid="{00000000-0005-0000-0000-0000150C0000}"/>
    <cellStyle name="20% - Accent2 3 2 2 5 3 2" xfId="38248" xr:uid="{00000000-0005-0000-0000-0000160C0000}"/>
    <cellStyle name="20% - Accent2 3 2 2 5 4" xfId="27631" xr:uid="{00000000-0005-0000-0000-0000170C0000}"/>
    <cellStyle name="20% - Accent2 3 2 2 6" xfId="7029" xr:uid="{00000000-0005-0000-0000-0000180C0000}"/>
    <cellStyle name="20% - Accent2 3 2 2 6 2" xfId="17644" xr:uid="{00000000-0005-0000-0000-0000190C0000}"/>
    <cellStyle name="20% - Accent2 3 2 2 6 2 2" xfId="40912" xr:uid="{00000000-0005-0000-0000-00001A0C0000}"/>
    <cellStyle name="20% - Accent2 3 2 2 6 3" xfId="30297" xr:uid="{00000000-0005-0000-0000-00001B0C0000}"/>
    <cellStyle name="20% - Accent2 3 2 2 7" xfId="12340" xr:uid="{00000000-0005-0000-0000-00001C0C0000}"/>
    <cellStyle name="20% - Accent2 3 2 2 7 2" xfId="35608" xr:uid="{00000000-0005-0000-0000-00001D0C0000}"/>
    <cellStyle name="20% - Accent2 3 2 2 8" xfId="22763" xr:uid="{00000000-0005-0000-0000-00001E0C0000}"/>
    <cellStyle name="20% - Accent2 3 2 2 8 2" xfId="46015" xr:uid="{00000000-0005-0000-0000-00001F0C0000}"/>
    <cellStyle name="20% - Accent2 3 2 2 9" xfId="24989" xr:uid="{00000000-0005-0000-0000-0000200C0000}"/>
    <cellStyle name="20% - Accent2 3 2 2_Asset Register (new)" xfId="1497" xr:uid="{00000000-0005-0000-0000-0000210C0000}"/>
    <cellStyle name="20% - Accent2 3 2 3" xfId="1245" xr:uid="{00000000-0005-0000-0000-0000220C0000}"/>
    <cellStyle name="20% - Accent2 3 2 3 2" xfId="2806" xr:uid="{00000000-0005-0000-0000-0000230C0000}"/>
    <cellStyle name="20% - Accent2 3 2 3 2 2" xfId="5654" xr:uid="{00000000-0005-0000-0000-0000240C0000}"/>
    <cellStyle name="20% - Accent2 3 2 3 2 2 2" xfId="10997" xr:uid="{00000000-0005-0000-0000-0000250C0000}"/>
    <cellStyle name="20% - Accent2 3 2 3 2 2 2 2" xfId="21611" xr:uid="{00000000-0005-0000-0000-0000260C0000}"/>
    <cellStyle name="20% - Accent2 3 2 3 2 2 2 2 2" xfId="44879" xr:uid="{00000000-0005-0000-0000-0000270C0000}"/>
    <cellStyle name="20% - Accent2 3 2 3 2 2 2 3" xfId="34265" xr:uid="{00000000-0005-0000-0000-0000280C0000}"/>
    <cellStyle name="20% - Accent2 3 2 3 2 2 3" xfId="16305" xr:uid="{00000000-0005-0000-0000-0000290C0000}"/>
    <cellStyle name="20% - Accent2 3 2 3 2 2 3 2" xfId="39573" xr:uid="{00000000-0005-0000-0000-00002A0C0000}"/>
    <cellStyle name="20% - Accent2 3 2 3 2 2 4" xfId="22773" xr:uid="{00000000-0005-0000-0000-00002B0C0000}"/>
    <cellStyle name="20% - Accent2 3 2 3 2 2 4 2" xfId="46025" xr:uid="{00000000-0005-0000-0000-00002C0C0000}"/>
    <cellStyle name="20% - Accent2 3 2 3 2 2 5" xfId="28957" xr:uid="{00000000-0005-0000-0000-00002D0C0000}"/>
    <cellStyle name="20% - Accent2 3 2 3 2 2 6" xfId="47954" xr:uid="{00000000-0005-0000-0000-00002E0C0000}"/>
    <cellStyle name="20% - Accent2 3 2 3 2 3" xfId="8355" xr:uid="{00000000-0005-0000-0000-00002F0C0000}"/>
    <cellStyle name="20% - Accent2 3 2 3 2 3 2" xfId="18970" xr:uid="{00000000-0005-0000-0000-0000300C0000}"/>
    <cellStyle name="20% - Accent2 3 2 3 2 3 2 2" xfId="42238" xr:uid="{00000000-0005-0000-0000-0000310C0000}"/>
    <cellStyle name="20% - Accent2 3 2 3 2 3 3" xfId="31623" xr:uid="{00000000-0005-0000-0000-0000320C0000}"/>
    <cellStyle name="20% - Accent2 3 2 3 2 4" xfId="13665" xr:uid="{00000000-0005-0000-0000-0000330C0000}"/>
    <cellStyle name="20% - Accent2 3 2 3 2 4 2" xfId="36933" xr:uid="{00000000-0005-0000-0000-0000340C0000}"/>
    <cellStyle name="20% - Accent2 3 2 3 2 5" xfId="22772" xr:uid="{00000000-0005-0000-0000-0000350C0000}"/>
    <cellStyle name="20% - Accent2 3 2 3 2 5 2" xfId="46024" xr:uid="{00000000-0005-0000-0000-0000360C0000}"/>
    <cellStyle name="20% - Accent2 3 2 3 2 6" xfId="26315" xr:uid="{00000000-0005-0000-0000-0000370C0000}"/>
    <cellStyle name="20% - Accent2 3 2 3 2 7" xfId="47953" xr:uid="{00000000-0005-0000-0000-0000380C0000}"/>
    <cellStyle name="20% - Accent2 3 2 3 3" xfId="4467" xr:uid="{00000000-0005-0000-0000-0000390C0000}"/>
    <cellStyle name="20% - Accent2 3 2 3 3 2" xfId="9811" xr:uid="{00000000-0005-0000-0000-00003A0C0000}"/>
    <cellStyle name="20% - Accent2 3 2 3 3 2 2" xfId="20426" xr:uid="{00000000-0005-0000-0000-00003B0C0000}"/>
    <cellStyle name="20% - Accent2 3 2 3 3 2 2 2" xfId="43694" xr:uid="{00000000-0005-0000-0000-00003C0C0000}"/>
    <cellStyle name="20% - Accent2 3 2 3 3 2 3" xfId="33079" xr:uid="{00000000-0005-0000-0000-00003D0C0000}"/>
    <cellStyle name="20% - Accent2 3 2 3 3 3" xfId="15120" xr:uid="{00000000-0005-0000-0000-00003E0C0000}"/>
    <cellStyle name="20% - Accent2 3 2 3 3 3 2" xfId="38388" xr:uid="{00000000-0005-0000-0000-00003F0C0000}"/>
    <cellStyle name="20% - Accent2 3 2 3 3 4" xfId="22774" xr:uid="{00000000-0005-0000-0000-0000400C0000}"/>
    <cellStyle name="20% - Accent2 3 2 3 3 4 2" xfId="46026" xr:uid="{00000000-0005-0000-0000-0000410C0000}"/>
    <cellStyle name="20% - Accent2 3 2 3 3 5" xfId="27771" xr:uid="{00000000-0005-0000-0000-0000420C0000}"/>
    <cellStyle name="20% - Accent2 3 2 3 3 6" xfId="47955" xr:uid="{00000000-0005-0000-0000-0000430C0000}"/>
    <cellStyle name="20% - Accent2 3 2 3 4" xfId="7169" xr:uid="{00000000-0005-0000-0000-0000440C0000}"/>
    <cellStyle name="20% - Accent2 3 2 3 4 2" xfId="17784" xr:uid="{00000000-0005-0000-0000-0000450C0000}"/>
    <cellStyle name="20% - Accent2 3 2 3 4 2 2" xfId="41052" xr:uid="{00000000-0005-0000-0000-0000460C0000}"/>
    <cellStyle name="20% - Accent2 3 2 3 4 3" xfId="30437" xr:uid="{00000000-0005-0000-0000-0000470C0000}"/>
    <cellStyle name="20% - Accent2 3 2 3 5" xfId="12480" xr:uid="{00000000-0005-0000-0000-0000480C0000}"/>
    <cellStyle name="20% - Accent2 3 2 3 5 2" xfId="35748" xr:uid="{00000000-0005-0000-0000-0000490C0000}"/>
    <cellStyle name="20% - Accent2 3 2 3 6" xfId="22771" xr:uid="{00000000-0005-0000-0000-00004A0C0000}"/>
    <cellStyle name="20% - Accent2 3 2 3 6 2" xfId="46023" xr:uid="{00000000-0005-0000-0000-00004B0C0000}"/>
    <cellStyle name="20% - Accent2 3 2 3 7" xfId="25129" xr:uid="{00000000-0005-0000-0000-00004C0C0000}"/>
    <cellStyle name="20% - Accent2 3 2 3 8" xfId="47952" xr:uid="{00000000-0005-0000-0000-00004D0C0000}"/>
    <cellStyle name="20% - Accent2 3 2 4" xfId="1621" xr:uid="{00000000-0005-0000-0000-00004E0C0000}"/>
    <cellStyle name="20% - Accent2 3 2 4 2" xfId="4637" xr:uid="{00000000-0005-0000-0000-00004F0C0000}"/>
    <cellStyle name="20% - Accent2 3 2 4 2 2" xfId="9981" xr:uid="{00000000-0005-0000-0000-0000500C0000}"/>
    <cellStyle name="20% - Accent2 3 2 4 2 2 2" xfId="20596" xr:uid="{00000000-0005-0000-0000-0000510C0000}"/>
    <cellStyle name="20% - Accent2 3 2 4 2 2 2 2" xfId="43864" xr:uid="{00000000-0005-0000-0000-0000520C0000}"/>
    <cellStyle name="20% - Accent2 3 2 4 2 2 3" xfId="33249" xr:uid="{00000000-0005-0000-0000-0000530C0000}"/>
    <cellStyle name="20% - Accent2 3 2 4 2 3" xfId="15290" xr:uid="{00000000-0005-0000-0000-0000540C0000}"/>
    <cellStyle name="20% - Accent2 3 2 4 2 3 2" xfId="38558" xr:uid="{00000000-0005-0000-0000-0000550C0000}"/>
    <cellStyle name="20% - Accent2 3 2 4 2 4" xfId="22776" xr:uid="{00000000-0005-0000-0000-0000560C0000}"/>
    <cellStyle name="20% - Accent2 3 2 4 2 4 2" xfId="46028" xr:uid="{00000000-0005-0000-0000-0000570C0000}"/>
    <cellStyle name="20% - Accent2 3 2 4 2 5" xfId="27941" xr:uid="{00000000-0005-0000-0000-0000580C0000}"/>
    <cellStyle name="20% - Accent2 3 2 4 2 6" xfId="47957" xr:uid="{00000000-0005-0000-0000-0000590C0000}"/>
    <cellStyle name="20% - Accent2 3 2 4 3" xfId="7339" xr:uid="{00000000-0005-0000-0000-00005A0C0000}"/>
    <cellStyle name="20% - Accent2 3 2 4 3 2" xfId="17954" xr:uid="{00000000-0005-0000-0000-00005B0C0000}"/>
    <cellStyle name="20% - Accent2 3 2 4 3 2 2" xfId="41222" xr:uid="{00000000-0005-0000-0000-00005C0C0000}"/>
    <cellStyle name="20% - Accent2 3 2 4 3 3" xfId="30607" xr:uid="{00000000-0005-0000-0000-00005D0C0000}"/>
    <cellStyle name="20% - Accent2 3 2 4 4" xfId="12650" xr:uid="{00000000-0005-0000-0000-00005E0C0000}"/>
    <cellStyle name="20% - Accent2 3 2 4 4 2" xfId="35918" xr:uid="{00000000-0005-0000-0000-00005F0C0000}"/>
    <cellStyle name="20% - Accent2 3 2 4 5" xfId="22775" xr:uid="{00000000-0005-0000-0000-0000600C0000}"/>
    <cellStyle name="20% - Accent2 3 2 4 5 2" xfId="46027" xr:uid="{00000000-0005-0000-0000-0000610C0000}"/>
    <cellStyle name="20% - Accent2 3 2 4 6" xfId="25299" xr:uid="{00000000-0005-0000-0000-0000620C0000}"/>
    <cellStyle name="20% - Accent2 3 2 4 7" xfId="47956" xr:uid="{00000000-0005-0000-0000-0000630C0000}"/>
    <cellStyle name="20% - Accent2 3 2 5" xfId="2166" xr:uid="{00000000-0005-0000-0000-0000640C0000}"/>
    <cellStyle name="20% - Accent2 3 2 5 2" xfId="5050" xr:uid="{00000000-0005-0000-0000-0000650C0000}"/>
    <cellStyle name="20% - Accent2 3 2 5 2 2" xfId="10393" xr:uid="{00000000-0005-0000-0000-0000660C0000}"/>
    <cellStyle name="20% - Accent2 3 2 5 2 2 2" xfId="21008" xr:uid="{00000000-0005-0000-0000-0000670C0000}"/>
    <cellStyle name="20% - Accent2 3 2 5 2 2 2 2" xfId="44276" xr:uid="{00000000-0005-0000-0000-0000680C0000}"/>
    <cellStyle name="20% - Accent2 3 2 5 2 2 3" xfId="33661" xr:uid="{00000000-0005-0000-0000-0000690C0000}"/>
    <cellStyle name="20% - Accent2 3 2 5 2 3" xfId="15702" xr:uid="{00000000-0005-0000-0000-00006A0C0000}"/>
    <cellStyle name="20% - Accent2 3 2 5 2 3 2" xfId="38970" xr:uid="{00000000-0005-0000-0000-00006B0C0000}"/>
    <cellStyle name="20% - Accent2 3 2 5 2 4" xfId="28353" xr:uid="{00000000-0005-0000-0000-00006C0C0000}"/>
    <cellStyle name="20% - Accent2 3 2 5 3" xfId="7751" xr:uid="{00000000-0005-0000-0000-00006D0C0000}"/>
    <cellStyle name="20% - Accent2 3 2 5 3 2" xfId="18366" xr:uid="{00000000-0005-0000-0000-00006E0C0000}"/>
    <cellStyle name="20% - Accent2 3 2 5 3 2 2" xfId="41634" xr:uid="{00000000-0005-0000-0000-00006F0C0000}"/>
    <cellStyle name="20% - Accent2 3 2 5 3 3" xfId="31019" xr:uid="{00000000-0005-0000-0000-0000700C0000}"/>
    <cellStyle name="20% - Accent2 3 2 5 4" xfId="13062" xr:uid="{00000000-0005-0000-0000-0000710C0000}"/>
    <cellStyle name="20% - Accent2 3 2 5 4 2" xfId="36330" xr:uid="{00000000-0005-0000-0000-0000720C0000}"/>
    <cellStyle name="20% - Accent2 3 2 5 5" xfId="22777" xr:uid="{00000000-0005-0000-0000-0000730C0000}"/>
    <cellStyle name="20% - Accent2 3 2 5 5 2" xfId="46029" xr:uid="{00000000-0005-0000-0000-0000740C0000}"/>
    <cellStyle name="20% - Accent2 3 2 5 6" xfId="25711" xr:uid="{00000000-0005-0000-0000-0000750C0000}"/>
    <cellStyle name="20% - Accent2 3 2 5 7" xfId="47958" xr:uid="{00000000-0005-0000-0000-0000760C0000}"/>
    <cellStyle name="20% - Accent2 3 2 6" xfId="2245" xr:uid="{00000000-0005-0000-0000-0000770C0000}"/>
    <cellStyle name="20% - Accent2 3 2 6 2" xfId="5113" xr:uid="{00000000-0005-0000-0000-0000780C0000}"/>
    <cellStyle name="20% - Accent2 3 2 6 2 2" xfId="10456" xr:uid="{00000000-0005-0000-0000-0000790C0000}"/>
    <cellStyle name="20% - Accent2 3 2 6 2 2 2" xfId="21071" xr:uid="{00000000-0005-0000-0000-00007A0C0000}"/>
    <cellStyle name="20% - Accent2 3 2 6 2 2 2 2" xfId="44339" xr:uid="{00000000-0005-0000-0000-00007B0C0000}"/>
    <cellStyle name="20% - Accent2 3 2 6 2 2 3" xfId="33724" xr:uid="{00000000-0005-0000-0000-00007C0C0000}"/>
    <cellStyle name="20% - Accent2 3 2 6 2 3" xfId="15765" xr:uid="{00000000-0005-0000-0000-00007D0C0000}"/>
    <cellStyle name="20% - Accent2 3 2 6 2 3 2" xfId="39033" xr:uid="{00000000-0005-0000-0000-00007E0C0000}"/>
    <cellStyle name="20% - Accent2 3 2 6 2 4" xfId="28416" xr:uid="{00000000-0005-0000-0000-00007F0C0000}"/>
    <cellStyle name="20% - Accent2 3 2 6 3" xfId="7814" xr:uid="{00000000-0005-0000-0000-0000800C0000}"/>
    <cellStyle name="20% - Accent2 3 2 6 3 2" xfId="18429" xr:uid="{00000000-0005-0000-0000-0000810C0000}"/>
    <cellStyle name="20% - Accent2 3 2 6 3 2 2" xfId="41697" xr:uid="{00000000-0005-0000-0000-0000820C0000}"/>
    <cellStyle name="20% - Accent2 3 2 6 3 3" xfId="31082" xr:uid="{00000000-0005-0000-0000-0000830C0000}"/>
    <cellStyle name="20% - Accent2 3 2 6 4" xfId="13125" xr:uid="{00000000-0005-0000-0000-0000840C0000}"/>
    <cellStyle name="20% - Accent2 3 2 6 4 2" xfId="36393" xr:uid="{00000000-0005-0000-0000-0000850C0000}"/>
    <cellStyle name="20% - Accent2 3 2 6 5" xfId="25774" xr:uid="{00000000-0005-0000-0000-0000860C0000}"/>
    <cellStyle name="20% - Accent2 3 2 7" xfId="2301" xr:uid="{00000000-0005-0000-0000-0000870C0000}"/>
    <cellStyle name="20% - Accent2 3 2 7 2" xfId="5159" xr:uid="{00000000-0005-0000-0000-0000880C0000}"/>
    <cellStyle name="20% - Accent2 3 2 7 2 2" xfId="10502" xr:uid="{00000000-0005-0000-0000-0000890C0000}"/>
    <cellStyle name="20% - Accent2 3 2 7 2 2 2" xfId="21116" xr:uid="{00000000-0005-0000-0000-00008A0C0000}"/>
    <cellStyle name="20% - Accent2 3 2 7 2 2 2 2" xfId="44384" xr:uid="{00000000-0005-0000-0000-00008B0C0000}"/>
    <cellStyle name="20% - Accent2 3 2 7 2 2 3" xfId="33770" xr:uid="{00000000-0005-0000-0000-00008C0C0000}"/>
    <cellStyle name="20% - Accent2 3 2 7 2 3" xfId="15810" xr:uid="{00000000-0005-0000-0000-00008D0C0000}"/>
    <cellStyle name="20% - Accent2 3 2 7 2 3 2" xfId="39078" xr:uid="{00000000-0005-0000-0000-00008E0C0000}"/>
    <cellStyle name="20% - Accent2 3 2 7 2 4" xfId="28462" xr:uid="{00000000-0005-0000-0000-00008F0C0000}"/>
    <cellStyle name="20% - Accent2 3 2 7 3" xfId="7860" xr:uid="{00000000-0005-0000-0000-0000900C0000}"/>
    <cellStyle name="20% - Accent2 3 2 7 3 2" xfId="18475" xr:uid="{00000000-0005-0000-0000-0000910C0000}"/>
    <cellStyle name="20% - Accent2 3 2 7 3 2 2" xfId="41743" xr:uid="{00000000-0005-0000-0000-0000920C0000}"/>
    <cellStyle name="20% - Accent2 3 2 7 3 3" xfId="31128" xr:uid="{00000000-0005-0000-0000-0000930C0000}"/>
    <cellStyle name="20% - Accent2 3 2 7 4" xfId="13170" xr:uid="{00000000-0005-0000-0000-0000940C0000}"/>
    <cellStyle name="20% - Accent2 3 2 7 4 2" xfId="36438" xr:uid="{00000000-0005-0000-0000-0000950C0000}"/>
    <cellStyle name="20% - Accent2 3 2 7 5" xfId="25820" xr:uid="{00000000-0005-0000-0000-0000960C0000}"/>
    <cellStyle name="20% - Accent2 3 2 8" xfId="2330" xr:uid="{00000000-0005-0000-0000-0000970C0000}"/>
    <cellStyle name="20% - Accent2 3 2 8 2" xfId="5179" xr:uid="{00000000-0005-0000-0000-0000980C0000}"/>
    <cellStyle name="20% - Accent2 3 2 8 2 2" xfId="10522" xr:uid="{00000000-0005-0000-0000-0000990C0000}"/>
    <cellStyle name="20% - Accent2 3 2 8 2 2 2" xfId="21136" xr:uid="{00000000-0005-0000-0000-00009A0C0000}"/>
    <cellStyle name="20% - Accent2 3 2 8 2 2 2 2" xfId="44404" xr:uid="{00000000-0005-0000-0000-00009B0C0000}"/>
    <cellStyle name="20% - Accent2 3 2 8 2 2 3" xfId="33790" xr:uid="{00000000-0005-0000-0000-00009C0C0000}"/>
    <cellStyle name="20% - Accent2 3 2 8 2 3" xfId="15830" xr:uid="{00000000-0005-0000-0000-00009D0C0000}"/>
    <cellStyle name="20% - Accent2 3 2 8 2 3 2" xfId="39098" xr:uid="{00000000-0005-0000-0000-00009E0C0000}"/>
    <cellStyle name="20% - Accent2 3 2 8 2 4" xfId="28482" xr:uid="{00000000-0005-0000-0000-00009F0C0000}"/>
    <cellStyle name="20% - Accent2 3 2 8 3" xfId="7880" xr:uid="{00000000-0005-0000-0000-0000A00C0000}"/>
    <cellStyle name="20% - Accent2 3 2 8 3 2" xfId="18495" xr:uid="{00000000-0005-0000-0000-0000A10C0000}"/>
    <cellStyle name="20% - Accent2 3 2 8 3 2 2" xfId="41763" xr:uid="{00000000-0005-0000-0000-0000A20C0000}"/>
    <cellStyle name="20% - Accent2 3 2 8 3 3" xfId="31148" xr:uid="{00000000-0005-0000-0000-0000A30C0000}"/>
    <cellStyle name="20% - Accent2 3 2 8 4" xfId="13190" xr:uid="{00000000-0005-0000-0000-0000A40C0000}"/>
    <cellStyle name="20% - Accent2 3 2 8 4 2" xfId="36458" xr:uid="{00000000-0005-0000-0000-0000A50C0000}"/>
    <cellStyle name="20% - Accent2 3 2 8 5" xfId="25840" xr:uid="{00000000-0005-0000-0000-0000A60C0000}"/>
    <cellStyle name="20% - Accent2 3 2 9" xfId="2583" xr:uid="{00000000-0005-0000-0000-0000A70C0000}"/>
    <cellStyle name="20% - Accent2 3 2 9 2" xfId="5431" xr:uid="{00000000-0005-0000-0000-0000A80C0000}"/>
    <cellStyle name="20% - Accent2 3 2 9 2 2" xfId="10774" xr:uid="{00000000-0005-0000-0000-0000A90C0000}"/>
    <cellStyle name="20% - Accent2 3 2 9 2 2 2" xfId="21388" xr:uid="{00000000-0005-0000-0000-0000AA0C0000}"/>
    <cellStyle name="20% - Accent2 3 2 9 2 2 2 2" xfId="44656" xr:uid="{00000000-0005-0000-0000-0000AB0C0000}"/>
    <cellStyle name="20% - Accent2 3 2 9 2 2 3" xfId="34042" xr:uid="{00000000-0005-0000-0000-0000AC0C0000}"/>
    <cellStyle name="20% - Accent2 3 2 9 2 3" xfId="16082" xr:uid="{00000000-0005-0000-0000-0000AD0C0000}"/>
    <cellStyle name="20% - Accent2 3 2 9 2 3 2" xfId="39350" xr:uid="{00000000-0005-0000-0000-0000AE0C0000}"/>
    <cellStyle name="20% - Accent2 3 2 9 2 4" xfId="28734" xr:uid="{00000000-0005-0000-0000-0000AF0C0000}"/>
    <cellStyle name="20% - Accent2 3 2 9 3" xfId="8132" xr:uid="{00000000-0005-0000-0000-0000B00C0000}"/>
    <cellStyle name="20% - Accent2 3 2 9 3 2" xfId="18747" xr:uid="{00000000-0005-0000-0000-0000B10C0000}"/>
    <cellStyle name="20% - Accent2 3 2 9 3 2 2" xfId="42015" xr:uid="{00000000-0005-0000-0000-0000B20C0000}"/>
    <cellStyle name="20% - Accent2 3 2 9 3 3" xfId="31400" xr:uid="{00000000-0005-0000-0000-0000B30C0000}"/>
    <cellStyle name="20% - Accent2 3 2 9 4" xfId="13442" xr:uid="{00000000-0005-0000-0000-0000B40C0000}"/>
    <cellStyle name="20% - Accent2 3 2 9 4 2" xfId="36710" xr:uid="{00000000-0005-0000-0000-0000B50C0000}"/>
    <cellStyle name="20% - Accent2 3 2 9 5" xfId="26092" xr:uid="{00000000-0005-0000-0000-0000B60C0000}"/>
    <cellStyle name="20% - Accent2 3 2_Asset Register (new)" xfId="1498" xr:uid="{00000000-0005-0000-0000-0000B70C0000}"/>
    <cellStyle name="20% - Accent2 3 3" xfId="711" xr:uid="{00000000-0005-0000-0000-0000B80C0000}"/>
    <cellStyle name="20% - Accent2 3 3 10" xfId="12256" xr:uid="{00000000-0005-0000-0000-0000B90C0000}"/>
    <cellStyle name="20% - Accent2 3 3 10 2" xfId="35524" xr:uid="{00000000-0005-0000-0000-0000BA0C0000}"/>
    <cellStyle name="20% - Accent2 3 3 11" xfId="22778" xr:uid="{00000000-0005-0000-0000-0000BB0C0000}"/>
    <cellStyle name="20% - Accent2 3 3 11 2" xfId="46030" xr:uid="{00000000-0005-0000-0000-0000BC0C0000}"/>
    <cellStyle name="20% - Accent2 3 3 12" xfId="24905" xr:uid="{00000000-0005-0000-0000-0000BD0C0000}"/>
    <cellStyle name="20% - Accent2 3 3 13" xfId="47959" xr:uid="{00000000-0005-0000-0000-0000BE0C0000}"/>
    <cellStyle name="20% - Accent2 3 3 2" xfId="1184" xr:uid="{00000000-0005-0000-0000-0000BF0C0000}"/>
    <cellStyle name="20% - Accent2 3 3 2 2" xfId="2746" xr:uid="{00000000-0005-0000-0000-0000C00C0000}"/>
    <cellStyle name="20% - Accent2 3 3 2 2 2" xfId="5594" xr:uid="{00000000-0005-0000-0000-0000C10C0000}"/>
    <cellStyle name="20% - Accent2 3 3 2 2 2 2" xfId="10937" xr:uid="{00000000-0005-0000-0000-0000C20C0000}"/>
    <cellStyle name="20% - Accent2 3 3 2 2 2 2 2" xfId="21551" xr:uid="{00000000-0005-0000-0000-0000C30C0000}"/>
    <cellStyle name="20% - Accent2 3 3 2 2 2 2 2 2" xfId="44819" xr:uid="{00000000-0005-0000-0000-0000C40C0000}"/>
    <cellStyle name="20% - Accent2 3 3 2 2 2 2 3" xfId="34205" xr:uid="{00000000-0005-0000-0000-0000C50C0000}"/>
    <cellStyle name="20% - Accent2 3 3 2 2 2 3" xfId="16245" xr:uid="{00000000-0005-0000-0000-0000C60C0000}"/>
    <cellStyle name="20% - Accent2 3 3 2 2 2 3 2" xfId="39513" xr:uid="{00000000-0005-0000-0000-0000C70C0000}"/>
    <cellStyle name="20% - Accent2 3 3 2 2 2 4" xfId="22781" xr:uid="{00000000-0005-0000-0000-0000C80C0000}"/>
    <cellStyle name="20% - Accent2 3 3 2 2 2 4 2" xfId="46033" xr:uid="{00000000-0005-0000-0000-0000C90C0000}"/>
    <cellStyle name="20% - Accent2 3 3 2 2 2 5" xfId="28897" xr:uid="{00000000-0005-0000-0000-0000CA0C0000}"/>
    <cellStyle name="20% - Accent2 3 3 2 2 2 6" xfId="47962" xr:uid="{00000000-0005-0000-0000-0000CB0C0000}"/>
    <cellStyle name="20% - Accent2 3 3 2 2 3" xfId="8295" xr:uid="{00000000-0005-0000-0000-0000CC0C0000}"/>
    <cellStyle name="20% - Accent2 3 3 2 2 3 2" xfId="18910" xr:uid="{00000000-0005-0000-0000-0000CD0C0000}"/>
    <cellStyle name="20% - Accent2 3 3 2 2 3 2 2" xfId="42178" xr:uid="{00000000-0005-0000-0000-0000CE0C0000}"/>
    <cellStyle name="20% - Accent2 3 3 2 2 3 3" xfId="31563" xr:uid="{00000000-0005-0000-0000-0000CF0C0000}"/>
    <cellStyle name="20% - Accent2 3 3 2 2 4" xfId="13605" xr:uid="{00000000-0005-0000-0000-0000D00C0000}"/>
    <cellStyle name="20% - Accent2 3 3 2 2 4 2" xfId="36873" xr:uid="{00000000-0005-0000-0000-0000D10C0000}"/>
    <cellStyle name="20% - Accent2 3 3 2 2 5" xfId="22780" xr:uid="{00000000-0005-0000-0000-0000D20C0000}"/>
    <cellStyle name="20% - Accent2 3 3 2 2 5 2" xfId="46032" xr:uid="{00000000-0005-0000-0000-0000D30C0000}"/>
    <cellStyle name="20% - Accent2 3 3 2 2 6" xfId="26255" xr:uid="{00000000-0005-0000-0000-0000D40C0000}"/>
    <cellStyle name="20% - Accent2 3 3 2 2 7" xfId="47961" xr:uid="{00000000-0005-0000-0000-0000D50C0000}"/>
    <cellStyle name="20% - Accent2 3 3 2 3" xfId="3921" xr:uid="{00000000-0005-0000-0000-0000D60C0000}"/>
    <cellStyle name="20% - Accent2 3 3 2 3 2" xfId="6585" xr:uid="{00000000-0005-0000-0000-0000D70C0000}"/>
    <cellStyle name="20% - Accent2 3 3 2 3 2 2" xfId="11928" xr:uid="{00000000-0005-0000-0000-0000D80C0000}"/>
    <cellStyle name="20% - Accent2 3 3 2 3 2 2 2" xfId="22541" xr:uid="{00000000-0005-0000-0000-0000D90C0000}"/>
    <cellStyle name="20% - Accent2 3 3 2 3 2 2 2 2" xfId="45809" xr:uid="{00000000-0005-0000-0000-0000DA0C0000}"/>
    <cellStyle name="20% - Accent2 3 3 2 3 2 2 3" xfId="35196" xr:uid="{00000000-0005-0000-0000-0000DB0C0000}"/>
    <cellStyle name="20% - Accent2 3 3 2 3 2 3" xfId="17235" xr:uid="{00000000-0005-0000-0000-0000DC0C0000}"/>
    <cellStyle name="20% - Accent2 3 3 2 3 2 3 2" xfId="40503" xr:uid="{00000000-0005-0000-0000-0000DD0C0000}"/>
    <cellStyle name="20% - Accent2 3 3 2 3 2 4" xfId="29888" xr:uid="{00000000-0005-0000-0000-0000DE0C0000}"/>
    <cellStyle name="20% - Accent2 3 3 2 3 3" xfId="9286" xr:uid="{00000000-0005-0000-0000-0000DF0C0000}"/>
    <cellStyle name="20% - Accent2 3 3 2 3 3 2" xfId="19901" xr:uid="{00000000-0005-0000-0000-0000E00C0000}"/>
    <cellStyle name="20% - Accent2 3 3 2 3 3 2 2" xfId="43169" xr:uid="{00000000-0005-0000-0000-0000E10C0000}"/>
    <cellStyle name="20% - Accent2 3 3 2 3 3 3" xfId="32554" xr:uid="{00000000-0005-0000-0000-0000E20C0000}"/>
    <cellStyle name="20% - Accent2 3 3 2 3 4" xfId="14595" xr:uid="{00000000-0005-0000-0000-0000E30C0000}"/>
    <cellStyle name="20% - Accent2 3 3 2 3 4 2" xfId="37863" xr:uid="{00000000-0005-0000-0000-0000E40C0000}"/>
    <cellStyle name="20% - Accent2 3 3 2 3 5" xfId="22782" xr:uid="{00000000-0005-0000-0000-0000E50C0000}"/>
    <cellStyle name="20% - Accent2 3 3 2 3 5 2" xfId="46034" xr:uid="{00000000-0005-0000-0000-0000E60C0000}"/>
    <cellStyle name="20% - Accent2 3 3 2 3 6" xfId="27246" xr:uid="{00000000-0005-0000-0000-0000E70C0000}"/>
    <cellStyle name="20% - Accent2 3 3 2 3 7" xfId="47963" xr:uid="{00000000-0005-0000-0000-0000E80C0000}"/>
    <cellStyle name="20% - Accent2 3 3 2 4" xfId="4407" xr:uid="{00000000-0005-0000-0000-0000E90C0000}"/>
    <cellStyle name="20% - Accent2 3 3 2 4 2" xfId="9751" xr:uid="{00000000-0005-0000-0000-0000EA0C0000}"/>
    <cellStyle name="20% - Accent2 3 3 2 4 2 2" xfId="20366" xr:uid="{00000000-0005-0000-0000-0000EB0C0000}"/>
    <cellStyle name="20% - Accent2 3 3 2 4 2 2 2" xfId="43634" xr:uid="{00000000-0005-0000-0000-0000EC0C0000}"/>
    <cellStyle name="20% - Accent2 3 3 2 4 2 3" xfId="33019" xr:uid="{00000000-0005-0000-0000-0000ED0C0000}"/>
    <cellStyle name="20% - Accent2 3 3 2 4 3" xfId="15060" xr:uid="{00000000-0005-0000-0000-0000EE0C0000}"/>
    <cellStyle name="20% - Accent2 3 3 2 4 3 2" xfId="38328" xr:uid="{00000000-0005-0000-0000-0000EF0C0000}"/>
    <cellStyle name="20% - Accent2 3 3 2 4 4" xfId="27711" xr:uid="{00000000-0005-0000-0000-0000F00C0000}"/>
    <cellStyle name="20% - Accent2 3 3 2 5" xfId="7109" xr:uid="{00000000-0005-0000-0000-0000F10C0000}"/>
    <cellStyle name="20% - Accent2 3 3 2 5 2" xfId="17724" xr:uid="{00000000-0005-0000-0000-0000F20C0000}"/>
    <cellStyle name="20% - Accent2 3 3 2 5 2 2" xfId="40992" xr:uid="{00000000-0005-0000-0000-0000F30C0000}"/>
    <cellStyle name="20% - Accent2 3 3 2 5 3" xfId="30377" xr:uid="{00000000-0005-0000-0000-0000F40C0000}"/>
    <cellStyle name="20% - Accent2 3 3 2 6" xfId="12420" xr:uid="{00000000-0005-0000-0000-0000F50C0000}"/>
    <cellStyle name="20% - Accent2 3 3 2 6 2" xfId="35688" xr:uid="{00000000-0005-0000-0000-0000F60C0000}"/>
    <cellStyle name="20% - Accent2 3 3 2 7" xfId="22779" xr:uid="{00000000-0005-0000-0000-0000F70C0000}"/>
    <cellStyle name="20% - Accent2 3 3 2 7 2" xfId="46031" xr:uid="{00000000-0005-0000-0000-0000F80C0000}"/>
    <cellStyle name="20% - Accent2 3 3 2 8" xfId="25069" xr:uid="{00000000-0005-0000-0000-0000F90C0000}"/>
    <cellStyle name="20% - Accent2 3 3 2 9" xfId="47960" xr:uid="{00000000-0005-0000-0000-0000FA0C0000}"/>
    <cellStyle name="20% - Accent2 3 3 3" xfId="1531" xr:uid="{00000000-0005-0000-0000-0000FB0C0000}"/>
    <cellStyle name="20% - Accent2 3 3 3 2" xfId="2888" xr:uid="{00000000-0005-0000-0000-0000FC0C0000}"/>
    <cellStyle name="20% - Accent2 3 3 3 2 2" xfId="5736" xr:uid="{00000000-0005-0000-0000-0000FD0C0000}"/>
    <cellStyle name="20% - Accent2 3 3 3 2 2 2" xfId="11079" xr:uid="{00000000-0005-0000-0000-0000FE0C0000}"/>
    <cellStyle name="20% - Accent2 3 3 3 2 2 2 2" xfId="21693" xr:uid="{00000000-0005-0000-0000-0000FF0C0000}"/>
    <cellStyle name="20% - Accent2 3 3 3 2 2 2 2 2" xfId="44961" xr:uid="{00000000-0005-0000-0000-0000000D0000}"/>
    <cellStyle name="20% - Accent2 3 3 3 2 2 2 3" xfId="34347" xr:uid="{00000000-0005-0000-0000-0000010D0000}"/>
    <cellStyle name="20% - Accent2 3 3 3 2 2 3" xfId="16387" xr:uid="{00000000-0005-0000-0000-0000020D0000}"/>
    <cellStyle name="20% - Accent2 3 3 3 2 2 3 2" xfId="39655" xr:uid="{00000000-0005-0000-0000-0000030D0000}"/>
    <cellStyle name="20% - Accent2 3 3 3 2 2 4" xfId="29039" xr:uid="{00000000-0005-0000-0000-0000040D0000}"/>
    <cellStyle name="20% - Accent2 3 3 3 2 3" xfId="8437" xr:uid="{00000000-0005-0000-0000-0000050D0000}"/>
    <cellStyle name="20% - Accent2 3 3 3 2 3 2" xfId="19052" xr:uid="{00000000-0005-0000-0000-0000060D0000}"/>
    <cellStyle name="20% - Accent2 3 3 3 2 3 2 2" xfId="42320" xr:uid="{00000000-0005-0000-0000-0000070D0000}"/>
    <cellStyle name="20% - Accent2 3 3 3 2 3 3" xfId="31705" xr:uid="{00000000-0005-0000-0000-0000080D0000}"/>
    <cellStyle name="20% - Accent2 3 3 3 2 4" xfId="13747" xr:uid="{00000000-0005-0000-0000-0000090D0000}"/>
    <cellStyle name="20% - Accent2 3 3 3 2 4 2" xfId="37015" xr:uid="{00000000-0005-0000-0000-00000A0D0000}"/>
    <cellStyle name="20% - Accent2 3 3 3 2 5" xfId="22784" xr:uid="{00000000-0005-0000-0000-00000B0D0000}"/>
    <cellStyle name="20% - Accent2 3 3 3 2 5 2" xfId="46036" xr:uid="{00000000-0005-0000-0000-00000C0D0000}"/>
    <cellStyle name="20% - Accent2 3 3 3 2 6" xfId="26397" xr:uid="{00000000-0005-0000-0000-00000D0D0000}"/>
    <cellStyle name="20% - Accent2 3 3 3 2 7" xfId="47965" xr:uid="{00000000-0005-0000-0000-00000E0D0000}"/>
    <cellStyle name="20% - Accent2 3 3 3 3" xfId="3647" xr:uid="{00000000-0005-0000-0000-00000F0D0000}"/>
    <cellStyle name="20% - Accent2 3 3 3 3 2" xfId="6454" xr:uid="{00000000-0005-0000-0000-0000100D0000}"/>
    <cellStyle name="20% - Accent2 3 3 3 3 2 2" xfId="11797" xr:uid="{00000000-0005-0000-0000-0000110D0000}"/>
    <cellStyle name="20% - Accent2 3 3 3 3 2 2 2" xfId="22410" xr:uid="{00000000-0005-0000-0000-0000120D0000}"/>
    <cellStyle name="20% - Accent2 3 3 3 3 2 2 2 2" xfId="45678" xr:uid="{00000000-0005-0000-0000-0000130D0000}"/>
    <cellStyle name="20% - Accent2 3 3 3 3 2 2 3" xfId="35065" xr:uid="{00000000-0005-0000-0000-0000140D0000}"/>
    <cellStyle name="20% - Accent2 3 3 3 3 2 3" xfId="17104" xr:uid="{00000000-0005-0000-0000-0000150D0000}"/>
    <cellStyle name="20% - Accent2 3 3 3 3 2 3 2" xfId="40372" xr:uid="{00000000-0005-0000-0000-0000160D0000}"/>
    <cellStyle name="20% - Accent2 3 3 3 3 2 4" xfId="29757" xr:uid="{00000000-0005-0000-0000-0000170D0000}"/>
    <cellStyle name="20% - Accent2 3 3 3 3 3" xfId="9155" xr:uid="{00000000-0005-0000-0000-0000180D0000}"/>
    <cellStyle name="20% - Accent2 3 3 3 3 3 2" xfId="19770" xr:uid="{00000000-0005-0000-0000-0000190D0000}"/>
    <cellStyle name="20% - Accent2 3 3 3 3 3 2 2" xfId="43038" xr:uid="{00000000-0005-0000-0000-00001A0D0000}"/>
    <cellStyle name="20% - Accent2 3 3 3 3 3 3" xfId="32423" xr:uid="{00000000-0005-0000-0000-00001B0D0000}"/>
    <cellStyle name="20% - Accent2 3 3 3 3 4" xfId="14464" xr:uid="{00000000-0005-0000-0000-00001C0D0000}"/>
    <cellStyle name="20% - Accent2 3 3 3 3 4 2" xfId="37732" xr:uid="{00000000-0005-0000-0000-00001D0D0000}"/>
    <cellStyle name="20% - Accent2 3 3 3 3 5" xfId="27115" xr:uid="{00000000-0005-0000-0000-00001E0D0000}"/>
    <cellStyle name="20% - Accent2 3 3 3 4" xfId="4549" xr:uid="{00000000-0005-0000-0000-00001F0D0000}"/>
    <cellStyle name="20% - Accent2 3 3 3 4 2" xfId="9893" xr:uid="{00000000-0005-0000-0000-0000200D0000}"/>
    <cellStyle name="20% - Accent2 3 3 3 4 2 2" xfId="20508" xr:uid="{00000000-0005-0000-0000-0000210D0000}"/>
    <cellStyle name="20% - Accent2 3 3 3 4 2 2 2" xfId="43776" xr:uid="{00000000-0005-0000-0000-0000220D0000}"/>
    <cellStyle name="20% - Accent2 3 3 3 4 2 3" xfId="33161" xr:uid="{00000000-0005-0000-0000-0000230D0000}"/>
    <cellStyle name="20% - Accent2 3 3 3 4 3" xfId="15202" xr:uid="{00000000-0005-0000-0000-0000240D0000}"/>
    <cellStyle name="20% - Accent2 3 3 3 4 3 2" xfId="38470" xr:uid="{00000000-0005-0000-0000-0000250D0000}"/>
    <cellStyle name="20% - Accent2 3 3 3 4 4" xfId="27853" xr:uid="{00000000-0005-0000-0000-0000260D0000}"/>
    <cellStyle name="20% - Accent2 3 3 3 5" xfId="7251" xr:uid="{00000000-0005-0000-0000-0000270D0000}"/>
    <cellStyle name="20% - Accent2 3 3 3 5 2" xfId="17866" xr:uid="{00000000-0005-0000-0000-0000280D0000}"/>
    <cellStyle name="20% - Accent2 3 3 3 5 2 2" xfId="41134" xr:uid="{00000000-0005-0000-0000-0000290D0000}"/>
    <cellStyle name="20% - Accent2 3 3 3 5 3" xfId="30519" xr:uid="{00000000-0005-0000-0000-00002A0D0000}"/>
    <cellStyle name="20% - Accent2 3 3 3 6" xfId="12562" xr:uid="{00000000-0005-0000-0000-00002B0D0000}"/>
    <cellStyle name="20% - Accent2 3 3 3 6 2" xfId="35830" xr:uid="{00000000-0005-0000-0000-00002C0D0000}"/>
    <cellStyle name="20% - Accent2 3 3 3 7" xfId="22783" xr:uid="{00000000-0005-0000-0000-00002D0D0000}"/>
    <cellStyle name="20% - Accent2 3 3 3 7 2" xfId="46035" xr:uid="{00000000-0005-0000-0000-00002E0D0000}"/>
    <cellStyle name="20% - Accent2 3 3 3 8" xfId="25211" xr:uid="{00000000-0005-0000-0000-00002F0D0000}"/>
    <cellStyle name="20% - Accent2 3 3 3 9" xfId="47964" xr:uid="{00000000-0005-0000-0000-0000300D0000}"/>
    <cellStyle name="20% - Accent2 3 3 4" xfId="1824" xr:uid="{00000000-0005-0000-0000-0000310D0000}"/>
    <cellStyle name="20% - Accent2 3 3 4 2" xfId="4799" xr:uid="{00000000-0005-0000-0000-0000320D0000}"/>
    <cellStyle name="20% - Accent2 3 3 4 2 2" xfId="10143" xr:uid="{00000000-0005-0000-0000-0000330D0000}"/>
    <cellStyle name="20% - Accent2 3 3 4 2 2 2" xfId="20758" xr:uid="{00000000-0005-0000-0000-0000340D0000}"/>
    <cellStyle name="20% - Accent2 3 3 4 2 2 2 2" xfId="44026" xr:uid="{00000000-0005-0000-0000-0000350D0000}"/>
    <cellStyle name="20% - Accent2 3 3 4 2 2 3" xfId="33411" xr:uid="{00000000-0005-0000-0000-0000360D0000}"/>
    <cellStyle name="20% - Accent2 3 3 4 2 3" xfId="15452" xr:uid="{00000000-0005-0000-0000-0000370D0000}"/>
    <cellStyle name="20% - Accent2 3 3 4 2 3 2" xfId="38720" xr:uid="{00000000-0005-0000-0000-0000380D0000}"/>
    <cellStyle name="20% - Accent2 3 3 4 2 4" xfId="28103" xr:uid="{00000000-0005-0000-0000-0000390D0000}"/>
    <cellStyle name="20% - Accent2 3 3 4 3" xfId="7501" xr:uid="{00000000-0005-0000-0000-00003A0D0000}"/>
    <cellStyle name="20% - Accent2 3 3 4 3 2" xfId="18116" xr:uid="{00000000-0005-0000-0000-00003B0D0000}"/>
    <cellStyle name="20% - Accent2 3 3 4 3 2 2" xfId="41384" xr:uid="{00000000-0005-0000-0000-00003C0D0000}"/>
    <cellStyle name="20% - Accent2 3 3 4 3 3" xfId="30769" xr:uid="{00000000-0005-0000-0000-00003D0D0000}"/>
    <cellStyle name="20% - Accent2 3 3 4 4" xfId="12812" xr:uid="{00000000-0005-0000-0000-00003E0D0000}"/>
    <cellStyle name="20% - Accent2 3 3 4 4 2" xfId="36080" xr:uid="{00000000-0005-0000-0000-00003F0D0000}"/>
    <cellStyle name="20% - Accent2 3 3 4 5" xfId="22785" xr:uid="{00000000-0005-0000-0000-0000400D0000}"/>
    <cellStyle name="20% - Accent2 3 3 4 5 2" xfId="46037" xr:uid="{00000000-0005-0000-0000-0000410D0000}"/>
    <cellStyle name="20% - Accent2 3 3 4 6" xfId="25461" xr:uid="{00000000-0005-0000-0000-0000420D0000}"/>
    <cellStyle name="20% - Accent2 3 3 4 7" xfId="47966" xr:uid="{00000000-0005-0000-0000-0000430D0000}"/>
    <cellStyle name="20% - Accent2 3 3 5" xfId="2582" xr:uid="{00000000-0005-0000-0000-0000440D0000}"/>
    <cellStyle name="20% - Accent2 3 3 5 2" xfId="5430" xr:uid="{00000000-0005-0000-0000-0000450D0000}"/>
    <cellStyle name="20% - Accent2 3 3 5 2 2" xfId="10773" xr:uid="{00000000-0005-0000-0000-0000460D0000}"/>
    <cellStyle name="20% - Accent2 3 3 5 2 2 2" xfId="21387" xr:uid="{00000000-0005-0000-0000-0000470D0000}"/>
    <cellStyle name="20% - Accent2 3 3 5 2 2 2 2" xfId="44655" xr:uid="{00000000-0005-0000-0000-0000480D0000}"/>
    <cellStyle name="20% - Accent2 3 3 5 2 2 3" xfId="34041" xr:uid="{00000000-0005-0000-0000-0000490D0000}"/>
    <cellStyle name="20% - Accent2 3 3 5 2 3" xfId="16081" xr:uid="{00000000-0005-0000-0000-00004A0D0000}"/>
    <cellStyle name="20% - Accent2 3 3 5 2 3 2" xfId="39349" xr:uid="{00000000-0005-0000-0000-00004B0D0000}"/>
    <cellStyle name="20% - Accent2 3 3 5 2 4" xfId="28733" xr:uid="{00000000-0005-0000-0000-00004C0D0000}"/>
    <cellStyle name="20% - Accent2 3 3 5 3" xfId="8131" xr:uid="{00000000-0005-0000-0000-00004D0D0000}"/>
    <cellStyle name="20% - Accent2 3 3 5 3 2" xfId="18746" xr:uid="{00000000-0005-0000-0000-00004E0D0000}"/>
    <cellStyle name="20% - Accent2 3 3 5 3 2 2" xfId="42014" xr:uid="{00000000-0005-0000-0000-00004F0D0000}"/>
    <cellStyle name="20% - Accent2 3 3 5 3 3" xfId="31399" xr:uid="{00000000-0005-0000-0000-0000500D0000}"/>
    <cellStyle name="20% - Accent2 3 3 5 4" xfId="13441" xr:uid="{00000000-0005-0000-0000-0000510D0000}"/>
    <cellStyle name="20% - Accent2 3 3 5 4 2" xfId="36709" xr:uid="{00000000-0005-0000-0000-0000520D0000}"/>
    <cellStyle name="20% - Accent2 3 3 5 5" xfId="26091" xr:uid="{00000000-0005-0000-0000-0000530D0000}"/>
    <cellStyle name="20% - Accent2 3 3 6" xfId="3094" xr:uid="{00000000-0005-0000-0000-0000540D0000}"/>
    <cellStyle name="20% - Accent2 3 3 6 2" xfId="5924" xr:uid="{00000000-0005-0000-0000-0000550D0000}"/>
    <cellStyle name="20% - Accent2 3 3 6 2 2" xfId="11267" xr:uid="{00000000-0005-0000-0000-0000560D0000}"/>
    <cellStyle name="20% - Accent2 3 3 6 2 2 2" xfId="21880" xr:uid="{00000000-0005-0000-0000-0000570D0000}"/>
    <cellStyle name="20% - Accent2 3 3 6 2 2 2 2" xfId="45148" xr:uid="{00000000-0005-0000-0000-0000580D0000}"/>
    <cellStyle name="20% - Accent2 3 3 6 2 2 3" xfId="34535" xr:uid="{00000000-0005-0000-0000-0000590D0000}"/>
    <cellStyle name="20% - Accent2 3 3 6 2 3" xfId="16574" xr:uid="{00000000-0005-0000-0000-00005A0D0000}"/>
    <cellStyle name="20% - Accent2 3 3 6 2 3 2" xfId="39842" xr:uid="{00000000-0005-0000-0000-00005B0D0000}"/>
    <cellStyle name="20% - Accent2 3 3 6 2 4" xfId="29227" xr:uid="{00000000-0005-0000-0000-00005C0D0000}"/>
    <cellStyle name="20% - Accent2 3 3 6 3" xfId="8625" xr:uid="{00000000-0005-0000-0000-00005D0D0000}"/>
    <cellStyle name="20% - Accent2 3 3 6 3 2" xfId="19240" xr:uid="{00000000-0005-0000-0000-00005E0D0000}"/>
    <cellStyle name="20% - Accent2 3 3 6 3 2 2" xfId="42508" xr:uid="{00000000-0005-0000-0000-00005F0D0000}"/>
    <cellStyle name="20% - Accent2 3 3 6 3 3" xfId="31893" xr:uid="{00000000-0005-0000-0000-0000600D0000}"/>
    <cellStyle name="20% - Accent2 3 3 6 4" xfId="13934" xr:uid="{00000000-0005-0000-0000-0000610D0000}"/>
    <cellStyle name="20% - Accent2 3 3 6 4 2" xfId="37202" xr:uid="{00000000-0005-0000-0000-0000620D0000}"/>
    <cellStyle name="20% - Accent2 3 3 6 5" xfId="26585" xr:uid="{00000000-0005-0000-0000-0000630D0000}"/>
    <cellStyle name="20% - Accent2 3 3 7" xfId="3414" xr:uid="{00000000-0005-0000-0000-0000640D0000}"/>
    <cellStyle name="20% - Accent2 3 3 7 2" xfId="6238" xr:uid="{00000000-0005-0000-0000-0000650D0000}"/>
    <cellStyle name="20% - Accent2 3 3 7 2 2" xfId="11581" xr:uid="{00000000-0005-0000-0000-0000660D0000}"/>
    <cellStyle name="20% - Accent2 3 3 7 2 2 2" xfId="22194" xr:uid="{00000000-0005-0000-0000-0000670D0000}"/>
    <cellStyle name="20% - Accent2 3 3 7 2 2 2 2" xfId="45462" xr:uid="{00000000-0005-0000-0000-0000680D0000}"/>
    <cellStyle name="20% - Accent2 3 3 7 2 2 3" xfId="34849" xr:uid="{00000000-0005-0000-0000-0000690D0000}"/>
    <cellStyle name="20% - Accent2 3 3 7 2 3" xfId="16888" xr:uid="{00000000-0005-0000-0000-00006A0D0000}"/>
    <cellStyle name="20% - Accent2 3 3 7 2 3 2" xfId="40156" xr:uid="{00000000-0005-0000-0000-00006B0D0000}"/>
    <cellStyle name="20% - Accent2 3 3 7 2 4" xfId="29541" xr:uid="{00000000-0005-0000-0000-00006C0D0000}"/>
    <cellStyle name="20% - Accent2 3 3 7 3" xfId="8939" xr:uid="{00000000-0005-0000-0000-00006D0D0000}"/>
    <cellStyle name="20% - Accent2 3 3 7 3 2" xfId="19554" xr:uid="{00000000-0005-0000-0000-00006E0D0000}"/>
    <cellStyle name="20% - Accent2 3 3 7 3 2 2" xfId="42822" xr:uid="{00000000-0005-0000-0000-00006F0D0000}"/>
    <cellStyle name="20% - Accent2 3 3 7 3 3" xfId="32207" xr:uid="{00000000-0005-0000-0000-0000700D0000}"/>
    <cellStyle name="20% - Accent2 3 3 7 4" xfId="14248" xr:uid="{00000000-0005-0000-0000-0000710D0000}"/>
    <cellStyle name="20% - Accent2 3 3 7 4 2" xfId="37516" xr:uid="{00000000-0005-0000-0000-0000720D0000}"/>
    <cellStyle name="20% - Accent2 3 3 7 5" xfId="26899" xr:uid="{00000000-0005-0000-0000-0000730D0000}"/>
    <cellStyle name="20% - Accent2 3 3 8" xfId="4243" xr:uid="{00000000-0005-0000-0000-0000740D0000}"/>
    <cellStyle name="20% - Accent2 3 3 8 2" xfId="9587" xr:uid="{00000000-0005-0000-0000-0000750D0000}"/>
    <cellStyle name="20% - Accent2 3 3 8 2 2" xfId="20202" xr:uid="{00000000-0005-0000-0000-0000760D0000}"/>
    <cellStyle name="20% - Accent2 3 3 8 2 2 2" xfId="43470" xr:uid="{00000000-0005-0000-0000-0000770D0000}"/>
    <cellStyle name="20% - Accent2 3 3 8 2 3" xfId="32855" xr:uid="{00000000-0005-0000-0000-0000780D0000}"/>
    <cellStyle name="20% - Accent2 3 3 8 3" xfId="14896" xr:uid="{00000000-0005-0000-0000-0000790D0000}"/>
    <cellStyle name="20% - Accent2 3 3 8 3 2" xfId="38164" xr:uid="{00000000-0005-0000-0000-00007A0D0000}"/>
    <cellStyle name="20% - Accent2 3 3 8 4" xfId="27547" xr:uid="{00000000-0005-0000-0000-00007B0D0000}"/>
    <cellStyle name="20% - Accent2 3 3 9" xfId="6945" xr:uid="{00000000-0005-0000-0000-00007C0D0000}"/>
    <cellStyle name="20% - Accent2 3 3 9 2" xfId="17560" xr:uid="{00000000-0005-0000-0000-00007D0D0000}"/>
    <cellStyle name="20% - Accent2 3 3 9 2 2" xfId="40828" xr:uid="{00000000-0005-0000-0000-00007E0D0000}"/>
    <cellStyle name="20% - Accent2 3 3 9 3" xfId="30213" xr:uid="{00000000-0005-0000-0000-00007F0D0000}"/>
    <cellStyle name="20% - Accent2 3 3_Asset Register (new)" xfId="1496" xr:uid="{00000000-0005-0000-0000-0000800D0000}"/>
    <cellStyle name="20% - Accent2 3 4" xfId="145" xr:uid="{00000000-0005-0000-0000-0000810D0000}"/>
    <cellStyle name="20% - Accent2 3 4 10" xfId="24672" xr:uid="{00000000-0005-0000-0000-0000820D0000}"/>
    <cellStyle name="20% - Accent2 3 4 11" xfId="47967" xr:uid="{00000000-0005-0000-0000-0000830D0000}"/>
    <cellStyle name="20% - Accent2 3 4 2" xfId="1825" xr:uid="{00000000-0005-0000-0000-0000840D0000}"/>
    <cellStyle name="20% - Accent2 3 4 2 2" xfId="4800" xr:uid="{00000000-0005-0000-0000-0000850D0000}"/>
    <cellStyle name="20% - Accent2 3 4 2 2 2" xfId="10144" xr:uid="{00000000-0005-0000-0000-0000860D0000}"/>
    <cellStyle name="20% - Accent2 3 4 2 2 2 2" xfId="20759" xr:uid="{00000000-0005-0000-0000-0000870D0000}"/>
    <cellStyle name="20% - Accent2 3 4 2 2 2 2 2" xfId="44027" xr:uid="{00000000-0005-0000-0000-0000880D0000}"/>
    <cellStyle name="20% - Accent2 3 4 2 2 2 3" xfId="33412" xr:uid="{00000000-0005-0000-0000-0000890D0000}"/>
    <cellStyle name="20% - Accent2 3 4 2 2 3" xfId="15453" xr:uid="{00000000-0005-0000-0000-00008A0D0000}"/>
    <cellStyle name="20% - Accent2 3 4 2 2 3 2" xfId="38721" xr:uid="{00000000-0005-0000-0000-00008B0D0000}"/>
    <cellStyle name="20% - Accent2 3 4 2 2 4" xfId="22788" xr:uid="{00000000-0005-0000-0000-00008C0D0000}"/>
    <cellStyle name="20% - Accent2 3 4 2 2 4 2" xfId="46040" xr:uid="{00000000-0005-0000-0000-00008D0D0000}"/>
    <cellStyle name="20% - Accent2 3 4 2 2 5" xfId="28104" xr:uid="{00000000-0005-0000-0000-00008E0D0000}"/>
    <cellStyle name="20% - Accent2 3 4 2 2 6" xfId="47969" xr:uid="{00000000-0005-0000-0000-00008F0D0000}"/>
    <cellStyle name="20% - Accent2 3 4 2 3" xfId="7502" xr:uid="{00000000-0005-0000-0000-0000900D0000}"/>
    <cellStyle name="20% - Accent2 3 4 2 3 2" xfId="18117" xr:uid="{00000000-0005-0000-0000-0000910D0000}"/>
    <cellStyle name="20% - Accent2 3 4 2 3 2 2" xfId="41385" xr:uid="{00000000-0005-0000-0000-0000920D0000}"/>
    <cellStyle name="20% - Accent2 3 4 2 3 3" xfId="30770" xr:uid="{00000000-0005-0000-0000-0000930D0000}"/>
    <cellStyle name="20% - Accent2 3 4 2 4" xfId="12813" xr:uid="{00000000-0005-0000-0000-0000940D0000}"/>
    <cellStyle name="20% - Accent2 3 4 2 4 2" xfId="36081" xr:uid="{00000000-0005-0000-0000-0000950D0000}"/>
    <cellStyle name="20% - Accent2 3 4 2 5" xfId="22787" xr:uid="{00000000-0005-0000-0000-0000960D0000}"/>
    <cellStyle name="20% - Accent2 3 4 2 5 2" xfId="46039" xr:uid="{00000000-0005-0000-0000-0000970D0000}"/>
    <cellStyle name="20% - Accent2 3 4 2 6" xfId="25462" xr:uid="{00000000-0005-0000-0000-0000980D0000}"/>
    <cellStyle name="20% - Accent2 3 4 2 7" xfId="47968" xr:uid="{00000000-0005-0000-0000-0000990D0000}"/>
    <cellStyle name="20% - Accent2 3 4 3" xfId="2353" xr:uid="{00000000-0005-0000-0000-00009A0D0000}"/>
    <cellStyle name="20% - Accent2 3 4 3 2" xfId="5201" xr:uid="{00000000-0005-0000-0000-00009B0D0000}"/>
    <cellStyle name="20% - Accent2 3 4 3 2 2" xfId="10544" xr:uid="{00000000-0005-0000-0000-00009C0D0000}"/>
    <cellStyle name="20% - Accent2 3 4 3 2 2 2" xfId="21158" xr:uid="{00000000-0005-0000-0000-00009D0D0000}"/>
    <cellStyle name="20% - Accent2 3 4 3 2 2 2 2" xfId="44426" xr:uid="{00000000-0005-0000-0000-00009E0D0000}"/>
    <cellStyle name="20% - Accent2 3 4 3 2 2 3" xfId="33812" xr:uid="{00000000-0005-0000-0000-00009F0D0000}"/>
    <cellStyle name="20% - Accent2 3 4 3 2 3" xfId="15852" xr:uid="{00000000-0005-0000-0000-0000A00D0000}"/>
    <cellStyle name="20% - Accent2 3 4 3 2 3 2" xfId="39120" xr:uid="{00000000-0005-0000-0000-0000A10D0000}"/>
    <cellStyle name="20% - Accent2 3 4 3 2 4" xfId="28504" xr:uid="{00000000-0005-0000-0000-0000A20D0000}"/>
    <cellStyle name="20% - Accent2 3 4 3 3" xfId="7902" xr:uid="{00000000-0005-0000-0000-0000A30D0000}"/>
    <cellStyle name="20% - Accent2 3 4 3 3 2" xfId="18517" xr:uid="{00000000-0005-0000-0000-0000A40D0000}"/>
    <cellStyle name="20% - Accent2 3 4 3 3 2 2" xfId="41785" xr:uid="{00000000-0005-0000-0000-0000A50D0000}"/>
    <cellStyle name="20% - Accent2 3 4 3 3 3" xfId="31170" xr:uid="{00000000-0005-0000-0000-0000A60D0000}"/>
    <cellStyle name="20% - Accent2 3 4 3 4" xfId="13212" xr:uid="{00000000-0005-0000-0000-0000A70D0000}"/>
    <cellStyle name="20% - Accent2 3 4 3 4 2" xfId="36480" xr:uid="{00000000-0005-0000-0000-0000A80D0000}"/>
    <cellStyle name="20% - Accent2 3 4 3 5" xfId="22789" xr:uid="{00000000-0005-0000-0000-0000A90D0000}"/>
    <cellStyle name="20% - Accent2 3 4 3 5 2" xfId="46041" xr:uid="{00000000-0005-0000-0000-0000AA0D0000}"/>
    <cellStyle name="20% - Accent2 3 4 3 6" xfId="25862" xr:uid="{00000000-0005-0000-0000-0000AB0D0000}"/>
    <cellStyle name="20% - Accent2 3 4 3 7" xfId="47970" xr:uid="{00000000-0005-0000-0000-0000AC0D0000}"/>
    <cellStyle name="20% - Accent2 3 4 4" xfId="3095" xr:uid="{00000000-0005-0000-0000-0000AD0D0000}"/>
    <cellStyle name="20% - Accent2 3 4 4 2" xfId="5925" xr:uid="{00000000-0005-0000-0000-0000AE0D0000}"/>
    <cellStyle name="20% - Accent2 3 4 4 2 2" xfId="11268" xr:uid="{00000000-0005-0000-0000-0000AF0D0000}"/>
    <cellStyle name="20% - Accent2 3 4 4 2 2 2" xfId="21881" xr:uid="{00000000-0005-0000-0000-0000B00D0000}"/>
    <cellStyle name="20% - Accent2 3 4 4 2 2 2 2" xfId="45149" xr:uid="{00000000-0005-0000-0000-0000B10D0000}"/>
    <cellStyle name="20% - Accent2 3 4 4 2 2 3" xfId="34536" xr:uid="{00000000-0005-0000-0000-0000B20D0000}"/>
    <cellStyle name="20% - Accent2 3 4 4 2 3" xfId="16575" xr:uid="{00000000-0005-0000-0000-0000B30D0000}"/>
    <cellStyle name="20% - Accent2 3 4 4 2 3 2" xfId="39843" xr:uid="{00000000-0005-0000-0000-0000B40D0000}"/>
    <cellStyle name="20% - Accent2 3 4 4 2 4" xfId="29228" xr:uid="{00000000-0005-0000-0000-0000B50D0000}"/>
    <cellStyle name="20% - Accent2 3 4 4 3" xfId="8626" xr:uid="{00000000-0005-0000-0000-0000B60D0000}"/>
    <cellStyle name="20% - Accent2 3 4 4 3 2" xfId="19241" xr:uid="{00000000-0005-0000-0000-0000B70D0000}"/>
    <cellStyle name="20% - Accent2 3 4 4 3 2 2" xfId="42509" xr:uid="{00000000-0005-0000-0000-0000B80D0000}"/>
    <cellStyle name="20% - Accent2 3 4 4 3 3" xfId="31894" xr:uid="{00000000-0005-0000-0000-0000B90D0000}"/>
    <cellStyle name="20% - Accent2 3 4 4 4" xfId="13935" xr:uid="{00000000-0005-0000-0000-0000BA0D0000}"/>
    <cellStyle name="20% - Accent2 3 4 4 4 2" xfId="37203" xr:uid="{00000000-0005-0000-0000-0000BB0D0000}"/>
    <cellStyle name="20% - Accent2 3 4 4 5" xfId="26586" xr:uid="{00000000-0005-0000-0000-0000BC0D0000}"/>
    <cellStyle name="20% - Accent2 3 4 5" xfId="3415" xr:uid="{00000000-0005-0000-0000-0000BD0D0000}"/>
    <cellStyle name="20% - Accent2 3 4 5 2" xfId="6239" xr:uid="{00000000-0005-0000-0000-0000BE0D0000}"/>
    <cellStyle name="20% - Accent2 3 4 5 2 2" xfId="11582" xr:uid="{00000000-0005-0000-0000-0000BF0D0000}"/>
    <cellStyle name="20% - Accent2 3 4 5 2 2 2" xfId="22195" xr:uid="{00000000-0005-0000-0000-0000C00D0000}"/>
    <cellStyle name="20% - Accent2 3 4 5 2 2 2 2" xfId="45463" xr:uid="{00000000-0005-0000-0000-0000C10D0000}"/>
    <cellStyle name="20% - Accent2 3 4 5 2 2 3" xfId="34850" xr:uid="{00000000-0005-0000-0000-0000C20D0000}"/>
    <cellStyle name="20% - Accent2 3 4 5 2 3" xfId="16889" xr:uid="{00000000-0005-0000-0000-0000C30D0000}"/>
    <cellStyle name="20% - Accent2 3 4 5 2 3 2" xfId="40157" xr:uid="{00000000-0005-0000-0000-0000C40D0000}"/>
    <cellStyle name="20% - Accent2 3 4 5 2 4" xfId="29542" xr:uid="{00000000-0005-0000-0000-0000C50D0000}"/>
    <cellStyle name="20% - Accent2 3 4 5 3" xfId="8940" xr:uid="{00000000-0005-0000-0000-0000C60D0000}"/>
    <cellStyle name="20% - Accent2 3 4 5 3 2" xfId="19555" xr:uid="{00000000-0005-0000-0000-0000C70D0000}"/>
    <cellStyle name="20% - Accent2 3 4 5 3 2 2" xfId="42823" xr:uid="{00000000-0005-0000-0000-0000C80D0000}"/>
    <cellStyle name="20% - Accent2 3 4 5 3 3" xfId="32208" xr:uid="{00000000-0005-0000-0000-0000C90D0000}"/>
    <cellStyle name="20% - Accent2 3 4 5 4" xfId="14249" xr:uid="{00000000-0005-0000-0000-0000CA0D0000}"/>
    <cellStyle name="20% - Accent2 3 4 5 4 2" xfId="37517" xr:uid="{00000000-0005-0000-0000-0000CB0D0000}"/>
    <cellStyle name="20% - Accent2 3 4 5 5" xfId="26900" xr:uid="{00000000-0005-0000-0000-0000CC0D0000}"/>
    <cellStyle name="20% - Accent2 3 4 6" xfId="4014" xr:uid="{00000000-0005-0000-0000-0000CD0D0000}"/>
    <cellStyle name="20% - Accent2 3 4 6 2" xfId="9358" xr:uid="{00000000-0005-0000-0000-0000CE0D0000}"/>
    <cellStyle name="20% - Accent2 3 4 6 2 2" xfId="19973" xr:uid="{00000000-0005-0000-0000-0000CF0D0000}"/>
    <cellStyle name="20% - Accent2 3 4 6 2 2 2" xfId="43241" xr:uid="{00000000-0005-0000-0000-0000D00D0000}"/>
    <cellStyle name="20% - Accent2 3 4 6 2 3" xfId="32626" xr:uid="{00000000-0005-0000-0000-0000D10D0000}"/>
    <cellStyle name="20% - Accent2 3 4 6 3" xfId="14667" xr:uid="{00000000-0005-0000-0000-0000D20D0000}"/>
    <cellStyle name="20% - Accent2 3 4 6 3 2" xfId="37935" xr:uid="{00000000-0005-0000-0000-0000D30D0000}"/>
    <cellStyle name="20% - Accent2 3 4 6 4" xfId="27318" xr:uid="{00000000-0005-0000-0000-0000D40D0000}"/>
    <cellStyle name="20% - Accent2 3 4 7" xfId="6716" xr:uid="{00000000-0005-0000-0000-0000D50D0000}"/>
    <cellStyle name="20% - Accent2 3 4 7 2" xfId="17331" xr:uid="{00000000-0005-0000-0000-0000D60D0000}"/>
    <cellStyle name="20% - Accent2 3 4 7 2 2" xfId="40599" xr:uid="{00000000-0005-0000-0000-0000D70D0000}"/>
    <cellStyle name="20% - Accent2 3 4 7 3" xfId="29984" xr:uid="{00000000-0005-0000-0000-0000D80D0000}"/>
    <cellStyle name="20% - Accent2 3 4 8" xfId="12027" xr:uid="{00000000-0005-0000-0000-0000D90D0000}"/>
    <cellStyle name="20% - Accent2 3 4 8 2" xfId="35295" xr:uid="{00000000-0005-0000-0000-0000DA0D0000}"/>
    <cellStyle name="20% - Accent2 3 4 9" xfId="22786" xr:uid="{00000000-0005-0000-0000-0000DB0D0000}"/>
    <cellStyle name="20% - Accent2 3 4 9 2" xfId="46038" xr:uid="{00000000-0005-0000-0000-0000DC0D0000}"/>
    <cellStyle name="20% - Accent2 3 5" xfId="1095" xr:uid="{00000000-0005-0000-0000-0000DD0D0000}"/>
    <cellStyle name="20% - Accent2 3 5 2" xfId="2665" xr:uid="{00000000-0005-0000-0000-0000DE0D0000}"/>
    <cellStyle name="20% - Accent2 3 5 2 2" xfId="5513" xr:uid="{00000000-0005-0000-0000-0000DF0D0000}"/>
    <cellStyle name="20% - Accent2 3 5 2 2 2" xfId="10856" xr:uid="{00000000-0005-0000-0000-0000E00D0000}"/>
    <cellStyle name="20% - Accent2 3 5 2 2 2 2" xfId="21470" xr:uid="{00000000-0005-0000-0000-0000E10D0000}"/>
    <cellStyle name="20% - Accent2 3 5 2 2 2 2 2" xfId="44738" xr:uid="{00000000-0005-0000-0000-0000E20D0000}"/>
    <cellStyle name="20% - Accent2 3 5 2 2 2 3" xfId="34124" xr:uid="{00000000-0005-0000-0000-0000E30D0000}"/>
    <cellStyle name="20% - Accent2 3 5 2 2 3" xfId="16164" xr:uid="{00000000-0005-0000-0000-0000E40D0000}"/>
    <cellStyle name="20% - Accent2 3 5 2 2 3 2" xfId="39432" xr:uid="{00000000-0005-0000-0000-0000E50D0000}"/>
    <cellStyle name="20% - Accent2 3 5 2 2 4" xfId="22792" xr:uid="{00000000-0005-0000-0000-0000E60D0000}"/>
    <cellStyle name="20% - Accent2 3 5 2 2 4 2" xfId="46044" xr:uid="{00000000-0005-0000-0000-0000E70D0000}"/>
    <cellStyle name="20% - Accent2 3 5 2 2 5" xfId="28816" xr:uid="{00000000-0005-0000-0000-0000E80D0000}"/>
    <cellStyle name="20% - Accent2 3 5 2 2 6" xfId="47973" xr:uid="{00000000-0005-0000-0000-0000E90D0000}"/>
    <cellStyle name="20% - Accent2 3 5 2 3" xfId="8214" xr:uid="{00000000-0005-0000-0000-0000EA0D0000}"/>
    <cellStyle name="20% - Accent2 3 5 2 3 2" xfId="18829" xr:uid="{00000000-0005-0000-0000-0000EB0D0000}"/>
    <cellStyle name="20% - Accent2 3 5 2 3 2 2" xfId="42097" xr:uid="{00000000-0005-0000-0000-0000EC0D0000}"/>
    <cellStyle name="20% - Accent2 3 5 2 3 3" xfId="31482" xr:uid="{00000000-0005-0000-0000-0000ED0D0000}"/>
    <cellStyle name="20% - Accent2 3 5 2 4" xfId="13524" xr:uid="{00000000-0005-0000-0000-0000EE0D0000}"/>
    <cellStyle name="20% - Accent2 3 5 2 4 2" xfId="36792" xr:uid="{00000000-0005-0000-0000-0000EF0D0000}"/>
    <cellStyle name="20% - Accent2 3 5 2 5" xfId="22791" xr:uid="{00000000-0005-0000-0000-0000F00D0000}"/>
    <cellStyle name="20% - Accent2 3 5 2 5 2" xfId="46043" xr:uid="{00000000-0005-0000-0000-0000F10D0000}"/>
    <cellStyle name="20% - Accent2 3 5 2 6" xfId="26174" xr:uid="{00000000-0005-0000-0000-0000F20D0000}"/>
    <cellStyle name="20% - Accent2 3 5 2 7" xfId="47972" xr:uid="{00000000-0005-0000-0000-0000F30D0000}"/>
    <cellStyle name="20% - Accent2 3 5 3" xfId="3840" xr:uid="{00000000-0005-0000-0000-0000F40D0000}"/>
    <cellStyle name="20% - Accent2 3 5 3 2" xfId="6504" xr:uid="{00000000-0005-0000-0000-0000F50D0000}"/>
    <cellStyle name="20% - Accent2 3 5 3 2 2" xfId="11847" xr:uid="{00000000-0005-0000-0000-0000F60D0000}"/>
    <cellStyle name="20% - Accent2 3 5 3 2 2 2" xfId="22460" xr:uid="{00000000-0005-0000-0000-0000F70D0000}"/>
    <cellStyle name="20% - Accent2 3 5 3 2 2 2 2" xfId="45728" xr:uid="{00000000-0005-0000-0000-0000F80D0000}"/>
    <cellStyle name="20% - Accent2 3 5 3 2 2 3" xfId="35115" xr:uid="{00000000-0005-0000-0000-0000F90D0000}"/>
    <cellStyle name="20% - Accent2 3 5 3 2 3" xfId="17154" xr:uid="{00000000-0005-0000-0000-0000FA0D0000}"/>
    <cellStyle name="20% - Accent2 3 5 3 2 3 2" xfId="40422" xr:uid="{00000000-0005-0000-0000-0000FB0D0000}"/>
    <cellStyle name="20% - Accent2 3 5 3 2 4" xfId="29807" xr:uid="{00000000-0005-0000-0000-0000FC0D0000}"/>
    <cellStyle name="20% - Accent2 3 5 3 3" xfId="9205" xr:uid="{00000000-0005-0000-0000-0000FD0D0000}"/>
    <cellStyle name="20% - Accent2 3 5 3 3 2" xfId="19820" xr:uid="{00000000-0005-0000-0000-0000FE0D0000}"/>
    <cellStyle name="20% - Accent2 3 5 3 3 2 2" xfId="43088" xr:uid="{00000000-0005-0000-0000-0000FF0D0000}"/>
    <cellStyle name="20% - Accent2 3 5 3 3 3" xfId="32473" xr:uid="{00000000-0005-0000-0000-0000000E0000}"/>
    <cellStyle name="20% - Accent2 3 5 3 4" xfId="14514" xr:uid="{00000000-0005-0000-0000-0000010E0000}"/>
    <cellStyle name="20% - Accent2 3 5 3 4 2" xfId="37782" xr:uid="{00000000-0005-0000-0000-0000020E0000}"/>
    <cellStyle name="20% - Accent2 3 5 3 5" xfId="22793" xr:uid="{00000000-0005-0000-0000-0000030E0000}"/>
    <cellStyle name="20% - Accent2 3 5 3 5 2" xfId="46045" xr:uid="{00000000-0005-0000-0000-0000040E0000}"/>
    <cellStyle name="20% - Accent2 3 5 3 6" xfId="27165" xr:uid="{00000000-0005-0000-0000-0000050E0000}"/>
    <cellStyle name="20% - Accent2 3 5 3 7" xfId="47974" xr:uid="{00000000-0005-0000-0000-0000060E0000}"/>
    <cellStyle name="20% - Accent2 3 5 4" xfId="4326" xr:uid="{00000000-0005-0000-0000-0000070E0000}"/>
    <cellStyle name="20% - Accent2 3 5 4 2" xfId="9670" xr:uid="{00000000-0005-0000-0000-0000080E0000}"/>
    <cellStyle name="20% - Accent2 3 5 4 2 2" xfId="20285" xr:uid="{00000000-0005-0000-0000-0000090E0000}"/>
    <cellStyle name="20% - Accent2 3 5 4 2 2 2" xfId="43553" xr:uid="{00000000-0005-0000-0000-00000A0E0000}"/>
    <cellStyle name="20% - Accent2 3 5 4 2 3" xfId="32938" xr:uid="{00000000-0005-0000-0000-00000B0E0000}"/>
    <cellStyle name="20% - Accent2 3 5 4 3" xfId="14979" xr:uid="{00000000-0005-0000-0000-00000C0E0000}"/>
    <cellStyle name="20% - Accent2 3 5 4 3 2" xfId="38247" xr:uid="{00000000-0005-0000-0000-00000D0E0000}"/>
    <cellStyle name="20% - Accent2 3 5 4 4" xfId="27630" xr:uid="{00000000-0005-0000-0000-00000E0E0000}"/>
    <cellStyle name="20% - Accent2 3 5 5" xfId="7028" xr:uid="{00000000-0005-0000-0000-00000F0E0000}"/>
    <cellStyle name="20% - Accent2 3 5 5 2" xfId="17643" xr:uid="{00000000-0005-0000-0000-0000100E0000}"/>
    <cellStyle name="20% - Accent2 3 5 5 2 2" xfId="40911" xr:uid="{00000000-0005-0000-0000-0000110E0000}"/>
    <cellStyle name="20% - Accent2 3 5 5 3" xfId="30296" xr:uid="{00000000-0005-0000-0000-0000120E0000}"/>
    <cellStyle name="20% - Accent2 3 5 6" xfId="12339" xr:uid="{00000000-0005-0000-0000-0000130E0000}"/>
    <cellStyle name="20% - Accent2 3 5 6 2" xfId="35607" xr:uid="{00000000-0005-0000-0000-0000140E0000}"/>
    <cellStyle name="20% - Accent2 3 5 7" xfId="22790" xr:uid="{00000000-0005-0000-0000-0000150E0000}"/>
    <cellStyle name="20% - Accent2 3 5 7 2" xfId="46042" xr:uid="{00000000-0005-0000-0000-0000160E0000}"/>
    <cellStyle name="20% - Accent2 3 5 8" xfId="24988" xr:uid="{00000000-0005-0000-0000-0000170E0000}"/>
    <cellStyle name="20% - Accent2 3 5 9" xfId="47971" xr:uid="{00000000-0005-0000-0000-0000180E0000}"/>
    <cellStyle name="20% - Accent2 3 6" xfId="1244" xr:uid="{00000000-0005-0000-0000-0000190E0000}"/>
    <cellStyle name="20% - Accent2 3 6 2" xfId="2805" xr:uid="{00000000-0005-0000-0000-00001A0E0000}"/>
    <cellStyle name="20% - Accent2 3 6 2 2" xfId="5653" xr:uid="{00000000-0005-0000-0000-00001B0E0000}"/>
    <cellStyle name="20% - Accent2 3 6 2 2 2" xfId="10996" xr:uid="{00000000-0005-0000-0000-00001C0E0000}"/>
    <cellStyle name="20% - Accent2 3 6 2 2 2 2" xfId="21610" xr:uid="{00000000-0005-0000-0000-00001D0E0000}"/>
    <cellStyle name="20% - Accent2 3 6 2 2 2 2 2" xfId="44878" xr:uid="{00000000-0005-0000-0000-00001E0E0000}"/>
    <cellStyle name="20% - Accent2 3 6 2 2 2 3" xfId="34264" xr:uid="{00000000-0005-0000-0000-00001F0E0000}"/>
    <cellStyle name="20% - Accent2 3 6 2 2 3" xfId="16304" xr:uid="{00000000-0005-0000-0000-0000200E0000}"/>
    <cellStyle name="20% - Accent2 3 6 2 2 3 2" xfId="39572" xr:uid="{00000000-0005-0000-0000-0000210E0000}"/>
    <cellStyle name="20% - Accent2 3 6 2 2 4" xfId="22796" xr:uid="{00000000-0005-0000-0000-0000220E0000}"/>
    <cellStyle name="20% - Accent2 3 6 2 2 4 2" xfId="46048" xr:uid="{00000000-0005-0000-0000-0000230E0000}"/>
    <cellStyle name="20% - Accent2 3 6 2 2 5" xfId="28956" xr:uid="{00000000-0005-0000-0000-0000240E0000}"/>
    <cellStyle name="20% - Accent2 3 6 2 2 6" xfId="47977" xr:uid="{00000000-0005-0000-0000-0000250E0000}"/>
    <cellStyle name="20% - Accent2 3 6 2 3" xfId="8354" xr:uid="{00000000-0005-0000-0000-0000260E0000}"/>
    <cellStyle name="20% - Accent2 3 6 2 3 2" xfId="18969" xr:uid="{00000000-0005-0000-0000-0000270E0000}"/>
    <cellStyle name="20% - Accent2 3 6 2 3 2 2" xfId="42237" xr:uid="{00000000-0005-0000-0000-0000280E0000}"/>
    <cellStyle name="20% - Accent2 3 6 2 3 3" xfId="31622" xr:uid="{00000000-0005-0000-0000-0000290E0000}"/>
    <cellStyle name="20% - Accent2 3 6 2 4" xfId="13664" xr:uid="{00000000-0005-0000-0000-00002A0E0000}"/>
    <cellStyle name="20% - Accent2 3 6 2 4 2" xfId="36932" xr:uid="{00000000-0005-0000-0000-00002B0E0000}"/>
    <cellStyle name="20% - Accent2 3 6 2 5" xfId="22795" xr:uid="{00000000-0005-0000-0000-00002C0E0000}"/>
    <cellStyle name="20% - Accent2 3 6 2 5 2" xfId="46047" xr:uid="{00000000-0005-0000-0000-00002D0E0000}"/>
    <cellStyle name="20% - Accent2 3 6 2 6" xfId="26314" xr:uid="{00000000-0005-0000-0000-00002E0E0000}"/>
    <cellStyle name="20% - Accent2 3 6 2 7" xfId="47976" xr:uid="{00000000-0005-0000-0000-00002F0E0000}"/>
    <cellStyle name="20% - Accent2 3 6 3" xfId="4466" xr:uid="{00000000-0005-0000-0000-0000300E0000}"/>
    <cellStyle name="20% - Accent2 3 6 3 2" xfId="9810" xr:uid="{00000000-0005-0000-0000-0000310E0000}"/>
    <cellStyle name="20% - Accent2 3 6 3 2 2" xfId="20425" xr:uid="{00000000-0005-0000-0000-0000320E0000}"/>
    <cellStyle name="20% - Accent2 3 6 3 2 2 2" xfId="43693" xr:uid="{00000000-0005-0000-0000-0000330E0000}"/>
    <cellStyle name="20% - Accent2 3 6 3 2 3" xfId="33078" xr:uid="{00000000-0005-0000-0000-0000340E0000}"/>
    <cellStyle name="20% - Accent2 3 6 3 3" xfId="15119" xr:uid="{00000000-0005-0000-0000-0000350E0000}"/>
    <cellStyle name="20% - Accent2 3 6 3 3 2" xfId="38387" xr:uid="{00000000-0005-0000-0000-0000360E0000}"/>
    <cellStyle name="20% - Accent2 3 6 3 4" xfId="22797" xr:uid="{00000000-0005-0000-0000-0000370E0000}"/>
    <cellStyle name="20% - Accent2 3 6 3 4 2" xfId="46049" xr:uid="{00000000-0005-0000-0000-0000380E0000}"/>
    <cellStyle name="20% - Accent2 3 6 3 5" xfId="27770" xr:uid="{00000000-0005-0000-0000-0000390E0000}"/>
    <cellStyle name="20% - Accent2 3 6 3 6" xfId="47978" xr:uid="{00000000-0005-0000-0000-00003A0E0000}"/>
    <cellStyle name="20% - Accent2 3 6 4" xfId="7168" xr:uid="{00000000-0005-0000-0000-00003B0E0000}"/>
    <cellStyle name="20% - Accent2 3 6 4 2" xfId="17783" xr:uid="{00000000-0005-0000-0000-00003C0E0000}"/>
    <cellStyle name="20% - Accent2 3 6 4 2 2" xfId="41051" xr:uid="{00000000-0005-0000-0000-00003D0E0000}"/>
    <cellStyle name="20% - Accent2 3 6 4 3" xfId="30436" xr:uid="{00000000-0005-0000-0000-00003E0E0000}"/>
    <cellStyle name="20% - Accent2 3 6 5" xfId="12479" xr:uid="{00000000-0005-0000-0000-00003F0E0000}"/>
    <cellStyle name="20% - Accent2 3 6 5 2" xfId="35747" xr:uid="{00000000-0005-0000-0000-0000400E0000}"/>
    <cellStyle name="20% - Accent2 3 6 6" xfId="22794" xr:uid="{00000000-0005-0000-0000-0000410E0000}"/>
    <cellStyle name="20% - Accent2 3 6 6 2" xfId="46046" xr:uid="{00000000-0005-0000-0000-0000420E0000}"/>
    <cellStyle name="20% - Accent2 3 6 7" xfId="25128" xr:uid="{00000000-0005-0000-0000-0000430E0000}"/>
    <cellStyle name="20% - Accent2 3 6 8" xfId="47975" xr:uid="{00000000-0005-0000-0000-0000440E0000}"/>
    <cellStyle name="20% - Accent2 3 7" xfId="1620" xr:uid="{00000000-0005-0000-0000-0000450E0000}"/>
    <cellStyle name="20% - Accent2 3 7 2" xfId="4636" xr:uid="{00000000-0005-0000-0000-0000460E0000}"/>
    <cellStyle name="20% - Accent2 3 7 2 2" xfId="9980" xr:uid="{00000000-0005-0000-0000-0000470E0000}"/>
    <cellStyle name="20% - Accent2 3 7 2 2 2" xfId="20595" xr:uid="{00000000-0005-0000-0000-0000480E0000}"/>
    <cellStyle name="20% - Accent2 3 7 2 2 2 2" xfId="43863" xr:uid="{00000000-0005-0000-0000-0000490E0000}"/>
    <cellStyle name="20% - Accent2 3 7 2 2 3" xfId="33248" xr:uid="{00000000-0005-0000-0000-00004A0E0000}"/>
    <cellStyle name="20% - Accent2 3 7 2 3" xfId="15289" xr:uid="{00000000-0005-0000-0000-00004B0E0000}"/>
    <cellStyle name="20% - Accent2 3 7 2 3 2" xfId="38557" xr:uid="{00000000-0005-0000-0000-00004C0E0000}"/>
    <cellStyle name="20% - Accent2 3 7 2 4" xfId="22799" xr:uid="{00000000-0005-0000-0000-00004D0E0000}"/>
    <cellStyle name="20% - Accent2 3 7 2 4 2" xfId="46051" xr:uid="{00000000-0005-0000-0000-00004E0E0000}"/>
    <cellStyle name="20% - Accent2 3 7 2 5" xfId="27940" xr:uid="{00000000-0005-0000-0000-00004F0E0000}"/>
    <cellStyle name="20% - Accent2 3 7 2 6" xfId="47980" xr:uid="{00000000-0005-0000-0000-0000500E0000}"/>
    <cellStyle name="20% - Accent2 3 7 3" xfId="7338" xr:uid="{00000000-0005-0000-0000-0000510E0000}"/>
    <cellStyle name="20% - Accent2 3 7 3 2" xfId="17953" xr:uid="{00000000-0005-0000-0000-0000520E0000}"/>
    <cellStyle name="20% - Accent2 3 7 3 2 2" xfId="41221" xr:uid="{00000000-0005-0000-0000-0000530E0000}"/>
    <cellStyle name="20% - Accent2 3 7 3 3" xfId="30606" xr:uid="{00000000-0005-0000-0000-0000540E0000}"/>
    <cellStyle name="20% - Accent2 3 7 4" xfId="12649" xr:uid="{00000000-0005-0000-0000-0000550E0000}"/>
    <cellStyle name="20% - Accent2 3 7 4 2" xfId="35917" xr:uid="{00000000-0005-0000-0000-0000560E0000}"/>
    <cellStyle name="20% - Accent2 3 7 5" xfId="22798" xr:uid="{00000000-0005-0000-0000-0000570E0000}"/>
    <cellStyle name="20% - Accent2 3 7 5 2" xfId="46050" xr:uid="{00000000-0005-0000-0000-0000580E0000}"/>
    <cellStyle name="20% - Accent2 3 7 6" xfId="25298" xr:uid="{00000000-0005-0000-0000-0000590E0000}"/>
    <cellStyle name="20% - Accent2 3 7 7" xfId="47979" xr:uid="{00000000-0005-0000-0000-00005A0E0000}"/>
    <cellStyle name="20% - Accent2 3 8" xfId="1779" xr:uid="{00000000-0005-0000-0000-00005B0E0000}"/>
    <cellStyle name="20% - Accent2 3 8 2" xfId="4763" xr:uid="{00000000-0005-0000-0000-00005C0E0000}"/>
    <cellStyle name="20% - Accent2 3 8 2 2" xfId="10107" xr:uid="{00000000-0005-0000-0000-00005D0E0000}"/>
    <cellStyle name="20% - Accent2 3 8 2 2 2" xfId="20722" xr:uid="{00000000-0005-0000-0000-00005E0E0000}"/>
    <cellStyle name="20% - Accent2 3 8 2 2 2 2" xfId="43990" xr:uid="{00000000-0005-0000-0000-00005F0E0000}"/>
    <cellStyle name="20% - Accent2 3 8 2 2 3" xfId="33375" xr:uid="{00000000-0005-0000-0000-0000600E0000}"/>
    <cellStyle name="20% - Accent2 3 8 2 3" xfId="15416" xr:uid="{00000000-0005-0000-0000-0000610E0000}"/>
    <cellStyle name="20% - Accent2 3 8 2 3 2" xfId="38684" xr:uid="{00000000-0005-0000-0000-0000620E0000}"/>
    <cellStyle name="20% - Accent2 3 8 2 4" xfId="28067" xr:uid="{00000000-0005-0000-0000-0000630E0000}"/>
    <cellStyle name="20% - Accent2 3 8 3" xfId="7465" xr:uid="{00000000-0005-0000-0000-0000640E0000}"/>
    <cellStyle name="20% - Accent2 3 8 3 2" xfId="18080" xr:uid="{00000000-0005-0000-0000-0000650E0000}"/>
    <cellStyle name="20% - Accent2 3 8 3 2 2" xfId="41348" xr:uid="{00000000-0005-0000-0000-0000660E0000}"/>
    <cellStyle name="20% - Accent2 3 8 3 3" xfId="30733" xr:uid="{00000000-0005-0000-0000-0000670E0000}"/>
    <cellStyle name="20% - Accent2 3 8 4" xfId="12776" xr:uid="{00000000-0005-0000-0000-0000680E0000}"/>
    <cellStyle name="20% - Accent2 3 8 4 2" xfId="36044" xr:uid="{00000000-0005-0000-0000-0000690E0000}"/>
    <cellStyle name="20% - Accent2 3 8 5" xfId="22800" xr:uid="{00000000-0005-0000-0000-00006A0E0000}"/>
    <cellStyle name="20% - Accent2 3 8 5 2" xfId="46052" xr:uid="{00000000-0005-0000-0000-00006B0E0000}"/>
    <cellStyle name="20% - Accent2 3 8 6" xfId="25425" xr:uid="{00000000-0005-0000-0000-00006C0E0000}"/>
    <cellStyle name="20% - Accent2 3 8 7" xfId="47981" xr:uid="{00000000-0005-0000-0000-00006D0E0000}"/>
    <cellStyle name="20% - Accent2 3 9" xfId="2246" xr:uid="{00000000-0005-0000-0000-00006E0E0000}"/>
    <cellStyle name="20% - Accent2 3 9 2" xfId="5114" xr:uid="{00000000-0005-0000-0000-00006F0E0000}"/>
    <cellStyle name="20% - Accent2 3 9 2 2" xfId="10457" xr:uid="{00000000-0005-0000-0000-0000700E0000}"/>
    <cellStyle name="20% - Accent2 3 9 2 2 2" xfId="21072" xr:uid="{00000000-0005-0000-0000-0000710E0000}"/>
    <cellStyle name="20% - Accent2 3 9 2 2 2 2" xfId="44340" xr:uid="{00000000-0005-0000-0000-0000720E0000}"/>
    <cellStyle name="20% - Accent2 3 9 2 2 3" xfId="33725" xr:uid="{00000000-0005-0000-0000-0000730E0000}"/>
    <cellStyle name="20% - Accent2 3 9 2 3" xfId="15766" xr:uid="{00000000-0005-0000-0000-0000740E0000}"/>
    <cellStyle name="20% - Accent2 3 9 2 3 2" xfId="39034" xr:uid="{00000000-0005-0000-0000-0000750E0000}"/>
    <cellStyle name="20% - Accent2 3 9 2 4" xfId="28417" xr:uid="{00000000-0005-0000-0000-0000760E0000}"/>
    <cellStyle name="20% - Accent2 3 9 3" xfId="7815" xr:uid="{00000000-0005-0000-0000-0000770E0000}"/>
    <cellStyle name="20% - Accent2 3 9 3 2" xfId="18430" xr:uid="{00000000-0005-0000-0000-0000780E0000}"/>
    <cellStyle name="20% - Accent2 3 9 3 2 2" xfId="41698" xr:uid="{00000000-0005-0000-0000-0000790E0000}"/>
    <cellStyle name="20% - Accent2 3 9 3 3" xfId="31083" xr:uid="{00000000-0005-0000-0000-00007A0E0000}"/>
    <cellStyle name="20% - Accent2 3 9 4" xfId="13126" xr:uid="{00000000-0005-0000-0000-00007B0E0000}"/>
    <cellStyle name="20% - Accent2 3 9 4 2" xfId="36394" xr:uid="{00000000-0005-0000-0000-00007C0E0000}"/>
    <cellStyle name="20% - Accent2 3 9 5" xfId="25775" xr:uid="{00000000-0005-0000-0000-00007D0E0000}"/>
    <cellStyle name="20% - Accent2 3_Asset Register (new)" xfId="1499" xr:uid="{00000000-0005-0000-0000-00007E0E0000}"/>
    <cellStyle name="20% - Accent2 4" xfId="146" xr:uid="{00000000-0005-0000-0000-00007F0E0000}"/>
    <cellStyle name="20% - Accent2 4 10" xfId="2300" xr:uid="{00000000-0005-0000-0000-0000800E0000}"/>
    <cellStyle name="20% - Accent2 4 10 2" xfId="5158" xr:uid="{00000000-0005-0000-0000-0000810E0000}"/>
    <cellStyle name="20% - Accent2 4 10 2 2" xfId="10501" xr:uid="{00000000-0005-0000-0000-0000820E0000}"/>
    <cellStyle name="20% - Accent2 4 10 2 2 2" xfId="21115" xr:uid="{00000000-0005-0000-0000-0000830E0000}"/>
    <cellStyle name="20% - Accent2 4 10 2 2 2 2" xfId="44383" xr:uid="{00000000-0005-0000-0000-0000840E0000}"/>
    <cellStyle name="20% - Accent2 4 10 2 2 3" xfId="33769" xr:uid="{00000000-0005-0000-0000-0000850E0000}"/>
    <cellStyle name="20% - Accent2 4 10 2 3" xfId="15809" xr:uid="{00000000-0005-0000-0000-0000860E0000}"/>
    <cellStyle name="20% - Accent2 4 10 2 3 2" xfId="39077" xr:uid="{00000000-0005-0000-0000-0000870E0000}"/>
    <cellStyle name="20% - Accent2 4 10 2 4" xfId="28461" xr:uid="{00000000-0005-0000-0000-0000880E0000}"/>
    <cellStyle name="20% - Accent2 4 10 3" xfId="7859" xr:uid="{00000000-0005-0000-0000-0000890E0000}"/>
    <cellStyle name="20% - Accent2 4 10 3 2" xfId="18474" xr:uid="{00000000-0005-0000-0000-00008A0E0000}"/>
    <cellStyle name="20% - Accent2 4 10 3 2 2" xfId="41742" xr:uid="{00000000-0005-0000-0000-00008B0E0000}"/>
    <cellStyle name="20% - Accent2 4 10 3 3" xfId="31127" xr:uid="{00000000-0005-0000-0000-00008C0E0000}"/>
    <cellStyle name="20% - Accent2 4 10 4" xfId="13169" xr:uid="{00000000-0005-0000-0000-00008D0E0000}"/>
    <cellStyle name="20% - Accent2 4 10 4 2" xfId="36437" xr:uid="{00000000-0005-0000-0000-00008E0E0000}"/>
    <cellStyle name="20% - Accent2 4 10 5" xfId="25819" xr:uid="{00000000-0005-0000-0000-00008F0E0000}"/>
    <cellStyle name="20% - Accent2 4 11" xfId="2354" xr:uid="{00000000-0005-0000-0000-0000900E0000}"/>
    <cellStyle name="20% - Accent2 4 11 2" xfId="5202" xr:uid="{00000000-0005-0000-0000-0000910E0000}"/>
    <cellStyle name="20% - Accent2 4 11 2 2" xfId="10545" xr:uid="{00000000-0005-0000-0000-0000920E0000}"/>
    <cellStyle name="20% - Accent2 4 11 2 2 2" xfId="21159" xr:uid="{00000000-0005-0000-0000-0000930E0000}"/>
    <cellStyle name="20% - Accent2 4 11 2 2 2 2" xfId="44427" xr:uid="{00000000-0005-0000-0000-0000940E0000}"/>
    <cellStyle name="20% - Accent2 4 11 2 2 3" xfId="33813" xr:uid="{00000000-0005-0000-0000-0000950E0000}"/>
    <cellStyle name="20% - Accent2 4 11 2 3" xfId="15853" xr:uid="{00000000-0005-0000-0000-0000960E0000}"/>
    <cellStyle name="20% - Accent2 4 11 2 3 2" xfId="39121" xr:uid="{00000000-0005-0000-0000-0000970E0000}"/>
    <cellStyle name="20% - Accent2 4 11 2 4" xfId="28505" xr:uid="{00000000-0005-0000-0000-0000980E0000}"/>
    <cellStyle name="20% - Accent2 4 11 3" xfId="7903" xr:uid="{00000000-0005-0000-0000-0000990E0000}"/>
    <cellStyle name="20% - Accent2 4 11 3 2" xfId="18518" xr:uid="{00000000-0005-0000-0000-00009A0E0000}"/>
    <cellStyle name="20% - Accent2 4 11 3 2 2" xfId="41786" xr:uid="{00000000-0005-0000-0000-00009B0E0000}"/>
    <cellStyle name="20% - Accent2 4 11 3 3" xfId="31171" xr:uid="{00000000-0005-0000-0000-00009C0E0000}"/>
    <cellStyle name="20% - Accent2 4 11 4" xfId="13213" xr:uid="{00000000-0005-0000-0000-00009D0E0000}"/>
    <cellStyle name="20% - Accent2 4 11 4 2" xfId="36481" xr:uid="{00000000-0005-0000-0000-00009E0E0000}"/>
    <cellStyle name="20% - Accent2 4 11 5" xfId="25863" xr:uid="{00000000-0005-0000-0000-00009F0E0000}"/>
    <cellStyle name="20% - Accent2 4 12" xfId="2978" xr:uid="{00000000-0005-0000-0000-0000A00E0000}"/>
    <cellStyle name="20% - Accent2 4 12 2" xfId="5824" xr:uid="{00000000-0005-0000-0000-0000A10E0000}"/>
    <cellStyle name="20% - Accent2 4 12 2 2" xfId="11167" xr:uid="{00000000-0005-0000-0000-0000A20E0000}"/>
    <cellStyle name="20% - Accent2 4 12 2 2 2" xfId="21781" xr:uid="{00000000-0005-0000-0000-0000A30E0000}"/>
    <cellStyle name="20% - Accent2 4 12 2 2 2 2" xfId="45049" xr:uid="{00000000-0005-0000-0000-0000A40E0000}"/>
    <cellStyle name="20% - Accent2 4 12 2 2 3" xfId="34435" xr:uid="{00000000-0005-0000-0000-0000A50E0000}"/>
    <cellStyle name="20% - Accent2 4 12 2 3" xfId="16475" xr:uid="{00000000-0005-0000-0000-0000A60E0000}"/>
    <cellStyle name="20% - Accent2 4 12 2 3 2" xfId="39743" xr:uid="{00000000-0005-0000-0000-0000A70E0000}"/>
    <cellStyle name="20% - Accent2 4 12 2 4" xfId="29127" xr:uid="{00000000-0005-0000-0000-0000A80E0000}"/>
    <cellStyle name="20% - Accent2 4 12 3" xfId="8525" xr:uid="{00000000-0005-0000-0000-0000A90E0000}"/>
    <cellStyle name="20% - Accent2 4 12 3 2" xfId="19140" xr:uid="{00000000-0005-0000-0000-0000AA0E0000}"/>
    <cellStyle name="20% - Accent2 4 12 3 2 2" xfId="42408" xr:uid="{00000000-0005-0000-0000-0000AB0E0000}"/>
    <cellStyle name="20% - Accent2 4 12 3 3" xfId="31793" xr:uid="{00000000-0005-0000-0000-0000AC0E0000}"/>
    <cellStyle name="20% - Accent2 4 12 4" xfId="13835" xr:uid="{00000000-0005-0000-0000-0000AD0E0000}"/>
    <cellStyle name="20% - Accent2 4 12 4 2" xfId="37103" xr:uid="{00000000-0005-0000-0000-0000AE0E0000}"/>
    <cellStyle name="20% - Accent2 4 12 5" xfId="26485" xr:uid="{00000000-0005-0000-0000-0000AF0E0000}"/>
    <cellStyle name="20% - Accent2 4 13" xfId="3314" xr:uid="{00000000-0005-0000-0000-0000B00E0000}"/>
    <cellStyle name="20% - Accent2 4 13 2" xfId="6138" xr:uid="{00000000-0005-0000-0000-0000B10E0000}"/>
    <cellStyle name="20% - Accent2 4 13 2 2" xfId="11481" xr:uid="{00000000-0005-0000-0000-0000B20E0000}"/>
    <cellStyle name="20% - Accent2 4 13 2 2 2" xfId="22094" xr:uid="{00000000-0005-0000-0000-0000B30E0000}"/>
    <cellStyle name="20% - Accent2 4 13 2 2 2 2" xfId="45362" xr:uid="{00000000-0005-0000-0000-0000B40E0000}"/>
    <cellStyle name="20% - Accent2 4 13 2 2 3" xfId="34749" xr:uid="{00000000-0005-0000-0000-0000B50E0000}"/>
    <cellStyle name="20% - Accent2 4 13 2 3" xfId="16788" xr:uid="{00000000-0005-0000-0000-0000B60E0000}"/>
    <cellStyle name="20% - Accent2 4 13 2 3 2" xfId="40056" xr:uid="{00000000-0005-0000-0000-0000B70E0000}"/>
    <cellStyle name="20% - Accent2 4 13 2 4" xfId="29441" xr:uid="{00000000-0005-0000-0000-0000B80E0000}"/>
    <cellStyle name="20% - Accent2 4 13 3" xfId="8839" xr:uid="{00000000-0005-0000-0000-0000B90E0000}"/>
    <cellStyle name="20% - Accent2 4 13 3 2" xfId="19454" xr:uid="{00000000-0005-0000-0000-0000BA0E0000}"/>
    <cellStyle name="20% - Accent2 4 13 3 2 2" xfId="42722" xr:uid="{00000000-0005-0000-0000-0000BB0E0000}"/>
    <cellStyle name="20% - Accent2 4 13 3 3" xfId="32107" xr:uid="{00000000-0005-0000-0000-0000BC0E0000}"/>
    <cellStyle name="20% - Accent2 4 13 4" xfId="14148" xr:uid="{00000000-0005-0000-0000-0000BD0E0000}"/>
    <cellStyle name="20% - Accent2 4 13 4 2" xfId="37416" xr:uid="{00000000-0005-0000-0000-0000BE0E0000}"/>
    <cellStyle name="20% - Accent2 4 13 5" xfId="26799" xr:uid="{00000000-0005-0000-0000-0000BF0E0000}"/>
    <cellStyle name="20% - Accent2 4 14" xfId="4015" xr:uid="{00000000-0005-0000-0000-0000C00E0000}"/>
    <cellStyle name="20% - Accent2 4 14 2" xfId="9359" xr:uid="{00000000-0005-0000-0000-0000C10E0000}"/>
    <cellStyle name="20% - Accent2 4 14 2 2" xfId="19974" xr:uid="{00000000-0005-0000-0000-0000C20E0000}"/>
    <cellStyle name="20% - Accent2 4 14 2 2 2" xfId="43242" xr:uid="{00000000-0005-0000-0000-0000C30E0000}"/>
    <cellStyle name="20% - Accent2 4 14 2 3" xfId="32627" xr:uid="{00000000-0005-0000-0000-0000C40E0000}"/>
    <cellStyle name="20% - Accent2 4 14 3" xfId="14668" xr:uid="{00000000-0005-0000-0000-0000C50E0000}"/>
    <cellStyle name="20% - Accent2 4 14 3 2" xfId="37936" xr:uid="{00000000-0005-0000-0000-0000C60E0000}"/>
    <cellStyle name="20% - Accent2 4 14 4" xfId="27319" xr:uid="{00000000-0005-0000-0000-0000C70E0000}"/>
    <cellStyle name="20% - Accent2 4 15" xfId="6717" xr:uid="{00000000-0005-0000-0000-0000C80E0000}"/>
    <cellStyle name="20% - Accent2 4 15 2" xfId="17332" xr:uid="{00000000-0005-0000-0000-0000C90E0000}"/>
    <cellStyle name="20% - Accent2 4 15 2 2" xfId="40600" xr:uid="{00000000-0005-0000-0000-0000CA0E0000}"/>
    <cellStyle name="20% - Accent2 4 15 3" xfId="29985" xr:uid="{00000000-0005-0000-0000-0000CB0E0000}"/>
    <cellStyle name="20% - Accent2 4 16" xfId="12028" xr:uid="{00000000-0005-0000-0000-0000CC0E0000}"/>
    <cellStyle name="20% - Accent2 4 16 2" xfId="35296" xr:uid="{00000000-0005-0000-0000-0000CD0E0000}"/>
    <cellStyle name="20% - Accent2 4 17" xfId="22801" xr:uid="{00000000-0005-0000-0000-0000CE0E0000}"/>
    <cellStyle name="20% - Accent2 4 17 2" xfId="46053" xr:uid="{00000000-0005-0000-0000-0000CF0E0000}"/>
    <cellStyle name="20% - Accent2 4 18" xfId="24673" xr:uid="{00000000-0005-0000-0000-0000D00E0000}"/>
    <cellStyle name="20% - Accent2 4 19" xfId="47982" xr:uid="{00000000-0005-0000-0000-0000D10E0000}"/>
    <cellStyle name="20% - Accent2 4 2" xfId="714" xr:uid="{00000000-0005-0000-0000-0000D20E0000}"/>
    <cellStyle name="20% - Accent2 4 2 10" xfId="2979" xr:uid="{00000000-0005-0000-0000-0000D30E0000}"/>
    <cellStyle name="20% - Accent2 4 2 10 2" xfId="5825" xr:uid="{00000000-0005-0000-0000-0000D40E0000}"/>
    <cellStyle name="20% - Accent2 4 2 10 2 2" xfId="11168" xr:uid="{00000000-0005-0000-0000-0000D50E0000}"/>
    <cellStyle name="20% - Accent2 4 2 10 2 2 2" xfId="21782" xr:uid="{00000000-0005-0000-0000-0000D60E0000}"/>
    <cellStyle name="20% - Accent2 4 2 10 2 2 2 2" xfId="45050" xr:uid="{00000000-0005-0000-0000-0000D70E0000}"/>
    <cellStyle name="20% - Accent2 4 2 10 2 2 3" xfId="34436" xr:uid="{00000000-0005-0000-0000-0000D80E0000}"/>
    <cellStyle name="20% - Accent2 4 2 10 2 3" xfId="16476" xr:uid="{00000000-0005-0000-0000-0000D90E0000}"/>
    <cellStyle name="20% - Accent2 4 2 10 2 3 2" xfId="39744" xr:uid="{00000000-0005-0000-0000-0000DA0E0000}"/>
    <cellStyle name="20% - Accent2 4 2 10 2 4" xfId="29128" xr:uid="{00000000-0005-0000-0000-0000DB0E0000}"/>
    <cellStyle name="20% - Accent2 4 2 10 3" xfId="8526" xr:uid="{00000000-0005-0000-0000-0000DC0E0000}"/>
    <cellStyle name="20% - Accent2 4 2 10 3 2" xfId="19141" xr:uid="{00000000-0005-0000-0000-0000DD0E0000}"/>
    <cellStyle name="20% - Accent2 4 2 10 3 2 2" xfId="42409" xr:uid="{00000000-0005-0000-0000-0000DE0E0000}"/>
    <cellStyle name="20% - Accent2 4 2 10 3 3" xfId="31794" xr:uid="{00000000-0005-0000-0000-0000DF0E0000}"/>
    <cellStyle name="20% - Accent2 4 2 10 4" xfId="13836" xr:uid="{00000000-0005-0000-0000-0000E00E0000}"/>
    <cellStyle name="20% - Accent2 4 2 10 4 2" xfId="37104" xr:uid="{00000000-0005-0000-0000-0000E10E0000}"/>
    <cellStyle name="20% - Accent2 4 2 10 5" xfId="26486" xr:uid="{00000000-0005-0000-0000-0000E20E0000}"/>
    <cellStyle name="20% - Accent2 4 2 11" xfId="3315" xr:uid="{00000000-0005-0000-0000-0000E30E0000}"/>
    <cellStyle name="20% - Accent2 4 2 11 2" xfId="6139" xr:uid="{00000000-0005-0000-0000-0000E40E0000}"/>
    <cellStyle name="20% - Accent2 4 2 11 2 2" xfId="11482" xr:uid="{00000000-0005-0000-0000-0000E50E0000}"/>
    <cellStyle name="20% - Accent2 4 2 11 2 2 2" xfId="22095" xr:uid="{00000000-0005-0000-0000-0000E60E0000}"/>
    <cellStyle name="20% - Accent2 4 2 11 2 2 2 2" xfId="45363" xr:uid="{00000000-0005-0000-0000-0000E70E0000}"/>
    <cellStyle name="20% - Accent2 4 2 11 2 2 3" xfId="34750" xr:uid="{00000000-0005-0000-0000-0000E80E0000}"/>
    <cellStyle name="20% - Accent2 4 2 11 2 3" xfId="16789" xr:uid="{00000000-0005-0000-0000-0000E90E0000}"/>
    <cellStyle name="20% - Accent2 4 2 11 2 3 2" xfId="40057" xr:uid="{00000000-0005-0000-0000-0000EA0E0000}"/>
    <cellStyle name="20% - Accent2 4 2 11 2 4" xfId="29442" xr:uid="{00000000-0005-0000-0000-0000EB0E0000}"/>
    <cellStyle name="20% - Accent2 4 2 11 3" xfId="8840" xr:uid="{00000000-0005-0000-0000-0000EC0E0000}"/>
    <cellStyle name="20% - Accent2 4 2 11 3 2" xfId="19455" xr:uid="{00000000-0005-0000-0000-0000ED0E0000}"/>
    <cellStyle name="20% - Accent2 4 2 11 3 2 2" xfId="42723" xr:uid="{00000000-0005-0000-0000-0000EE0E0000}"/>
    <cellStyle name="20% - Accent2 4 2 11 3 3" xfId="32108" xr:uid="{00000000-0005-0000-0000-0000EF0E0000}"/>
    <cellStyle name="20% - Accent2 4 2 11 4" xfId="14149" xr:uid="{00000000-0005-0000-0000-0000F00E0000}"/>
    <cellStyle name="20% - Accent2 4 2 11 4 2" xfId="37417" xr:uid="{00000000-0005-0000-0000-0000F10E0000}"/>
    <cellStyle name="20% - Accent2 4 2 11 5" xfId="26800" xr:uid="{00000000-0005-0000-0000-0000F20E0000}"/>
    <cellStyle name="20% - Accent2 4 2 12" xfId="4246" xr:uid="{00000000-0005-0000-0000-0000F30E0000}"/>
    <cellStyle name="20% - Accent2 4 2 12 2" xfId="9590" xr:uid="{00000000-0005-0000-0000-0000F40E0000}"/>
    <cellStyle name="20% - Accent2 4 2 12 2 2" xfId="20205" xr:uid="{00000000-0005-0000-0000-0000F50E0000}"/>
    <cellStyle name="20% - Accent2 4 2 12 2 2 2" xfId="43473" xr:uid="{00000000-0005-0000-0000-0000F60E0000}"/>
    <cellStyle name="20% - Accent2 4 2 12 2 3" xfId="32858" xr:uid="{00000000-0005-0000-0000-0000F70E0000}"/>
    <cellStyle name="20% - Accent2 4 2 12 3" xfId="14899" xr:uid="{00000000-0005-0000-0000-0000F80E0000}"/>
    <cellStyle name="20% - Accent2 4 2 12 3 2" xfId="38167" xr:uid="{00000000-0005-0000-0000-0000F90E0000}"/>
    <cellStyle name="20% - Accent2 4 2 12 4" xfId="27550" xr:uid="{00000000-0005-0000-0000-0000FA0E0000}"/>
    <cellStyle name="20% - Accent2 4 2 13" xfId="6948" xr:uid="{00000000-0005-0000-0000-0000FB0E0000}"/>
    <cellStyle name="20% - Accent2 4 2 13 2" xfId="17563" xr:uid="{00000000-0005-0000-0000-0000FC0E0000}"/>
    <cellStyle name="20% - Accent2 4 2 13 2 2" xfId="40831" xr:uid="{00000000-0005-0000-0000-0000FD0E0000}"/>
    <cellStyle name="20% - Accent2 4 2 13 3" xfId="30216" xr:uid="{00000000-0005-0000-0000-0000FE0E0000}"/>
    <cellStyle name="20% - Accent2 4 2 14" xfId="12259" xr:uid="{00000000-0005-0000-0000-0000FF0E0000}"/>
    <cellStyle name="20% - Accent2 4 2 14 2" xfId="35527" xr:uid="{00000000-0005-0000-0000-0000000F0000}"/>
    <cellStyle name="20% - Accent2 4 2 15" xfId="22802" xr:uid="{00000000-0005-0000-0000-0000010F0000}"/>
    <cellStyle name="20% - Accent2 4 2 15 2" xfId="46054" xr:uid="{00000000-0005-0000-0000-0000020F0000}"/>
    <cellStyle name="20% - Accent2 4 2 16" xfId="24908" xr:uid="{00000000-0005-0000-0000-0000030F0000}"/>
    <cellStyle name="20% - Accent2 4 2 17" xfId="47983" xr:uid="{00000000-0005-0000-0000-0000040F0000}"/>
    <cellStyle name="20% - Accent2 4 2 2" xfId="1098" xr:uid="{00000000-0005-0000-0000-0000050F0000}"/>
    <cellStyle name="20% - Accent2 4 2 2 10" xfId="47984" xr:uid="{00000000-0005-0000-0000-0000060F0000}"/>
    <cellStyle name="20% - Accent2 4 2 2 2" xfId="1534" xr:uid="{00000000-0005-0000-0000-0000070F0000}"/>
    <cellStyle name="20% - Accent2 4 2 2 2 2" xfId="2891" xr:uid="{00000000-0005-0000-0000-0000080F0000}"/>
    <cellStyle name="20% - Accent2 4 2 2 2 2 2" xfId="5739" xr:uid="{00000000-0005-0000-0000-0000090F0000}"/>
    <cellStyle name="20% - Accent2 4 2 2 2 2 2 2" xfId="11082" xr:uid="{00000000-0005-0000-0000-00000A0F0000}"/>
    <cellStyle name="20% - Accent2 4 2 2 2 2 2 2 2" xfId="21696" xr:uid="{00000000-0005-0000-0000-00000B0F0000}"/>
    <cellStyle name="20% - Accent2 4 2 2 2 2 2 2 2 2" xfId="44964" xr:uid="{00000000-0005-0000-0000-00000C0F0000}"/>
    <cellStyle name="20% - Accent2 4 2 2 2 2 2 2 3" xfId="34350" xr:uid="{00000000-0005-0000-0000-00000D0F0000}"/>
    <cellStyle name="20% - Accent2 4 2 2 2 2 2 3" xfId="16390" xr:uid="{00000000-0005-0000-0000-00000E0F0000}"/>
    <cellStyle name="20% - Accent2 4 2 2 2 2 2 3 2" xfId="39658" xr:uid="{00000000-0005-0000-0000-00000F0F0000}"/>
    <cellStyle name="20% - Accent2 4 2 2 2 2 2 4" xfId="22806" xr:uid="{00000000-0005-0000-0000-0000100F0000}"/>
    <cellStyle name="20% - Accent2 4 2 2 2 2 2 4 2" xfId="46058" xr:uid="{00000000-0005-0000-0000-0000110F0000}"/>
    <cellStyle name="20% - Accent2 4 2 2 2 2 2 5" xfId="29042" xr:uid="{00000000-0005-0000-0000-0000120F0000}"/>
    <cellStyle name="20% - Accent2 4 2 2 2 2 2 6" xfId="47987" xr:uid="{00000000-0005-0000-0000-0000130F0000}"/>
    <cellStyle name="20% - Accent2 4 2 2 2 2 3" xfId="8440" xr:uid="{00000000-0005-0000-0000-0000140F0000}"/>
    <cellStyle name="20% - Accent2 4 2 2 2 2 3 2" xfId="19055" xr:uid="{00000000-0005-0000-0000-0000150F0000}"/>
    <cellStyle name="20% - Accent2 4 2 2 2 2 3 2 2" xfId="42323" xr:uid="{00000000-0005-0000-0000-0000160F0000}"/>
    <cellStyle name="20% - Accent2 4 2 2 2 2 3 3" xfId="31708" xr:uid="{00000000-0005-0000-0000-0000170F0000}"/>
    <cellStyle name="20% - Accent2 4 2 2 2 2 4" xfId="13750" xr:uid="{00000000-0005-0000-0000-0000180F0000}"/>
    <cellStyle name="20% - Accent2 4 2 2 2 2 4 2" xfId="37018" xr:uid="{00000000-0005-0000-0000-0000190F0000}"/>
    <cellStyle name="20% - Accent2 4 2 2 2 2 5" xfId="22805" xr:uid="{00000000-0005-0000-0000-00001A0F0000}"/>
    <cellStyle name="20% - Accent2 4 2 2 2 2 5 2" xfId="46057" xr:uid="{00000000-0005-0000-0000-00001B0F0000}"/>
    <cellStyle name="20% - Accent2 4 2 2 2 2 6" xfId="26400" xr:uid="{00000000-0005-0000-0000-00001C0F0000}"/>
    <cellStyle name="20% - Accent2 4 2 2 2 2 7" xfId="47986" xr:uid="{00000000-0005-0000-0000-00001D0F0000}"/>
    <cellStyle name="20% - Accent2 4 2 2 2 3" xfId="4552" xr:uid="{00000000-0005-0000-0000-00001E0F0000}"/>
    <cellStyle name="20% - Accent2 4 2 2 2 3 2" xfId="9896" xr:uid="{00000000-0005-0000-0000-00001F0F0000}"/>
    <cellStyle name="20% - Accent2 4 2 2 2 3 2 2" xfId="20511" xr:uid="{00000000-0005-0000-0000-0000200F0000}"/>
    <cellStyle name="20% - Accent2 4 2 2 2 3 2 2 2" xfId="43779" xr:uid="{00000000-0005-0000-0000-0000210F0000}"/>
    <cellStyle name="20% - Accent2 4 2 2 2 3 2 3" xfId="33164" xr:uid="{00000000-0005-0000-0000-0000220F0000}"/>
    <cellStyle name="20% - Accent2 4 2 2 2 3 3" xfId="15205" xr:uid="{00000000-0005-0000-0000-0000230F0000}"/>
    <cellStyle name="20% - Accent2 4 2 2 2 3 3 2" xfId="38473" xr:uid="{00000000-0005-0000-0000-0000240F0000}"/>
    <cellStyle name="20% - Accent2 4 2 2 2 3 4" xfId="22807" xr:uid="{00000000-0005-0000-0000-0000250F0000}"/>
    <cellStyle name="20% - Accent2 4 2 2 2 3 4 2" xfId="46059" xr:uid="{00000000-0005-0000-0000-0000260F0000}"/>
    <cellStyle name="20% - Accent2 4 2 2 2 3 5" xfId="27856" xr:uid="{00000000-0005-0000-0000-0000270F0000}"/>
    <cellStyle name="20% - Accent2 4 2 2 2 3 6" xfId="47988" xr:uid="{00000000-0005-0000-0000-0000280F0000}"/>
    <cellStyle name="20% - Accent2 4 2 2 2 4" xfId="7254" xr:uid="{00000000-0005-0000-0000-0000290F0000}"/>
    <cellStyle name="20% - Accent2 4 2 2 2 4 2" xfId="17869" xr:uid="{00000000-0005-0000-0000-00002A0F0000}"/>
    <cellStyle name="20% - Accent2 4 2 2 2 4 2 2" xfId="41137" xr:uid="{00000000-0005-0000-0000-00002B0F0000}"/>
    <cellStyle name="20% - Accent2 4 2 2 2 4 3" xfId="30522" xr:uid="{00000000-0005-0000-0000-00002C0F0000}"/>
    <cellStyle name="20% - Accent2 4 2 2 2 5" xfId="12565" xr:uid="{00000000-0005-0000-0000-00002D0F0000}"/>
    <cellStyle name="20% - Accent2 4 2 2 2 5 2" xfId="35833" xr:uid="{00000000-0005-0000-0000-00002E0F0000}"/>
    <cellStyle name="20% - Accent2 4 2 2 2 6" xfId="22804" xr:uid="{00000000-0005-0000-0000-00002F0F0000}"/>
    <cellStyle name="20% - Accent2 4 2 2 2 6 2" xfId="46056" xr:uid="{00000000-0005-0000-0000-0000300F0000}"/>
    <cellStyle name="20% - Accent2 4 2 2 2 7" xfId="25214" xr:uid="{00000000-0005-0000-0000-0000310F0000}"/>
    <cellStyle name="20% - Accent2 4 2 2 2 8" xfId="47985" xr:uid="{00000000-0005-0000-0000-0000320F0000}"/>
    <cellStyle name="20% - Accent2 4 2 2 3" xfId="2668" xr:uid="{00000000-0005-0000-0000-0000330F0000}"/>
    <cellStyle name="20% - Accent2 4 2 2 3 2" xfId="5516" xr:uid="{00000000-0005-0000-0000-0000340F0000}"/>
    <cellStyle name="20% - Accent2 4 2 2 3 2 2" xfId="10859" xr:uid="{00000000-0005-0000-0000-0000350F0000}"/>
    <cellStyle name="20% - Accent2 4 2 2 3 2 2 2" xfId="21473" xr:uid="{00000000-0005-0000-0000-0000360F0000}"/>
    <cellStyle name="20% - Accent2 4 2 2 3 2 2 2 2" xfId="44741" xr:uid="{00000000-0005-0000-0000-0000370F0000}"/>
    <cellStyle name="20% - Accent2 4 2 2 3 2 2 3" xfId="34127" xr:uid="{00000000-0005-0000-0000-0000380F0000}"/>
    <cellStyle name="20% - Accent2 4 2 2 3 2 3" xfId="16167" xr:uid="{00000000-0005-0000-0000-0000390F0000}"/>
    <cellStyle name="20% - Accent2 4 2 2 3 2 3 2" xfId="39435" xr:uid="{00000000-0005-0000-0000-00003A0F0000}"/>
    <cellStyle name="20% - Accent2 4 2 2 3 2 4" xfId="22809" xr:uid="{00000000-0005-0000-0000-00003B0F0000}"/>
    <cellStyle name="20% - Accent2 4 2 2 3 2 4 2" xfId="46061" xr:uid="{00000000-0005-0000-0000-00003C0F0000}"/>
    <cellStyle name="20% - Accent2 4 2 2 3 2 5" xfId="28819" xr:uid="{00000000-0005-0000-0000-00003D0F0000}"/>
    <cellStyle name="20% - Accent2 4 2 2 3 2 6" xfId="47990" xr:uid="{00000000-0005-0000-0000-00003E0F0000}"/>
    <cellStyle name="20% - Accent2 4 2 2 3 3" xfId="8217" xr:uid="{00000000-0005-0000-0000-00003F0F0000}"/>
    <cellStyle name="20% - Accent2 4 2 2 3 3 2" xfId="18832" xr:uid="{00000000-0005-0000-0000-0000400F0000}"/>
    <cellStyle name="20% - Accent2 4 2 2 3 3 2 2" xfId="42100" xr:uid="{00000000-0005-0000-0000-0000410F0000}"/>
    <cellStyle name="20% - Accent2 4 2 2 3 3 3" xfId="31485" xr:uid="{00000000-0005-0000-0000-0000420F0000}"/>
    <cellStyle name="20% - Accent2 4 2 2 3 4" xfId="13527" xr:uid="{00000000-0005-0000-0000-0000430F0000}"/>
    <cellStyle name="20% - Accent2 4 2 2 3 4 2" xfId="36795" xr:uid="{00000000-0005-0000-0000-0000440F0000}"/>
    <cellStyle name="20% - Accent2 4 2 2 3 5" xfId="22808" xr:uid="{00000000-0005-0000-0000-0000450F0000}"/>
    <cellStyle name="20% - Accent2 4 2 2 3 5 2" xfId="46060" xr:uid="{00000000-0005-0000-0000-0000460F0000}"/>
    <cellStyle name="20% - Accent2 4 2 2 3 6" xfId="26177" xr:uid="{00000000-0005-0000-0000-0000470F0000}"/>
    <cellStyle name="20% - Accent2 4 2 2 3 7" xfId="47989" xr:uid="{00000000-0005-0000-0000-0000480F0000}"/>
    <cellStyle name="20% - Accent2 4 2 2 4" xfId="3843" xr:uid="{00000000-0005-0000-0000-0000490F0000}"/>
    <cellStyle name="20% - Accent2 4 2 2 4 2" xfId="6507" xr:uid="{00000000-0005-0000-0000-00004A0F0000}"/>
    <cellStyle name="20% - Accent2 4 2 2 4 2 2" xfId="11850" xr:uid="{00000000-0005-0000-0000-00004B0F0000}"/>
    <cellStyle name="20% - Accent2 4 2 2 4 2 2 2" xfId="22463" xr:uid="{00000000-0005-0000-0000-00004C0F0000}"/>
    <cellStyle name="20% - Accent2 4 2 2 4 2 2 2 2" xfId="45731" xr:uid="{00000000-0005-0000-0000-00004D0F0000}"/>
    <cellStyle name="20% - Accent2 4 2 2 4 2 2 3" xfId="35118" xr:uid="{00000000-0005-0000-0000-00004E0F0000}"/>
    <cellStyle name="20% - Accent2 4 2 2 4 2 3" xfId="17157" xr:uid="{00000000-0005-0000-0000-00004F0F0000}"/>
    <cellStyle name="20% - Accent2 4 2 2 4 2 3 2" xfId="40425" xr:uid="{00000000-0005-0000-0000-0000500F0000}"/>
    <cellStyle name="20% - Accent2 4 2 2 4 2 4" xfId="29810" xr:uid="{00000000-0005-0000-0000-0000510F0000}"/>
    <cellStyle name="20% - Accent2 4 2 2 4 3" xfId="9208" xr:uid="{00000000-0005-0000-0000-0000520F0000}"/>
    <cellStyle name="20% - Accent2 4 2 2 4 3 2" xfId="19823" xr:uid="{00000000-0005-0000-0000-0000530F0000}"/>
    <cellStyle name="20% - Accent2 4 2 2 4 3 2 2" xfId="43091" xr:uid="{00000000-0005-0000-0000-0000540F0000}"/>
    <cellStyle name="20% - Accent2 4 2 2 4 3 3" xfId="32476" xr:uid="{00000000-0005-0000-0000-0000550F0000}"/>
    <cellStyle name="20% - Accent2 4 2 2 4 4" xfId="14517" xr:uid="{00000000-0005-0000-0000-0000560F0000}"/>
    <cellStyle name="20% - Accent2 4 2 2 4 4 2" xfId="37785" xr:uid="{00000000-0005-0000-0000-0000570F0000}"/>
    <cellStyle name="20% - Accent2 4 2 2 4 5" xfId="22810" xr:uid="{00000000-0005-0000-0000-0000580F0000}"/>
    <cellStyle name="20% - Accent2 4 2 2 4 5 2" xfId="46062" xr:uid="{00000000-0005-0000-0000-0000590F0000}"/>
    <cellStyle name="20% - Accent2 4 2 2 4 6" xfId="27168" xr:uid="{00000000-0005-0000-0000-00005A0F0000}"/>
    <cellStyle name="20% - Accent2 4 2 2 4 7" xfId="47991" xr:uid="{00000000-0005-0000-0000-00005B0F0000}"/>
    <cellStyle name="20% - Accent2 4 2 2 5" xfId="4329" xr:uid="{00000000-0005-0000-0000-00005C0F0000}"/>
    <cellStyle name="20% - Accent2 4 2 2 5 2" xfId="9673" xr:uid="{00000000-0005-0000-0000-00005D0F0000}"/>
    <cellStyle name="20% - Accent2 4 2 2 5 2 2" xfId="20288" xr:uid="{00000000-0005-0000-0000-00005E0F0000}"/>
    <cellStyle name="20% - Accent2 4 2 2 5 2 2 2" xfId="43556" xr:uid="{00000000-0005-0000-0000-00005F0F0000}"/>
    <cellStyle name="20% - Accent2 4 2 2 5 2 3" xfId="32941" xr:uid="{00000000-0005-0000-0000-0000600F0000}"/>
    <cellStyle name="20% - Accent2 4 2 2 5 3" xfId="14982" xr:uid="{00000000-0005-0000-0000-0000610F0000}"/>
    <cellStyle name="20% - Accent2 4 2 2 5 3 2" xfId="38250" xr:uid="{00000000-0005-0000-0000-0000620F0000}"/>
    <cellStyle name="20% - Accent2 4 2 2 5 4" xfId="27633" xr:uid="{00000000-0005-0000-0000-0000630F0000}"/>
    <cellStyle name="20% - Accent2 4 2 2 6" xfId="7031" xr:uid="{00000000-0005-0000-0000-0000640F0000}"/>
    <cellStyle name="20% - Accent2 4 2 2 6 2" xfId="17646" xr:uid="{00000000-0005-0000-0000-0000650F0000}"/>
    <cellStyle name="20% - Accent2 4 2 2 6 2 2" xfId="40914" xr:uid="{00000000-0005-0000-0000-0000660F0000}"/>
    <cellStyle name="20% - Accent2 4 2 2 6 3" xfId="30299" xr:uid="{00000000-0005-0000-0000-0000670F0000}"/>
    <cellStyle name="20% - Accent2 4 2 2 7" xfId="12342" xr:uid="{00000000-0005-0000-0000-0000680F0000}"/>
    <cellStyle name="20% - Accent2 4 2 2 7 2" xfId="35610" xr:uid="{00000000-0005-0000-0000-0000690F0000}"/>
    <cellStyle name="20% - Accent2 4 2 2 8" xfId="22803" xr:uid="{00000000-0005-0000-0000-00006A0F0000}"/>
    <cellStyle name="20% - Accent2 4 2 2 8 2" xfId="46055" xr:uid="{00000000-0005-0000-0000-00006B0F0000}"/>
    <cellStyle name="20% - Accent2 4 2 2 9" xfId="24991" xr:uid="{00000000-0005-0000-0000-00006C0F0000}"/>
    <cellStyle name="20% - Accent2 4 2 2_Asset Register (new)" xfId="1493" xr:uid="{00000000-0005-0000-0000-00006D0F0000}"/>
    <cellStyle name="20% - Accent2 4 2 3" xfId="1247" xr:uid="{00000000-0005-0000-0000-00006E0F0000}"/>
    <cellStyle name="20% - Accent2 4 2 3 2" xfId="2808" xr:uid="{00000000-0005-0000-0000-00006F0F0000}"/>
    <cellStyle name="20% - Accent2 4 2 3 2 2" xfId="5656" xr:uid="{00000000-0005-0000-0000-0000700F0000}"/>
    <cellStyle name="20% - Accent2 4 2 3 2 2 2" xfId="10999" xr:uid="{00000000-0005-0000-0000-0000710F0000}"/>
    <cellStyle name="20% - Accent2 4 2 3 2 2 2 2" xfId="21613" xr:uid="{00000000-0005-0000-0000-0000720F0000}"/>
    <cellStyle name="20% - Accent2 4 2 3 2 2 2 2 2" xfId="44881" xr:uid="{00000000-0005-0000-0000-0000730F0000}"/>
    <cellStyle name="20% - Accent2 4 2 3 2 2 2 3" xfId="34267" xr:uid="{00000000-0005-0000-0000-0000740F0000}"/>
    <cellStyle name="20% - Accent2 4 2 3 2 2 3" xfId="16307" xr:uid="{00000000-0005-0000-0000-0000750F0000}"/>
    <cellStyle name="20% - Accent2 4 2 3 2 2 3 2" xfId="39575" xr:uid="{00000000-0005-0000-0000-0000760F0000}"/>
    <cellStyle name="20% - Accent2 4 2 3 2 2 4" xfId="22813" xr:uid="{00000000-0005-0000-0000-0000770F0000}"/>
    <cellStyle name="20% - Accent2 4 2 3 2 2 4 2" xfId="46065" xr:uid="{00000000-0005-0000-0000-0000780F0000}"/>
    <cellStyle name="20% - Accent2 4 2 3 2 2 5" xfId="28959" xr:uid="{00000000-0005-0000-0000-0000790F0000}"/>
    <cellStyle name="20% - Accent2 4 2 3 2 2 6" xfId="47994" xr:uid="{00000000-0005-0000-0000-00007A0F0000}"/>
    <cellStyle name="20% - Accent2 4 2 3 2 3" xfId="8357" xr:uid="{00000000-0005-0000-0000-00007B0F0000}"/>
    <cellStyle name="20% - Accent2 4 2 3 2 3 2" xfId="18972" xr:uid="{00000000-0005-0000-0000-00007C0F0000}"/>
    <cellStyle name="20% - Accent2 4 2 3 2 3 2 2" xfId="42240" xr:uid="{00000000-0005-0000-0000-00007D0F0000}"/>
    <cellStyle name="20% - Accent2 4 2 3 2 3 3" xfId="31625" xr:uid="{00000000-0005-0000-0000-00007E0F0000}"/>
    <cellStyle name="20% - Accent2 4 2 3 2 4" xfId="13667" xr:uid="{00000000-0005-0000-0000-00007F0F0000}"/>
    <cellStyle name="20% - Accent2 4 2 3 2 4 2" xfId="36935" xr:uid="{00000000-0005-0000-0000-0000800F0000}"/>
    <cellStyle name="20% - Accent2 4 2 3 2 5" xfId="22812" xr:uid="{00000000-0005-0000-0000-0000810F0000}"/>
    <cellStyle name="20% - Accent2 4 2 3 2 5 2" xfId="46064" xr:uid="{00000000-0005-0000-0000-0000820F0000}"/>
    <cellStyle name="20% - Accent2 4 2 3 2 6" xfId="26317" xr:uid="{00000000-0005-0000-0000-0000830F0000}"/>
    <cellStyle name="20% - Accent2 4 2 3 2 7" xfId="47993" xr:uid="{00000000-0005-0000-0000-0000840F0000}"/>
    <cellStyle name="20% - Accent2 4 2 3 3" xfId="4469" xr:uid="{00000000-0005-0000-0000-0000850F0000}"/>
    <cellStyle name="20% - Accent2 4 2 3 3 2" xfId="9813" xr:uid="{00000000-0005-0000-0000-0000860F0000}"/>
    <cellStyle name="20% - Accent2 4 2 3 3 2 2" xfId="20428" xr:uid="{00000000-0005-0000-0000-0000870F0000}"/>
    <cellStyle name="20% - Accent2 4 2 3 3 2 2 2" xfId="43696" xr:uid="{00000000-0005-0000-0000-0000880F0000}"/>
    <cellStyle name="20% - Accent2 4 2 3 3 2 3" xfId="33081" xr:uid="{00000000-0005-0000-0000-0000890F0000}"/>
    <cellStyle name="20% - Accent2 4 2 3 3 3" xfId="15122" xr:uid="{00000000-0005-0000-0000-00008A0F0000}"/>
    <cellStyle name="20% - Accent2 4 2 3 3 3 2" xfId="38390" xr:uid="{00000000-0005-0000-0000-00008B0F0000}"/>
    <cellStyle name="20% - Accent2 4 2 3 3 4" xfId="22814" xr:uid="{00000000-0005-0000-0000-00008C0F0000}"/>
    <cellStyle name="20% - Accent2 4 2 3 3 4 2" xfId="46066" xr:uid="{00000000-0005-0000-0000-00008D0F0000}"/>
    <cellStyle name="20% - Accent2 4 2 3 3 5" xfId="27773" xr:uid="{00000000-0005-0000-0000-00008E0F0000}"/>
    <cellStyle name="20% - Accent2 4 2 3 3 6" xfId="47995" xr:uid="{00000000-0005-0000-0000-00008F0F0000}"/>
    <cellStyle name="20% - Accent2 4 2 3 4" xfId="7171" xr:uid="{00000000-0005-0000-0000-0000900F0000}"/>
    <cellStyle name="20% - Accent2 4 2 3 4 2" xfId="17786" xr:uid="{00000000-0005-0000-0000-0000910F0000}"/>
    <cellStyle name="20% - Accent2 4 2 3 4 2 2" xfId="41054" xr:uid="{00000000-0005-0000-0000-0000920F0000}"/>
    <cellStyle name="20% - Accent2 4 2 3 4 3" xfId="30439" xr:uid="{00000000-0005-0000-0000-0000930F0000}"/>
    <cellStyle name="20% - Accent2 4 2 3 5" xfId="12482" xr:uid="{00000000-0005-0000-0000-0000940F0000}"/>
    <cellStyle name="20% - Accent2 4 2 3 5 2" xfId="35750" xr:uid="{00000000-0005-0000-0000-0000950F0000}"/>
    <cellStyle name="20% - Accent2 4 2 3 6" xfId="22811" xr:uid="{00000000-0005-0000-0000-0000960F0000}"/>
    <cellStyle name="20% - Accent2 4 2 3 6 2" xfId="46063" xr:uid="{00000000-0005-0000-0000-0000970F0000}"/>
    <cellStyle name="20% - Accent2 4 2 3 7" xfId="25131" xr:uid="{00000000-0005-0000-0000-0000980F0000}"/>
    <cellStyle name="20% - Accent2 4 2 3 8" xfId="47992" xr:uid="{00000000-0005-0000-0000-0000990F0000}"/>
    <cellStyle name="20% - Accent2 4 2 4" xfId="1623" xr:uid="{00000000-0005-0000-0000-00009A0F0000}"/>
    <cellStyle name="20% - Accent2 4 2 4 2" xfId="4639" xr:uid="{00000000-0005-0000-0000-00009B0F0000}"/>
    <cellStyle name="20% - Accent2 4 2 4 2 2" xfId="9983" xr:uid="{00000000-0005-0000-0000-00009C0F0000}"/>
    <cellStyle name="20% - Accent2 4 2 4 2 2 2" xfId="20598" xr:uid="{00000000-0005-0000-0000-00009D0F0000}"/>
    <cellStyle name="20% - Accent2 4 2 4 2 2 2 2" xfId="43866" xr:uid="{00000000-0005-0000-0000-00009E0F0000}"/>
    <cellStyle name="20% - Accent2 4 2 4 2 2 3" xfId="33251" xr:uid="{00000000-0005-0000-0000-00009F0F0000}"/>
    <cellStyle name="20% - Accent2 4 2 4 2 3" xfId="15292" xr:uid="{00000000-0005-0000-0000-0000A00F0000}"/>
    <cellStyle name="20% - Accent2 4 2 4 2 3 2" xfId="38560" xr:uid="{00000000-0005-0000-0000-0000A10F0000}"/>
    <cellStyle name="20% - Accent2 4 2 4 2 4" xfId="22816" xr:uid="{00000000-0005-0000-0000-0000A20F0000}"/>
    <cellStyle name="20% - Accent2 4 2 4 2 4 2" xfId="46068" xr:uid="{00000000-0005-0000-0000-0000A30F0000}"/>
    <cellStyle name="20% - Accent2 4 2 4 2 5" xfId="27943" xr:uid="{00000000-0005-0000-0000-0000A40F0000}"/>
    <cellStyle name="20% - Accent2 4 2 4 2 6" xfId="47997" xr:uid="{00000000-0005-0000-0000-0000A50F0000}"/>
    <cellStyle name="20% - Accent2 4 2 4 3" xfId="7341" xr:uid="{00000000-0005-0000-0000-0000A60F0000}"/>
    <cellStyle name="20% - Accent2 4 2 4 3 2" xfId="17956" xr:uid="{00000000-0005-0000-0000-0000A70F0000}"/>
    <cellStyle name="20% - Accent2 4 2 4 3 2 2" xfId="41224" xr:uid="{00000000-0005-0000-0000-0000A80F0000}"/>
    <cellStyle name="20% - Accent2 4 2 4 3 3" xfId="30609" xr:uid="{00000000-0005-0000-0000-0000A90F0000}"/>
    <cellStyle name="20% - Accent2 4 2 4 4" xfId="12652" xr:uid="{00000000-0005-0000-0000-0000AA0F0000}"/>
    <cellStyle name="20% - Accent2 4 2 4 4 2" xfId="35920" xr:uid="{00000000-0005-0000-0000-0000AB0F0000}"/>
    <cellStyle name="20% - Accent2 4 2 4 5" xfId="22815" xr:uid="{00000000-0005-0000-0000-0000AC0F0000}"/>
    <cellStyle name="20% - Accent2 4 2 4 5 2" xfId="46067" xr:uid="{00000000-0005-0000-0000-0000AD0F0000}"/>
    <cellStyle name="20% - Accent2 4 2 4 6" xfId="25301" xr:uid="{00000000-0005-0000-0000-0000AE0F0000}"/>
    <cellStyle name="20% - Accent2 4 2 4 7" xfId="47996" xr:uid="{00000000-0005-0000-0000-0000AF0F0000}"/>
    <cellStyle name="20% - Accent2 4 2 5" xfId="2164" xr:uid="{00000000-0005-0000-0000-0000B00F0000}"/>
    <cellStyle name="20% - Accent2 4 2 5 2" xfId="5048" xr:uid="{00000000-0005-0000-0000-0000B10F0000}"/>
    <cellStyle name="20% - Accent2 4 2 5 2 2" xfId="10391" xr:uid="{00000000-0005-0000-0000-0000B20F0000}"/>
    <cellStyle name="20% - Accent2 4 2 5 2 2 2" xfId="21006" xr:uid="{00000000-0005-0000-0000-0000B30F0000}"/>
    <cellStyle name="20% - Accent2 4 2 5 2 2 2 2" xfId="44274" xr:uid="{00000000-0005-0000-0000-0000B40F0000}"/>
    <cellStyle name="20% - Accent2 4 2 5 2 2 3" xfId="33659" xr:uid="{00000000-0005-0000-0000-0000B50F0000}"/>
    <cellStyle name="20% - Accent2 4 2 5 2 3" xfId="15700" xr:uid="{00000000-0005-0000-0000-0000B60F0000}"/>
    <cellStyle name="20% - Accent2 4 2 5 2 3 2" xfId="38968" xr:uid="{00000000-0005-0000-0000-0000B70F0000}"/>
    <cellStyle name="20% - Accent2 4 2 5 2 4" xfId="28351" xr:uid="{00000000-0005-0000-0000-0000B80F0000}"/>
    <cellStyle name="20% - Accent2 4 2 5 3" xfId="7749" xr:uid="{00000000-0005-0000-0000-0000B90F0000}"/>
    <cellStyle name="20% - Accent2 4 2 5 3 2" xfId="18364" xr:uid="{00000000-0005-0000-0000-0000BA0F0000}"/>
    <cellStyle name="20% - Accent2 4 2 5 3 2 2" xfId="41632" xr:uid="{00000000-0005-0000-0000-0000BB0F0000}"/>
    <cellStyle name="20% - Accent2 4 2 5 3 3" xfId="31017" xr:uid="{00000000-0005-0000-0000-0000BC0F0000}"/>
    <cellStyle name="20% - Accent2 4 2 5 4" xfId="13060" xr:uid="{00000000-0005-0000-0000-0000BD0F0000}"/>
    <cellStyle name="20% - Accent2 4 2 5 4 2" xfId="36328" xr:uid="{00000000-0005-0000-0000-0000BE0F0000}"/>
    <cellStyle name="20% - Accent2 4 2 5 5" xfId="22817" xr:uid="{00000000-0005-0000-0000-0000BF0F0000}"/>
    <cellStyle name="20% - Accent2 4 2 5 5 2" xfId="46069" xr:uid="{00000000-0005-0000-0000-0000C00F0000}"/>
    <cellStyle name="20% - Accent2 4 2 5 6" xfId="25709" xr:uid="{00000000-0005-0000-0000-0000C10F0000}"/>
    <cellStyle name="20% - Accent2 4 2 5 7" xfId="47998" xr:uid="{00000000-0005-0000-0000-0000C20F0000}"/>
    <cellStyle name="20% - Accent2 4 2 6" xfId="2243" xr:uid="{00000000-0005-0000-0000-0000C30F0000}"/>
    <cellStyle name="20% - Accent2 4 2 6 2" xfId="5111" xr:uid="{00000000-0005-0000-0000-0000C40F0000}"/>
    <cellStyle name="20% - Accent2 4 2 6 2 2" xfId="10454" xr:uid="{00000000-0005-0000-0000-0000C50F0000}"/>
    <cellStyle name="20% - Accent2 4 2 6 2 2 2" xfId="21069" xr:uid="{00000000-0005-0000-0000-0000C60F0000}"/>
    <cellStyle name="20% - Accent2 4 2 6 2 2 2 2" xfId="44337" xr:uid="{00000000-0005-0000-0000-0000C70F0000}"/>
    <cellStyle name="20% - Accent2 4 2 6 2 2 3" xfId="33722" xr:uid="{00000000-0005-0000-0000-0000C80F0000}"/>
    <cellStyle name="20% - Accent2 4 2 6 2 3" xfId="15763" xr:uid="{00000000-0005-0000-0000-0000C90F0000}"/>
    <cellStyle name="20% - Accent2 4 2 6 2 3 2" xfId="39031" xr:uid="{00000000-0005-0000-0000-0000CA0F0000}"/>
    <cellStyle name="20% - Accent2 4 2 6 2 4" xfId="28414" xr:uid="{00000000-0005-0000-0000-0000CB0F0000}"/>
    <cellStyle name="20% - Accent2 4 2 6 3" xfId="7812" xr:uid="{00000000-0005-0000-0000-0000CC0F0000}"/>
    <cellStyle name="20% - Accent2 4 2 6 3 2" xfId="18427" xr:uid="{00000000-0005-0000-0000-0000CD0F0000}"/>
    <cellStyle name="20% - Accent2 4 2 6 3 2 2" xfId="41695" xr:uid="{00000000-0005-0000-0000-0000CE0F0000}"/>
    <cellStyle name="20% - Accent2 4 2 6 3 3" xfId="31080" xr:uid="{00000000-0005-0000-0000-0000CF0F0000}"/>
    <cellStyle name="20% - Accent2 4 2 6 4" xfId="13123" xr:uid="{00000000-0005-0000-0000-0000D00F0000}"/>
    <cellStyle name="20% - Accent2 4 2 6 4 2" xfId="36391" xr:uid="{00000000-0005-0000-0000-0000D10F0000}"/>
    <cellStyle name="20% - Accent2 4 2 6 5" xfId="25772" xr:uid="{00000000-0005-0000-0000-0000D20F0000}"/>
    <cellStyle name="20% - Accent2 4 2 7" xfId="2299" xr:uid="{00000000-0005-0000-0000-0000D30F0000}"/>
    <cellStyle name="20% - Accent2 4 2 7 2" xfId="5157" xr:uid="{00000000-0005-0000-0000-0000D40F0000}"/>
    <cellStyle name="20% - Accent2 4 2 7 2 2" xfId="10500" xr:uid="{00000000-0005-0000-0000-0000D50F0000}"/>
    <cellStyle name="20% - Accent2 4 2 7 2 2 2" xfId="21114" xr:uid="{00000000-0005-0000-0000-0000D60F0000}"/>
    <cellStyle name="20% - Accent2 4 2 7 2 2 2 2" xfId="44382" xr:uid="{00000000-0005-0000-0000-0000D70F0000}"/>
    <cellStyle name="20% - Accent2 4 2 7 2 2 3" xfId="33768" xr:uid="{00000000-0005-0000-0000-0000D80F0000}"/>
    <cellStyle name="20% - Accent2 4 2 7 2 3" xfId="15808" xr:uid="{00000000-0005-0000-0000-0000D90F0000}"/>
    <cellStyle name="20% - Accent2 4 2 7 2 3 2" xfId="39076" xr:uid="{00000000-0005-0000-0000-0000DA0F0000}"/>
    <cellStyle name="20% - Accent2 4 2 7 2 4" xfId="28460" xr:uid="{00000000-0005-0000-0000-0000DB0F0000}"/>
    <cellStyle name="20% - Accent2 4 2 7 3" xfId="7858" xr:uid="{00000000-0005-0000-0000-0000DC0F0000}"/>
    <cellStyle name="20% - Accent2 4 2 7 3 2" xfId="18473" xr:uid="{00000000-0005-0000-0000-0000DD0F0000}"/>
    <cellStyle name="20% - Accent2 4 2 7 3 2 2" xfId="41741" xr:uid="{00000000-0005-0000-0000-0000DE0F0000}"/>
    <cellStyle name="20% - Accent2 4 2 7 3 3" xfId="31126" xr:uid="{00000000-0005-0000-0000-0000DF0F0000}"/>
    <cellStyle name="20% - Accent2 4 2 7 4" xfId="13168" xr:uid="{00000000-0005-0000-0000-0000E00F0000}"/>
    <cellStyle name="20% - Accent2 4 2 7 4 2" xfId="36436" xr:uid="{00000000-0005-0000-0000-0000E10F0000}"/>
    <cellStyle name="20% - Accent2 4 2 7 5" xfId="25818" xr:uid="{00000000-0005-0000-0000-0000E20F0000}"/>
    <cellStyle name="20% - Accent2 4 2 8" xfId="2329" xr:uid="{00000000-0005-0000-0000-0000E30F0000}"/>
    <cellStyle name="20% - Accent2 4 2 8 2" xfId="5178" xr:uid="{00000000-0005-0000-0000-0000E40F0000}"/>
    <cellStyle name="20% - Accent2 4 2 8 2 2" xfId="10521" xr:uid="{00000000-0005-0000-0000-0000E50F0000}"/>
    <cellStyle name="20% - Accent2 4 2 8 2 2 2" xfId="21135" xr:uid="{00000000-0005-0000-0000-0000E60F0000}"/>
    <cellStyle name="20% - Accent2 4 2 8 2 2 2 2" xfId="44403" xr:uid="{00000000-0005-0000-0000-0000E70F0000}"/>
    <cellStyle name="20% - Accent2 4 2 8 2 2 3" xfId="33789" xr:uid="{00000000-0005-0000-0000-0000E80F0000}"/>
    <cellStyle name="20% - Accent2 4 2 8 2 3" xfId="15829" xr:uid="{00000000-0005-0000-0000-0000E90F0000}"/>
    <cellStyle name="20% - Accent2 4 2 8 2 3 2" xfId="39097" xr:uid="{00000000-0005-0000-0000-0000EA0F0000}"/>
    <cellStyle name="20% - Accent2 4 2 8 2 4" xfId="28481" xr:uid="{00000000-0005-0000-0000-0000EB0F0000}"/>
    <cellStyle name="20% - Accent2 4 2 8 3" xfId="7879" xr:uid="{00000000-0005-0000-0000-0000EC0F0000}"/>
    <cellStyle name="20% - Accent2 4 2 8 3 2" xfId="18494" xr:uid="{00000000-0005-0000-0000-0000ED0F0000}"/>
    <cellStyle name="20% - Accent2 4 2 8 3 2 2" xfId="41762" xr:uid="{00000000-0005-0000-0000-0000EE0F0000}"/>
    <cellStyle name="20% - Accent2 4 2 8 3 3" xfId="31147" xr:uid="{00000000-0005-0000-0000-0000EF0F0000}"/>
    <cellStyle name="20% - Accent2 4 2 8 4" xfId="13189" xr:uid="{00000000-0005-0000-0000-0000F00F0000}"/>
    <cellStyle name="20% - Accent2 4 2 8 4 2" xfId="36457" xr:uid="{00000000-0005-0000-0000-0000F10F0000}"/>
    <cellStyle name="20% - Accent2 4 2 8 5" xfId="25839" xr:uid="{00000000-0005-0000-0000-0000F20F0000}"/>
    <cellStyle name="20% - Accent2 4 2 9" xfId="2585" xr:uid="{00000000-0005-0000-0000-0000F30F0000}"/>
    <cellStyle name="20% - Accent2 4 2 9 2" xfId="5433" xr:uid="{00000000-0005-0000-0000-0000F40F0000}"/>
    <cellStyle name="20% - Accent2 4 2 9 2 2" xfId="10776" xr:uid="{00000000-0005-0000-0000-0000F50F0000}"/>
    <cellStyle name="20% - Accent2 4 2 9 2 2 2" xfId="21390" xr:uid="{00000000-0005-0000-0000-0000F60F0000}"/>
    <cellStyle name="20% - Accent2 4 2 9 2 2 2 2" xfId="44658" xr:uid="{00000000-0005-0000-0000-0000F70F0000}"/>
    <cellStyle name="20% - Accent2 4 2 9 2 2 3" xfId="34044" xr:uid="{00000000-0005-0000-0000-0000F80F0000}"/>
    <cellStyle name="20% - Accent2 4 2 9 2 3" xfId="16084" xr:uid="{00000000-0005-0000-0000-0000F90F0000}"/>
    <cellStyle name="20% - Accent2 4 2 9 2 3 2" xfId="39352" xr:uid="{00000000-0005-0000-0000-0000FA0F0000}"/>
    <cellStyle name="20% - Accent2 4 2 9 2 4" xfId="28736" xr:uid="{00000000-0005-0000-0000-0000FB0F0000}"/>
    <cellStyle name="20% - Accent2 4 2 9 3" xfId="8134" xr:uid="{00000000-0005-0000-0000-0000FC0F0000}"/>
    <cellStyle name="20% - Accent2 4 2 9 3 2" xfId="18749" xr:uid="{00000000-0005-0000-0000-0000FD0F0000}"/>
    <cellStyle name="20% - Accent2 4 2 9 3 2 2" xfId="42017" xr:uid="{00000000-0005-0000-0000-0000FE0F0000}"/>
    <cellStyle name="20% - Accent2 4 2 9 3 3" xfId="31402" xr:uid="{00000000-0005-0000-0000-0000FF0F0000}"/>
    <cellStyle name="20% - Accent2 4 2 9 4" xfId="13444" xr:uid="{00000000-0005-0000-0000-000000100000}"/>
    <cellStyle name="20% - Accent2 4 2 9 4 2" xfId="36712" xr:uid="{00000000-0005-0000-0000-000001100000}"/>
    <cellStyle name="20% - Accent2 4 2 9 5" xfId="26094" xr:uid="{00000000-0005-0000-0000-000002100000}"/>
    <cellStyle name="20% - Accent2 4 2_Asset Register (new)" xfId="1494" xr:uid="{00000000-0005-0000-0000-000003100000}"/>
    <cellStyle name="20% - Accent2 4 3" xfId="713" xr:uid="{00000000-0005-0000-0000-000004100000}"/>
    <cellStyle name="20% - Accent2 4 3 10" xfId="12258" xr:uid="{00000000-0005-0000-0000-000005100000}"/>
    <cellStyle name="20% - Accent2 4 3 10 2" xfId="35526" xr:uid="{00000000-0005-0000-0000-000006100000}"/>
    <cellStyle name="20% - Accent2 4 3 11" xfId="22818" xr:uid="{00000000-0005-0000-0000-000007100000}"/>
    <cellStyle name="20% - Accent2 4 3 11 2" xfId="46070" xr:uid="{00000000-0005-0000-0000-000008100000}"/>
    <cellStyle name="20% - Accent2 4 3 12" xfId="24907" xr:uid="{00000000-0005-0000-0000-000009100000}"/>
    <cellStyle name="20% - Accent2 4 3 13" xfId="47999" xr:uid="{00000000-0005-0000-0000-00000A100000}"/>
    <cellStyle name="20% - Accent2 4 3 2" xfId="1185" xr:uid="{00000000-0005-0000-0000-00000B100000}"/>
    <cellStyle name="20% - Accent2 4 3 2 2" xfId="2747" xr:uid="{00000000-0005-0000-0000-00000C100000}"/>
    <cellStyle name="20% - Accent2 4 3 2 2 2" xfId="5595" xr:uid="{00000000-0005-0000-0000-00000D100000}"/>
    <cellStyle name="20% - Accent2 4 3 2 2 2 2" xfId="10938" xr:uid="{00000000-0005-0000-0000-00000E100000}"/>
    <cellStyle name="20% - Accent2 4 3 2 2 2 2 2" xfId="21552" xr:uid="{00000000-0005-0000-0000-00000F100000}"/>
    <cellStyle name="20% - Accent2 4 3 2 2 2 2 2 2" xfId="44820" xr:uid="{00000000-0005-0000-0000-000010100000}"/>
    <cellStyle name="20% - Accent2 4 3 2 2 2 2 3" xfId="34206" xr:uid="{00000000-0005-0000-0000-000011100000}"/>
    <cellStyle name="20% - Accent2 4 3 2 2 2 3" xfId="16246" xr:uid="{00000000-0005-0000-0000-000012100000}"/>
    <cellStyle name="20% - Accent2 4 3 2 2 2 3 2" xfId="39514" xr:uid="{00000000-0005-0000-0000-000013100000}"/>
    <cellStyle name="20% - Accent2 4 3 2 2 2 4" xfId="22821" xr:uid="{00000000-0005-0000-0000-000014100000}"/>
    <cellStyle name="20% - Accent2 4 3 2 2 2 4 2" xfId="46073" xr:uid="{00000000-0005-0000-0000-000015100000}"/>
    <cellStyle name="20% - Accent2 4 3 2 2 2 5" xfId="28898" xr:uid="{00000000-0005-0000-0000-000016100000}"/>
    <cellStyle name="20% - Accent2 4 3 2 2 2 6" xfId="48002" xr:uid="{00000000-0005-0000-0000-000017100000}"/>
    <cellStyle name="20% - Accent2 4 3 2 2 3" xfId="8296" xr:uid="{00000000-0005-0000-0000-000018100000}"/>
    <cellStyle name="20% - Accent2 4 3 2 2 3 2" xfId="18911" xr:uid="{00000000-0005-0000-0000-000019100000}"/>
    <cellStyle name="20% - Accent2 4 3 2 2 3 2 2" xfId="42179" xr:uid="{00000000-0005-0000-0000-00001A100000}"/>
    <cellStyle name="20% - Accent2 4 3 2 2 3 3" xfId="31564" xr:uid="{00000000-0005-0000-0000-00001B100000}"/>
    <cellStyle name="20% - Accent2 4 3 2 2 4" xfId="13606" xr:uid="{00000000-0005-0000-0000-00001C100000}"/>
    <cellStyle name="20% - Accent2 4 3 2 2 4 2" xfId="36874" xr:uid="{00000000-0005-0000-0000-00001D100000}"/>
    <cellStyle name="20% - Accent2 4 3 2 2 5" xfId="22820" xr:uid="{00000000-0005-0000-0000-00001E100000}"/>
    <cellStyle name="20% - Accent2 4 3 2 2 5 2" xfId="46072" xr:uid="{00000000-0005-0000-0000-00001F100000}"/>
    <cellStyle name="20% - Accent2 4 3 2 2 6" xfId="26256" xr:uid="{00000000-0005-0000-0000-000020100000}"/>
    <cellStyle name="20% - Accent2 4 3 2 2 7" xfId="48001" xr:uid="{00000000-0005-0000-0000-000021100000}"/>
    <cellStyle name="20% - Accent2 4 3 2 3" xfId="3922" xr:uid="{00000000-0005-0000-0000-000022100000}"/>
    <cellStyle name="20% - Accent2 4 3 2 3 2" xfId="6586" xr:uid="{00000000-0005-0000-0000-000023100000}"/>
    <cellStyle name="20% - Accent2 4 3 2 3 2 2" xfId="11929" xr:uid="{00000000-0005-0000-0000-000024100000}"/>
    <cellStyle name="20% - Accent2 4 3 2 3 2 2 2" xfId="22542" xr:uid="{00000000-0005-0000-0000-000025100000}"/>
    <cellStyle name="20% - Accent2 4 3 2 3 2 2 2 2" xfId="45810" xr:uid="{00000000-0005-0000-0000-000026100000}"/>
    <cellStyle name="20% - Accent2 4 3 2 3 2 2 3" xfId="35197" xr:uid="{00000000-0005-0000-0000-000027100000}"/>
    <cellStyle name="20% - Accent2 4 3 2 3 2 3" xfId="17236" xr:uid="{00000000-0005-0000-0000-000028100000}"/>
    <cellStyle name="20% - Accent2 4 3 2 3 2 3 2" xfId="40504" xr:uid="{00000000-0005-0000-0000-000029100000}"/>
    <cellStyle name="20% - Accent2 4 3 2 3 2 4" xfId="29889" xr:uid="{00000000-0005-0000-0000-00002A100000}"/>
    <cellStyle name="20% - Accent2 4 3 2 3 3" xfId="9287" xr:uid="{00000000-0005-0000-0000-00002B100000}"/>
    <cellStyle name="20% - Accent2 4 3 2 3 3 2" xfId="19902" xr:uid="{00000000-0005-0000-0000-00002C100000}"/>
    <cellStyle name="20% - Accent2 4 3 2 3 3 2 2" xfId="43170" xr:uid="{00000000-0005-0000-0000-00002D100000}"/>
    <cellStyle name="20% - Accent2 4 3 2 3 3 3" xfId="32555" xr:uid="{00000000-0005-0000-0000-00002E100000}"/>
    <cellStyle name="20% - Accent2 4 3 2 3 4" xfId="14596" xr:uid="{00000000-0005-0000-0000-00002F100000}"/>
    <cellStyle name="20% - Accent2 4 3 2 3 4 2" xfId="37864" xr:uid="{00000000-0005-0000-0000-000030100000}"/>
    <cellStyle name="20% - Accent2 4 3 2 3 5" xfId="22822" xr:uid="{00000000-0005-0000-0000-000031100000}"/>
    <cellStyle name="20% - Accent2 4 3 2 3 5 2" xfId="46074" xr:uid="{00000000-0005-0000-0000-000032100000}"/>
    <cellStyle name="20% - Accent2 4 3 2 3 6" xfId="27247" xr:uid="{00000000-0005-0000-0000-000033100000}"/>
    <cellStyle name="20% - Accent2 4 3 2 3 7" xfId="48003" xr:uid="{00000000-0005-0000-0000-000034100000}"/>
    <cellStyle name="20% - Accent2 4 3 2 4" xfId="4408" xr:uid="{00000000-0005-0000-0000-000035100000}"/>
    <cellStyle name="20% - Accent2 4 3 2 4 2" xfId="9752" xr:uid="{00000000-0005-0000-0000-000036100000}"/>
    <cellStyle name="20% - Accent2 4 3 2 4 2 2" xfId="20367" xr:uid="{00000000-0005-0000-0000-000037100000}"/>
    <cellStyle name="20% - Accent2 4 3 2 4 2 2 2" xfId="43635" xr:uid="{00000000-0005-0000-0000-000038100000}"/>
    <cellStyle name="20% - Accent2 4 3 2 4 2 3" xfId="33020" xr:uid="{00000000-0005-0000-0000-000039100000}"/>
    <cellStyle name="20% - Accent2 4 3 2 4 3" xfId="15061" xr:uid="{00000000-0005-0000-0000-00003A100000}"/>
    <cellStyle name="20% - Accent2 4 3 2 4 3 2" xfId="38329" xr:uid="{00000000-0005-0000-0000-00003B100000}"/>
    <cellStyle name="20% - Accent2 4 3 2 4 4" xfId="27712" xr:uid="{00000000-0005-0000-0000-00003C100000}"/>
    <cellStyle name="20% - Accent2 4 3 2 5" xfId="7110" xr:uid="{00000000-0005-0000-0000-00003D100000}"/>
    <cellStyle name="20% - Accent2 4 3 2 5 2" xfId="17725" xr:uid="{00000000-0005-0000-0000-00003E100000}"/>
    <cellStyle name="20% - Accent2 4 3 2 5 2 2" xfId="40993" xr:uid="{00000000-0005-0000-0000-00003F100000}"/>
    <cellStyle name="20% - Accent2 4 3 2 5 3" xfId="30378" xr:uid="{00000000-0005-0000-0000-000040100000}"/>
    <cellStyle name="20% - Accent2 4 3 2 6" xfId="12421" xr:uid="{00000000-0005-0000-0000-000041100000}"/>
    <cellStyle name="20% - Accent2 4 3 2 6 2" xfId="35689" xr:uid="{00000000-0005-0000-0000-000042100000}"/>
    <cellStyle name="20% - Accent2 4 3 2 7" xfId="22819" xr:uid="{00000000-0005-0000-0000-000043100000}"/>
    <cellStyle name="20% - Accent2 4 3 2 7 2" xfId="46071" xr:uid="{00000000-0005-0000-0000-000044100000}"/>
    <cellStyle name="20% - Accent2 4 3 2 8" xfId="25070" xr:uid="{00000000-0005-0000-0000-000045100000}"/>
    <cellStyle name="20% - Accent2 4 3 2 9" xfId="48000" xr:uid="{00000000-0005-0000-0000-000046100000}"/>
    <cellStyle name="20% - Accent2 4 3 3" xfId="1533" xr:uid="{00000000-0005-0000-0000-000047100000}"/>
    <cellStyle name="20% - Accent2 4 3 3 2" xfId="2890" xr:uid="{00000000-0005-0000-0000-000048100000}"/>
    <cellStyle name="20% - Accent2 4 3 3 2 2" xfId="5738" xr:uid="{00000000-0005-0000-0000-000049100000}"/>
    <cellStyle name="20% - Accent2 4 3 3 2 2 2" xfId="11081" xr:uid="{00000000-0005-0000-0000-00004A100000}"/>
    <cellStyle name="20% - Accent2 4 3 3 2 2 2 2" xfId="21695" xr:uid="{00000000-0005-0000-0000-00004B100000}"/>
    <cellStyle name="20% - Accent2 4 3 3 2 2 2 2 2" xfId="44963" xr:uid="{00000000-0005-0000-0000-00004C100000}"/>
    <cellStyle name="20% - Accent2 4 3 3 2 2 2 3" xfId="34349" xr:uid="{00000000-0005-0000-0000-00004D100000}"/>
    <cellStyle name="20% - Accent2 4 3 3 2 2 3" xfId="16389" xr:uid="{00000000-0005-0000-0000-00004E100000}"/>
    <cellStyle name="20% - Accent2 4 3 3 2 2 3 2" xfId="39657" xr:uid="{00000000-0005-0000-0000-00004F100000}"/>
    <cellStyle name="20% - Accent2 4 3 3 2 2 4" xfId="29041" xr:uid="{00000000-0005-0000-0000-000050100000}"/>
    <cellStyle name="20% - Accent2 4 3 3 2 3" xfId="8439" xr:uid="{00000000-0005-0000-0000-000051100000}"/>
    <cellStyle name="20% - Accent2 4 3 3 2 3 2" xfId="19054" xr:uid="{00000000-0005-0000-0000-000052100000}"/>
    <cellStyle name="20% - Accent2 4 3 3 2 3 2 2" xfId="42322" xr:uid="{00000000-0005-0000-0000-000053100000}"/>
    <cellStyle name="20% - Accent2 4 3 3 2 3 3" xfId="31707" xr:uid="{00000000-0005-0000-0000-000054100000}"/>
    <cellStyle name="20% - Accent2 4 3 3 2 4" xfId="13749" xr:uid="{00000000-0005-0000-0000-000055100000}"/>
    <cellStyle name="20% - Accent2 4 3 3 2 4 2" xfId="37017" xr:uid="{00000000-0005-0000-0000-000056100000}"/>
    <cellStyle name="20% - Accent2 4 3 3 2 5" xfId="22824" xr:uid="{00000000-0005-0000-0000-000057100000}"/>
    <cellStyle name="20% - Accent2 4 3 3 2 5 2" xfId="46076" xr:uid="{00000000-0005-0000-0000-000058100000}"/>
    <cellStyle name="20% - Accent2 4 3 3 2 6" xfId="26399" xr:uid="{00000000-0005-0000-0000-000059100000}"/>
    <cellStyle name="20% - Accent2 4 3 3 2 7" xfId="48005" xr:uid="{00000000-0005-0000-0000-00005A100000}"/>
    <cellStyle name="20% - Accent2 4 3 3 3" xfId="3683" xr:uid="{00000000-0005-0000-0000-00005B100000}"/>
    <cellStyle name="20% - Accent2 4 3 3 3 2" xfId="6461" xr:uid="{00000000-0005-0000-0000-00005C100000}"/>
    <cellStyle name="20% - Accent2 4 3 3 3 2 2" xfId="11804" xr:uid="{00000000-0005-0000-0000-00005D100000}"/>
    <cellStyle name="20% - Accent2 4 3 3 3 2 2 2" xfId="22417" xr:uid="{00000000-0005-0000-0000-00005E100000}"/>
    <cellStyle name="20% - Accent2 4 3 3 3 2 2 2 2" xfId="45685" xr:uid="{00000000-0005-0000-0000-00005F100000}"/>
    <cellStyle name="20% - Accent2 4 3 3 3 2 2 3" xfId="35072" xr:uid="{00000000-0005-0000-0000-000060100000}"/>
    <cellStyle name="20% - Accent2 4 3 3 3 2 3" xfId="17111" xr:uid="{00000000-0005-0000-0000-000061100000}"/>
    <cellStyle name="20% - Accent2 4 3 3 3 2 3 2" xfId="40379" xr:uid="{00000000-0005-0000-0000-000062100000}"/>
    <cellStyle name="20% - Accent2 4 3 3 3 2 4" xfId="29764" xr:uid="{00000000-0005-0000-0000-000063100000}"/>
    <cellStyle name="20% - Accent2 4 3 3 3 3" xfId="9162" xr:uid="{00000000-0005-0000-0000-000064100000}"/>
    <cellStyle name="20% - Accent2 4 3 3 3 3 2" xfId="19777" xr:uid="{00000000-0005-0000-0000-000065100000}"/>
    <cellStyle name="20% - Accent2 4 3 3 3 3 2 2" xfId="43045" xr:uid="{00000000-0005-0000-0000-000066100000}"/>
    <cellStyle name="20% - Accent2 4 3 3 3 3 3" xfId="32430" xr:uid="{00000000-0005-0000-0000-000067100000}"/>
    <cellStyle name="20% - Accent2 4 3 3 3 4" xfId="14471" xr:uid="{00000000-0005-0000-0000-000068100000}"/>
    <cellStyle name="20% - Accent2 4 3 3 3 4 2" xfId="37739" xr:uid="{00000000-0005-0000-0000-000069100000}"/>
    <cellStyle name="20% - Accent2 4 3 3 3 5" xfId="27122" xr:uid="{00000000-0005-0000-0000-00006A100000}"/>
    <cellStyle name="20% - Accent2 4 3 3 4" xfId="4551" xr:uid="{00000000-0005-0000-0000-00006B100000}"/>
    <cellStyle name="20% - Accent2 4 3 3 4 2" xfId="9895" xr:uid="{00000000-0005-0000-0000-00006C100000}"/>
    <cellStyle name="20% - Accent2 4 3 3 4 2 2" xfId="20510" xr:uid="{00000000-0005-0000-0000-00006D100000}"/>
    <cellStyle name="20% - Accent2 4 3 3 4 2 2 2" xfId="43778" xr:uid="{00000000-0005-0000-0000-00006E100000}"/>
    <cellStyle name="20% - Accent2 4 3 3 4 2 3" xfId="33163" xr:uid="{00000000-0005-0000-0000-00006F100000}"/>
    <cellStyle name="20% - Accent2 4 3 3 4 3" xfId="15204" xr:uid="{00000000-0005-0000-0000-000070100000}"/>
    <cellStyle name="20% - Accent2 4 3 3 4 3 2" xfId="38472" xr:uid="{00000000-0005-0000-0000-000071100000}"/>
    <cellStyle name="20% - Accent2 4 3 3 4 4" xfId="27855" xr:uid="{00000000-0005-0000-0000-000072100000}"/>
    <cellStyle name="20% - Accent2 4 3 3 5" xfId="7253" xr:uid="{00000000-0005-0000-0000-000073100000}"/>
    <cellStyle name="20% - Accent2 4 3 3 5 2" xfId="17868" xr:uid="{00000000-0005-0000-0000-000074100000}"/>
    <cellStyle name="20% - Accent2 4 3 3 5 2 2" xfId="41136" xr:uid="{00000000-0005-0000-0000-000075100000}"/>
    <cellStyle name="20% - Accent2 4 3 3 5 3" xfId="30521" xr:uid="{00000000-0005-0000-0000-000076100000}"/>
    <cellStyle name="20% - Accent2 4 3 3 6" xfId="12564" xr:uid="{00000000-0005-0000-0000-000077100000}"/>
    <cellStyle name="20% - Accent2 4 3 3 6 2" xfId="35832" xr:uid="{00000000-0005-0000-0000-000078100000}"/>
    <cellStyle name="20% - Accent2 4 3 3 7" xfId="22823" xr:uid="{00000000-0005-0000-0000-000079100000}"/>
    <cellStyle name="20% - Accent2 4 3 3 7 2" xfId="46075" xr:uid="{00000000-0005-0000-0000-00007A100000}"/>
    <cellStyle name="20% - Accent2 4 3 3 8" xfId="25213" xr:uid="{00000000-0005-0000-0000-00007B100000}"/>
    <cellStyle name="20% - Accent2 4 3 3 9" xfId="48004" xr:uid="{00000000-0005-0000-0000-00007C100000}"/>
    <cellStyle name="20% - Accent2 4 3 4" xfId="1826" xr:uid="{00000000-0005-0000-0000-00007D100000}"/>
    <cellStyle name="20% - Accent2 4 3 4 2" xfId="4801" xr:uid="{00000000-0005-0000-0000-00007E100000}"/>
    <cellStyle name="20% - Accent2 4 3 4 2 2" xfId="10145" xr:uid="{00000000-0005-0000-0000-00007F100000}"/>
    <cellStyle name="20% - Accent2 4 3 4 2 2 2" xfId="20760" xr:uid="{00000000-0005-0000-0000-000080100000}"/>
    <cellStyle name="20% - Accent2 4 3 4 2 2 2 2" xfId="44028" xr:uid="{00000000-0005-0000-0000-000081100000}"/>
    <cellStyle name="20% - Accent2 4 3 4 2 2 3" xfId="33413" xr:uid="{00000000-0005-0000-0000-000082100000}"/>
    <cellStyle name="20% - Accent2 4 3 4 2 3" xfId="15454" xr:uid="{00000000-0005-0000-0000-000083100000}"/>
    <cellStyle name="20% - Accent2 4 3 4 2 3 2" xfId="38722" xr:uid="{00000000-0005-0000-0000-000084100000}"/>
    <cellStyle name="20% - Accent2 4 3 4 2 4" xfId="28105" xr:uid="{00000000-0005-0000-0000-000085100000}"/>
    <cellStyle name="20% - Accent2 4 3 4 3" xfId="7503" xr:uid="{00000000-0005-0000-0000-000086100000}"/>
    <cellStyle name="20% - Accent2 4 3 4 3 2" xfId="18118" xr:uid="{00000000-0005-0000-0000-000087100000}"/>
    <cellStyle name="20% - Accent2 4 3 4 3 2 2" xfId="41386" xr:uid="{00000000-0005-0000-0000-000088100000}"/>
    <cellStyle name="20% - Accent2 4 3 4 3 3" xfId="30771" xr:uid="{00000000-0005-0000-0000-000089100000}"/>
    <cellStyle name="20% - Accent2 4 3 4 4" xfId="12814" xr:uid="{00000000-0005-0000-0000-00008A100000}"/>
    <cellStyle name="20% - Accent2 4 3 4 4 2" xfId="36082" xr:uid="{00000000-0005-0000-0000-00008B100000}"/>
    <cellStyle name="20% - Accent2 4 3 4 5" xfId="22825" xr:uid="{00000000-0005-0000-0000-00008C100000}"/>
    <cellStyle name="20% - Accent2 4 3 4 5 2" xfId="46077" xr:uid="{00000000-0005-0000-0000-00008D100000}"/>
    <cellStyle name="20% - Accent2 4 3 4 6" xfId="25463" xr:uid="{00000000-0005-0000-0000-00008E100000}"/>
    <cellStyle name="20% - Accent2 4 3 4 7" xfId="48006" xr:uid="{00000000-0005-0000-0000-00008F100000}"/>
    <cellStyle name="20% - Accent2 4 3 5" xfId="2584" xr:uid="{00000000-0005-0000-0000-000090100000}"/>
    <cellStyle name="20% - Accent2 4 3 5 2" xfId="5432" xr:uid="{00000000-0005-0000-0000-000091100000}"/>
    <cellStyle name="20% - Accent2 4 3 5 2 2" xfId="10775" xr:uid="{00000000-0005-0000-0000-000092100000}"/>
    <cellStyle name="20% - Accent2 4 3 5 2 2 2" xfId="21389" xr:uid="{00000000-0005-0000-0000-000093100000}"/>
    <cellStyle name="20% - Accent2 4 3 5 2 2 2 2" xfId="44657" xr:uid="{00000000-0005-0000-0000-000094100000}"/>
    <cellStyle name="20% - Accent2 4 3 5 2 2 3" xfId="34043" xr:uid="{00000000-0005-0000-0000-000095100000}"/>
    <cellStyle name="20% - Accent2 4 3 5 2 3" xfId="16083" xr:uid="{00000000-0005-0000-0000-000096100000}"/>
    <cellStyle name="20% - Accent2 4 3 5 2 3 2" xfId="39351" xr:uid="{00000000-0005-0000-0000-000097100000}"/>
    <cellStyle name="20% - Accent2 4 3 5 2 4" xfId="28735" xr:uid="{00000000-0005-0000-0000-000098100000}"/>
    <cellStyle name="20% - Accent2 4 3 5 3" xfId="8133" xr:uid="{00000000-0005-0000-0000-000099100000}"/>
    <cellStyle name="20% - Accent2 4 3 5 3 2" xfId="18748" xr:uid="{00000000-0005-0000-0000-00009A100000}"/>
    <cellStyle name="20% - Accent2 4 3 5 3 2 2" xfId="42016" xr:uid="{00000000-0005-0000-0000-00009B100000}"/>
    <cellStyle name="20% - Accent2 4 3 5 3 3" xfId="31401" xr:uid="{00000000-0005-0000-0000-00009C100000}"/>
    <cellStyle name="20% - Accent2 4 3 5 4" xfId="13443" xr:uid="{00000000-0005-0000-0000-00009D100000}"/>
    <cellStyle name="20% - Accent2 4 3 5 4 2" xfId="36711" xr:uid="{00000000-0005-0000-0000-00009E100000}"/>
    <cellStyle name="20% - Accent2 4 3 5 5" xfId="26093" xr:uid="{00000000-0005-0000-0000-00009F100000}"/>
    <cellStyle name="20% - Accent2 4 3 6" xfId="3096" xr:uid="{00000000-0005-0000-0000-0000A0100000}"/>
    <cellStyle name="20% - Accent2 4 3 6 2" xfId="5926" xr:uid="{00000000-0005-0000-0000-0000A1100000}"/>
    <cellStyle name="20% - Accent2 4 3 6 2 2" xfId="11269" xr:uid="{00000000-0005-0000-0000-0000A2100000}"/>
    <cellStyle name="20% - Accent2 4 3 6 2 2 2" xfId="21882" xr:uid="{00000000-0005-0000-0000-0000A3100000}"/>
    <cellStyle name="20% - Accent2 4 3 6 2 2 2 2" xfId="45150" xr:uid="{00000000-0005-0000-0000-0000A4100000}"/>
    <cellStyle name="20% - Accent2 4 3 6 2 2 3" xfId="34537" xr:uid="{00000000-0005-0000-0000-0000A5100000}"/>
    <cellStyle name="20% - Accent2 4 3 6 2 3" xfId="16576" xr:uid="{00000000-0005-0000-0000-0000A6100000}"/>
    <cellStyle name="20% - Accent2 4 3 6 2 3 2" xfId="39844" xr:uid="{00000000-0005-0000-0000-0000A7100000}"/>
    <cellStyle name="20% - Accent2 4 3 6 2 4" xfId="29229" xr:uid="{00000000-0005-0000-0000-0000A8100000}"/>
    <cellStyle name="20% - Accent2 4 3 6 3" xfId="8627" xr:uid="{00000000-0005-0000-0000-0000A9100000}"/>
    <cellStyle name="20% - Accent2 4 3 6 3 2" xfId="19242" xr:uid="{00000000-0005-0000-0000-0000AA100000}"/>
    <cellStyle name="20% - Accent2 4 3 6 3 2 2" xfId="42510" xr:uid="{00000000-0005-0000-0000-0000AB100000}"/>
    <cellStyle name="20% - Accent2 4 3 6 3 3" xfId="31895" xr:uid="{00000000-0005-0000-0000-0000AC100000}"/>
    <cellStyle name="20% - Accent2 4 3 6 4" xfId="13936" xr:uid="{00000000-0005-0000-0000-0000AD100000}"/>
    <cellStyle name="20% - Accent2 4 3 6 4 2" xfId="37204" xr:uid="{00000000-0005-0000-0000-0000AE100000}"/>
    <cellStyle name="20% - Accent2 4 3 6 5" xfId="26587" xr:uid="{00000000-0005-0000-0000-0000AF100000}"/>
    <cellStyle name="20% - Accent2 4 3 7" xfId="3416" xr:uid="{00000000-0005-0000-0000-0000B0100000}"/>
    <cellStyle name="20% - Accent2 4 3 7 2" xfId="6240" xr:uid="{00000000-0005-0000-0000-0000B1100000}"/>
    <cellStyle name="20% - Accent2 4 3 7 2 2" xfId="11583" xr:uid="{00000000-0005-0000-0000-0000B2100000}"/>
    <cellStyle name="20% - Accent2 4 3 7 2 2 2" xfId="22196" xr:uid="{00000000-0005-0000-0000-0000B3100000}"/>
    <cellStyle name="20% - Accent2 4 3 7 2 2 2 2" xfId="45464" xr:uid="{00000000-0005-0000-0000-0000B4100000}"/>
    <cellStyle name="20% - Accent2 4 3 7 2 2 3" xfId="34851" xr:uid="{00000000-0005-0000-0000-0000B5100000}"/>
    <cellStyle name="20% - Accent2 4 3 7 2 3" xfId="16890" xr:uid="{00000000-0005-0000-0000-0000B6100000}"/>
    <cellStyle name="20% - Accent2 4 3 7 2 3 2" xfId="40158" xr:uid="{00000000-0005-0000-0000-0000B7100000}"/>
    <cellStyle name="20% - Accent2 4 3 7 2 4" xfId="29543" xr:uid="{00000000-0005-0000-0000-0000B8100000}"/>
    <cellStyle name="20% - Accent2 4 3 7 3" xfId="8941" xr:uid="{00000000-0005-0000-0000-0000B9100000}"/>
    <cellStyle name="20% - Accent2 4 3 7 3 2" xfId="19556" xr:uid="{00000000-0005-0000-0000-0000BA100000}"/>
    <cellStyle name="20% - Accent2 4 3 7 3 2 2" xfId="42824" xr:uid="{00000000-0005-0000-0000-0000BB100000}"/>
    <cellStyle name="20% - Accent2 4 3 7 3 3" xfId="32209" xr:uid="{00000000-0005-0000-0000-0000BC100000}"/>
    <cellStyle name="20% - Accent2 4 3 7 4" xfId="14250" xr:uid="{00000000-0005-0000-0000-0000BD100000}"/>
    <cellStyle name="20% - Accent2 4 3 7 4 2" xfId="37518" xr:uid="{00000000-0005-0000-0000-0000BE100000}"/>
    <cellStyle name="20% - Accent2 4 3 7 5" xfId="26901" xr:uid="{00000000-0005-0000-0000-0000BF100000}"/>
    <cellStyle name="20% - Accent2 4 3 8" xfId="4245" xr:uid="{00000000-0005-0000-0000-0000C0100000}"/>
    <cellStyle name="20% - Accent2 4 3 8 2" xfId="9589" xr:uid="{00000000-0005-0000-0000-0000C1100000}"/>
    <cellStyle name="20% - Accent2 4 3 8 2 2" xfId="20204" xr:uid="{00000000-0005-0000-0000-0000C2100000}"/>
    <cellStyle name="20% - Accent2 4 3 8 2 2 2" xfId="43472" xr:uid="{00000000-0005-0000-0000-0000C3100000}"/>
    <cellStyle name="20% - Accent2 4 3 8 2 3" xfId="32857" xr:uid="{00000000-0005-0000-0000-0000C4100000}"/>
    <cellStyle name="20% - Accent2 4 3 8 3" xfId="14898" xr:uid="{00000000-0005-0000-0000-0000C5100000}"/>
    <cellStyle name="20% - Accent2 4 3 8 3 2" xfId="38166" xr:uid="{00000000-0005-0000-0000-0000C6100000}"/>
    <cellStyle name="20% - Accent2 4 3 8 4" xfId="27549" xr:uid="{00000000-0005-0000-0000-0000C7100000}"/>
    <cellStyle name="20% - Accent2 4 3 9" xfId="6947" xr:uid="{00000000-0005-0000-0000-0000C8100000}"/>
    <cellStyle name="20% - Accent2 4 3 9 2" xfId="17562" xr:uid="{00000000-0005-0000-0000-0000C9100000}"/>
    <cellStyle name="20% - Accent2 4 3 9 2 2" xfId="40830" xr:uid="{00000000-0005-0000-0000-0000CA100000}"/>
    <cellStyle name="20% - Accent2 4 3 9 3" xfId="30215" xr:uid="{00000000-0005-0000-0000-0000CB100000}"/>
    <cellStyle name="20% - Accent2 4 3_Asset Register (new)" xfId="1492" xr:uid="{00000000-0005-0000-0000-0000CC100000}"/>
    <cellStyle name="20% - Accent2 4 4" xfId="147" xr:uid="{00000000-0005-0000-0000-0000CD100000}"/>
    <cellStyle name="20% - Accent2 4 4 10" xfId="24674" xr:uid="{00000000-0005-0000-0000-0000CE100000}"/>
    <cellStyle name="20% - Accent2 4 4 11" xfId="48007" xr:uid="{00000000-0005-0000-0000-0000CF100000}"/>
    <cellStyle name="20% - Accent2 4 4 2" xfId="2006" xr:uid="{00000000-0005-0000-0000-0000D0100000}"/>
    <cellStyle name="20% - Accent2 4 4 2 2" xfId="4948" xr:uid="{00000000-0005-0000-0000-0000D1100000}"/>
    <cellStyle name="20% - Accent2 4 4 2 2 2" xfId="10291" xr:uid="{00000000-0005-0000-0000-0000D2100000}"/>
    <cellStyle name="20% - Accent2 4 4 2 2 2 2" xfId="20906" xr:uid="{00000000-0005-0000-0000-0000D3100000}"/>
    <cellStyle name="20% - Accent2 4 4 2 2 2 2 2" xfId="44174" xr:uid="{00000000-0005-0000-0000-0000D4100000}"/>
    <cellStyle name="20% - Accent2 4 4 2 2 2 3" xfId="33559" xr:uid="{00000000-0005-0000-0000-0000D5100000}"/>
    <cellStyle name="20% - Accent2 4 4 2 2 3" xfId="15600" xr:uid="{00000000-0005-0000-0000-0000D6100000}"/>
    <cellStyle name="20% - Accent2 4 4 2 2 3 2" xfId="38868" xr:uid="{00000000-0005-0000-0000-0000D7100000}"/>
    <cellStyle name="20% - Accent2 4 4 2 2 4" xfId="22828" xr:uid="{00000000-0005-0000-0000-0000D8100000}"/>
    <cellStyle name="20% - Accent2 4 4 2 2 4 2" xfId="46080" xr:uid="{00000000-0005-0000-0000-0000D9100000}"/>
    <cellStyle name="20% - Accent2 4 4 2 2 5" xfId="28251" xr:uid="{00000000-0005-0000-0000-0000DA100000}"/>
    <cellStyle name="20% - Accent2 4 4 2 2 6" xfId="48009" xr:uid="{00000000-0005-0000-0000-0000DB100000}"/>
    <cellStyle name="20% - Accent2 4 4 2 3" xfId="7649" xr:uid="{00000000-0005-0000-0000-0000DC100000}"/>
    <cellStyle name="20% - Accent2 4 4 2 3 2" xfId="18264" xr:uid="{00000000-0005-0000-0000-0000DD100000}"/>
    <cellStyle name="20% - Accent2 4 4 2 3 2 2" xfId="41532" xr:uid="{00000000-0005-0000-0000-0000DE100000}"/>
    <cellStyle name="20% - Accent2 4 4 2 3 3" xfId="30917" xr:uid="{00000000-0005-0000-0000-0000DF100000}"/>
    <cellStyle name="20% - Accent2 4 4 2 4" xfId="12960" xr:uid="{00000000-0005-0000-0000-0000E0100000}"/>
    <cellStyle name="20% - Accent2 4 4 2 4 2" xfId="36228" xr:uid="{00000000-0005-0000-0000-0000E1100000}"/>
    <cellStyle name="20% - Accent2 4 4 2 5" xfId="22827" xr:uid="{00000000-0005-0000-0000-0000E2100000}"/>
    <cellStyle name="20% - Accent2 4 4 2 5 2" xfId="46079" xr:uid="{00000000-0005-0000-0000-0000E3100000}"/>
    <cellStyle name="20% - Accent2 4 4 2 6" xfId="25609" xr:uid="{00000000-0005-0000-0000-0000E4100000}"/>
    <cellStyle name="20% - Accent2 4 4 2 7" xfId="48008" xr:uid="{00000000-0005-0000-0000-0000E5100000}"/>
    <cellStyle name="20% - Accent2 4 4 3" xfId="2355" xr:uid="{00000000-0005-0000-0000-0000E6100000}"/>
    <cellStyle name="20% - Accent2 4 4 3 2" xfId="5203" xr:uid="{00000000-0005-0000-0000-0000E7100000}"/>
    <cellStyle name="20% - Accent2 4 4 3 2 2" xfId="10546" xr:uid="{00000000-0005-0000-0000-0000E8100000}"/>
    <cellStyle name="20% - Accent2 4 4 3 2 2 2" xfId="21160" xr:uid="{00000000-0005-0000-0000-0000E9100000}"/>
    <cellStyle name="20% - Accent2 4 4 3 2 2 2 2" xfId="44428" xr:uid="{00000000-0005-0000-0000-0000EA100000}"/>
    <cellStyle name="20% - Accent2 4 4 3 2 2 3" xfId="33814" xr:uid="{00000000-0005-0000-0000-0000EB100000}"/>
    <cellStyle name="20% - Accent2 4 4 3 2 3" xfId="15854" xr:uid="{00000000-0005-0000-0000-0000EC100000}"/>
    <cellStyle name="20% - Accent2 4 4 3 2 3 2" xfId="39122" xr:uid="{00000000-0005-0000-0000-0000ED100000}"/>
    <cellStyle name="20% - Accent2 4 4 3 2 4" xfId="28506" xr:uid="{00000000-0005-0000-0000-0000EE100000}"/>
    <cellStyle name="20% - Accent2 4 4 3 3" xfId="7904" xr:uid="{00000000-0005-0000-0000-0000EF100000}"/>
    <cellStyle name="20% - Accent2 4 4 3 3 2" xfId="18519" xr:uid="{00000000-0005-0000-0000-0000F0100000}"/>
    <cellStyle name="20% - Accent2 4 4 3 3 2 2" xfId="41787" xr:uid="{00000000-0005-0000-0000-0000F1100000}"/>
    <cellStyle name="20% - Accent2 4 4 3 3 3" xfId="31172" xr:uid="{00000000-0005-0000-0000-0000F2100000}"/>
    <cellStyle name="20% - Accent2 4 4 3 4" xfId="13214" xr:uid="{00000000-0005-0000-0000-0000F3100000}"/>
    <cellStyle name="20% - Accent2 4 4 3 4 2" xfId="36482" xr:uid="{00000000-0005-0000-0000-0000F4100000}"/>
    <cellStyle name="20% - Accent2 4 4 3 5" xfId="22829" xr:uid="{00000000-0005-0000-0000-0000F5100000}"/>
    <cellStyle name="20% - Accent2 4 4 3 5 2" xfId="46081" xr:uid="{00000000-0005-0000-0000-0000F6100000}"/>
    <cellStyle name="20% - Accent2 4 4 3 6" xfId="25864" xr:uid="{00000000-0005-0000-0000-0000F7100000}"/>
    <cellStyle name="20% - Accent2 4 4 3 7" xfId="48010" xr:uid="{00000000-0005-0000-0000-0000F8100000}"/>
    <cellStyle name="20% - Accent2 4 4 4" xfId="3238" xr:uid="{00000000-0005-0000-0000-0000F9100000}"/>
    <cellStyle name="20% - Accent2 4 4 4 2" xfId="6068" xr:uid="{00000000-0005-0000-0000-0000FA100000}"/>
    <cellStyle name="20% - Accent2 4 4 4 2 2" xfId="11411" xr:uid="{00000000-0005-0000-0000-0000FB100000}"/>
    <cellStyle name="20% - Accent2 4 4 4 2 2 2" xfId="22024" xr:uid="{00000000-0005-0000-0000-0000FC100000}"/>
    <cellStyle name="20% - Accent2 4 4 4 2 2 2 2" xfId="45292" xr:uid="{00000000-0005-0000-0000-0000FD100000}"/>
    <cellStyle name="20% - Accent2 4 4 4 2 2 3" xfId="34679" xr:uid="{00000000-0005-0000-0000-0000FE100000}"/>
    <cellStyle name="20% - Accent2 4 4 4 2 3" xfId="16718" xr:uid="{00000000-0005-0000-0000-0000FF100000}"/>
    <cellStyle name="20% - Accent2 4 4 4 2 3 2" xfId="39986" xr:uid="{00000000-0005-0000-0000-000000110000}"/>
    <cellStyle name="20% - Accent2 4 4 4 2 4" xfId="29371" xr:uid="{00000000-0005-0000-0000-000001110000}"/>
    <cellStyle name="20% - Accent2 4 4 4 3" xfId="8769" xr:uid="{00000000-0005-0000-0000-000002110000}"/>
    <cellStyle name="20% - Accent2 4 4 4 3 2" xfId="19384" xr:uid="{00000000-0005-0000-0000-000003110000}"/>
    <cellStyle name="20% - Accent2 4 4 4 3 2 2" xfId="42652" xr:uid="{00000000-0005-0000-0000-000004110000}"/>
    <cellStyle name="20% - Accent2 4 4 4 3 3" xfId="32037" xr:uid="{00000000-0005-0000-0000-000005110000}"/>
    <cellStyle name="20% - Accent2 4 4 4 4" xfId="14078" xr:uid="{00000000-0005-0000-0000-000006110000}"/>
    <cellStyle name="20% - Accent2 4 4 4 4 2" xfId="37346" xr:uid="{00000000-0005-0000-0000-000007110000}"/>
    <cellStyle name="20% - Accent2 4 4 4 5" xfId="26729" xr:uid="{00000000-0005-0000-0000-000008110000}"/>
    <cellStyle name="20% - Accent2 4 4 5" xfId="3558" xr:uid="{00000000-0005-0000-0000-000009110000}"/>
    <cellStyle name="20% - Accent2 4 4 5 2" xfId="6382" xr:uid="{00000000-0005-0000-0000-00000A110000}"/>
    <cellStyle name="20% - Accent2 4 4 5 2 2" xfId="11725" xr:uid="{00000000-0005-0000-0000-00000B110000}"/>
    <cellStyle name="20% - Accent2 4 4 5 2 2 2" xfId="22338" xr:uid="{00000000-0005-0000-0000-00000C110000}"/>
    <cellStyle name="20% - Accent2 4 4 5 2 2 2 2" xfId="45606" xr:uid="{00000000-0005-0000-0000-00000D110000}"/>
    <cellStyle name="20% - Accent2 4 4 5 2 2 3" xfId="34993" xr:uid="{00000000-0005-0000-0000-00000E110000}"/>
    <cellStyle name="20% - Accent2 4 4 5 2 3" xfId="17032" xr:uid="{00000000-0005-0000-0000-00000F110000}"/>
    <cellStyle name="20% - Accent2 4 4 5 2 3 2" xfId="40300" xr:uid="{00000000-0005-0000-0000-000010110000}"/>
    <cellStyle name="20% - Accent2 4 4 5 2 4" xfId="29685" xr:uid="{00000000-0005-0000-0000-000011110000}"/>
    <cellStyle name="20% - Accent2 4 4 5 3" xfId="9083" xr:uid="{00000000-0005-0000-0000-000012110000}"/>
    <cellStyle name="20% - Accent2 4 4 5 3 2" xfId="19698" xr:uid="{00000000-0005-0000-0000-000013110000}"/>
    <cellStyle name="20% - Accent2 4 4 5 3 2 2" xfId="42966" xr:uid="{00000000-0005-0000-0000-000014110000}"/>
    <cellStyle name="20% - Accent2 4 4 5 3 3" xfId="32351" xr:uid="{00000000-0005-0000-0000-000015110000}"/>
    <cellStyle name="20% - Accent2 4 4 5 4" xfId="14392" xr:uid="{00000000-0005-0000-0000-000016110000}"/>
    <cellStyle name="20% - Accent2 4 4 5 4 2" xfId="37660" xr:uid="{00000000-0005-0000-0000-000017110000}"/>
    <cellStyle name="20% - Accent2 4 4 5 5" xfId="27043" xr:uid="{00000000-0005-0000-0000-000018110000}"/>
    <cellStyle name="20% - Accent2 4 4 6" xfId="4016" xr:uid="{00000000-0005-0000-0000-000019110000}"/>
    <cellStyle name="20% - Accent2 4 4 6 2" xfId="9360" xr:uid="{00000000-0005-0000-0000-00001A110000}"/>
    <cellStyle name="20% - Accent2 4 4 6 2 2" xfId="19975" xr:uid="{00000000-0005-0000-0000-00001B110000}"/>
    <cellStyle name="20% - Accent2 4 4 6 2 2 2" xfId="43243" xr:uid="{00000000-0005-0000-0000-00001C110000}"/>
    <cellStyle name="20% - Accent2 4 4 6 2 3" xfId="32628" xr:uid="{00000000-0005-0000-0000-00001D110000}"/>
    <cellStyle name="20% - Accent2 4 4 6 3" xfId="14669" xr:uid="{00000000-0005-0000-0000-00001E110000}"/>
    <cellStyle name="20% - Accent2 4 4 6 3 2" xfId="37937" xr:uid="{00000000-0005-0000-0000-00001F110000}"/>
    <cellStyle name="20% - Accent2 4 4 6 4" xfId="27320" xr:uid="{00000000-0005-0000-0000-000020110000}"/>
    <cellStyle name="20% - Accent2 4 4 7" xfId="6718" xr:uid="{00000000-0005-0000-0000-000021110000}"/>
    <cellStyle name="20% - Accent2 4 4 7 2" xfId="17333" xr:uid="{00000000-0005-0000-0000-000022110000}"/>
    <cellStyle name="20% - Accent2 4 4 7 2 2" xfId="40601" xr:uid="{00000000-0005-0000-0000-000023110000}"/>
    <cellStyle name="20% - Accent2 4 4 7 3" xfId="29986" xr:uid="{00000000-0005-0000-0000-000024110000}"/>
    <cellStyle name="20% - Accent2 4 4 8" xfId="12029" xr:uid="{00000000-0005-0000-0000-000025110000}"/>
    <cellStyle name="20% - Accent2 4 4 8 2" xfId="35297" xr:uid="{00000000-0005-0000-0000-000026110000}"/>
    <cellStyle name="20% - Accent2 4 4 9" xfId="22826" xr:uid="{00000000-0005-0000-0000-000027110000}"/>
    <cellStyle name="20% - Accent2 4 4 9 2" xfId="46078" xr:uid="{00000000-0005-0000-0000-000028110000}"/>
    <cellStyle name="20% - Accent2 4 5" xfId="1097" xr:uid="{00000000-0005-0000-0000-000029110000}"/>
    <cellStyle name="20% - Accent2 4 5 2" xfId="2667" xr:uid="{00000000-0005-0000-0000-00002A110000}"/>
    <cellStyle name="20% - Accent2 4 5 2 2" xfId="5515" xr:uid="{00000000-0005-0000-0000-00002B110000}"/>
    <cellStyle name="20% - Accent2 4 5 2 2 2" xfId="10858" xr:uid="{00000000-0005-0000-0000-00002C110000}"/>
    <cellStyle name="20% - Accent2 4 5 2 2 2 2" xfId="21472" xr:uid="{00000000-0005-0000-0000-00002D110000}"/>
    <cellStyle name="20% - Accent2 4 5 2 2 2 2 2" xfId="44740" xr:uid="{00000000-0005-0000-0000-00002E110000}"/>
    <cellStyle name="20% - Accent2 4 5 2 2 2 3" xfId="34126" xr:uid="{00000000-0005-0000-0000-00002F110000}"/>
    <cellStyle name="20% - Accent2 4 5 2 2 3" xfId="16166" xr:uid="{00000000-0005-0000-0000-000030110000}"/>
    <cellStyle name="20% - Accent2 4 5 2 2 3 2" xfId="39434" xr:uid="{00000000-0005-0000-0000-000031110000}"/>
    <cellStyle name="20% - Accent2 4 5 2 2 4" xfId="28818" xr:uid="{00000000-0005-0000-0000-000032110000}"/>
    <cellStyle name="20% - Accent2 4 5 2 3" xfId="8216" xr:uid="{00000000-0005-0000-0000-000033110000}"/>
    <cellStyle name="20% - Accent2 4 5 2 3 2" xfId="18831" xr:uid="{00000000-0005-0000-0000-000034110000}"/>
    <cellStyle name="20% - Accent2 4 5 2 3 2 2" xfId="42099" xr:uid="{00000000-0005-0000-0000-000035110000}"/>
    <cellStyle name="20% - Accent2 4 5 2 3 3" xfId="31484" xr:uid="{00000000-0005-0000-0000-000036110000}"/>
    <cellStyle name="20% - Accent2 4 5 2 4" xfId="13526" xr:uid="{00000000-0005-0000-0000-000037110000}"/>
    <cellStyle name="20% - Accent2 4 5 2 4 2" xfId="36794" xr:uid="{00000000-0005-0000-0000-000038110000}"/>
    <cellStyle name="20% - Accent2 4 5 2 5" xfId="22831" xr:uid="{00000000-0005-0000-0000-000039110000}"/>
    <cellStyle name="20% - Accent2 4 5 2 5 2" xfId="46083" xr:uid="{00000000-0005-0000-0000-00003A110000}"/>
    <cellStyle name="20% - Accent2 4 5 2 6" xfId="26176" xr:uid="{00000000-0005-0000-0000-00003B110000}"/>
    <cellStyle name="20% - Accent2 4 5 2 7" xfId="48012" xr:uid="{00000000-0005-0000-0000-00003C110000}"/>
    <cellStyle name="20% - Accent2 4 5 3" xfId="3842" xr:uid="{00000000-0005-0000-0000-00003D110000}"/>
    <cellStyle name="20% - Accent2 4 5 3 2" xfId="6506" xr:uid="{00000000-0005-0000-0000-00003E110000}"/>
    <cellStyle name="20% - Accent2 4 5 3 2 2" xfId="11849" xr:uid="{00000000-0005-0000-0000-00003F110000}"/>
    <cellStyle name="20% - Accent2 4 5 3 2 2 2" xfId="22462" xr:uid="{00000000-0005-0000-0000-000040110000}"/>
    <cellStyle name="20% - Accent2 4 5 3 2 2 2 2" xfId="45730" xr:uid="{00000000-0005-0000-0000-000041110000}"/>
    <cellStyle name="20% - Accent2 4 5 3 2 2 3" xfId="35117" xr:uid="{00000000-0005-0000-0000-000042110000}"/>
    <cellStyle name="20% - Accent2 4 5 3 2 3" xfId="17156" xr:uid="{00000000-0005-0000-0000-000043110000}"/>
    <cellStyle name="20% - Accent2 4 5 3 2 3 2" xfId="40424" xr:uid="{00000000-0005-0000-0000-000044110000}"/>
    <cellStyle name="20% - Accent2 4 5 3 2 4" xfId="29809" xr:uid="{00000000-0005-0000-0000-000045110000}"/>
    <cellStyle name="20% - Accent2 4 5 3 3" xfId="9207" xr:uid="{00000000-0005-0000-0000-000046110000}"/>
    <cellStyle name="20% - Accent2 4 5 3 3 2" xfId="19822" xr:uid="{00000000-0005-0000-0000-000047110000}"/>
    <cellStyle name="20% - Accent2 4 5 3 3 2 2" xfId="43090" xr:uid="{00000000-0005-0000-0000-000048110000}"/>
    <cellStyle name="20% - Accent2 4 5 3 3 3" xfId="32475" xr:uid="{00000000-0005-0000-0000-000049110000}"/>
    <cellStyle name="20% - Accent2 4 5 3 4" xfId="14516" xr:uid="{00000000-0005-0000-0000-00004A110000}"/>
    <cellStyle name="20% - Accent2 4 5 3 4 2" xfId="37784" xr:uid="{00000000-0005-0000-0000-00004B110000}"/>
    <cellStyle name="20% - Accent2 4 5 3 5" xfId="27167" xr:uid="{00000000-0005-0000-0000-00004C110000}"/>
    <cellStyle name="20% - Accent2 4 5 4" xfId="4328" xr:uid="{00000000-0005-0000-0000-00004D110000}"/>
    <cellStyle name="20% - Accent2 4 5 4 2" xfId="9672" xr:uid="{00000000-0005-0000-0000-00004E110000}"/>
    <cellStyle name="20% - Accent2 4 5 4 2 2" xfId="20287" xr:uid="{00000000-0005-0000-0000-00004F110000}"/>
    <cellStyle name="20% - Accent2 4 5 4 2 2 2" xfId="43555" xr:uid="{00000000-0005-0000-0000-000050110000}"/>
    <cellStyle name="20% - Accent2 4 5 4 2 3" xfId="32940" xr:uid="{00000000-0005-0000-0000-000051110000}"/>
    <cellStyle name="20% - Accent2 4 5 4 3" xfId="14981" xr:uid="{00000000-0005-0000-0000-000052110000}"/>
    <cellStyle name="20% - Accent2 4 5 4 3 2" xfId="38249" xr:uid="{00000000-0005-0000-0000-000053110000}"/>
    <cellStyle name="20% - Accent2 4 5 4 4" xfId="27632" xr:uid="{00000000-0005-0000-0000-000054110000}"/>
    <cellStyle name="20% - Accent2 4 5 5" xfId="7030" xr:uid="{00000000-0005-0000-0000-000055110000}"/>
    <cellStyle name="20% - Accent2 4 5 5 2" xfId="17645" xr:uid="{00000000-0005-0000-0000-000056110000}"/>
    <cellStyle name="20% - Accent2 4 5 5 2 2" xfId="40913" xr:uid="{00000000-0005-0000-0000-000057110000}"/>
    <cellStyle name="20% - Accent2 4 5 5 3" xfId="30298" xr:uid="{00000000-0005-0000-0000-000058110000}"/>
    <cellStyle name="20% - Accent2 4 5 6" xfId="12341" xr:uid="{00000000-0005-0000-0000-000059110000}"/>
    <cellStyle name="20% - Accent2 4 5 6 2" xfId="35609" xr:uid="{00000000-0005-0000-0000-00005A110000}"/>
    <cellStyle name="20% - Accent2 4 5 7" xfId="22830" xr:uid="{00000000-0005-0000-0000-00005B110000}"/>
    <cellStyle name="20% - Accent2 4 5 7 2" xfId="46082" xr:uid="{00000000-0005-0000-0000-00005C110000}"/>
    <cellStyle name="20% - Accent2 4 5 8" xfId="24990" xr:uid="{00000000-0005-0000-0000-00005D110000}"/>
    <cellStyle name="20% - Accent2 4 5 9" xfId="48011" xr:uid="{00000000-0005-0000-0000-00005E110000}"/>
    <cellStyle name="20% - Accent2 4 6" xfId="1246" xr:uid="{00000000-0005-0000-0000-00005F110000}"/>
    <cellStyle name="20% - Accent2 4 6 2" xfId="2807" xr:uid="{00000000-0005-0000-0000-000060110000}"/>
    <cellStyle name="20% - Accent2 4 6 2 2" xfId="5655" xr:uid="{00000000-0005-0000-0000-000061110000}"/>
    <cellStyle name="20% - Accent2 4 6 2 2 2" xfId="10998" xr:uid="{00000000-0005-0000-0000-000062110000}"/>
    <cellStyle name="20% - Accent2 4 6 2 2 2 2" xfId="21612" xr:uid="{00000000-0005-0000-0000-000063110000}"/>
    <cellStyle name="20% - Accent2 4 6 2 2 2 2 2" xfId="44880" xr:uid="{00000000-0005-0000-0000-000064110000}"/>
    <cellStyle name="20% - Accent2 4 6 2 2 2 3" xfId="34266" xr:uid="{00000000-0005-0000-0000-000065110000}"/>
    <cellStyle name="20% - Accent2 4 6 2 2 3" xfId="16306" xr:uid="{00000000-0005-0000-0000-000066110000}"/>
    <cellStyle name="20% - Accent2 4 6 2 2 3 2" xfId="39574" xr:uid="{00000000-0005-0000-0000-000067110000}"/>
    <cellStyle name="20% - Accent2 4 6 2 2 4" xfId="28958" xr:uid="{00000000-0005-0000-0000-000068110000}"/>
    <cellStyle name="20% - Accent2 4 6 2 3" xfId="8356" xr:uid="{00000000-0005-0000-0000-000069110000}"/>
    <cellStyle name="20% - Accent2 4 6 2 3 2" xfId="18971" xr:uid="{00000000-0005-0000-0000-00006A110000}"/>
    <cellStyle name="20% - Accent2 4 6 2 3 2 2" xfId="42239" xr:uid="{00000000-0005-0000-0000-00006B110000}"/>
    <cellStyle name="20% - Accent2 4 6 2 3 3" xfId="31624" xr:uid="{00000000-0005-0000-0000-00006C110000}"/>
    <cellStyle name="20% - Accent2 4 6 2 4" xfId="13666" xr:uid="{00000000-0005-0000-0000-00006D110000}"/>
    <cellStyle name="20% - Accent2 4 6 2 4 2" xfId="36934" xr:uid="{00000000-0005-0000-0000-00006E110000}"/>
    <cellStyle name="20% - Accent2 4 6 2 5" xfId="26316" xr:uid="{00000000-0005-0000-0000-00006F110000}"/>
    <cellStyle name="20% - Accent2 4 6 3" xfId="4468" xr:uid="{00000000-0005-0000-0000-000070110000}"/>
    <cellStyle name="20% - Accent2 4 6 3 2" xfId="9812" xr:uid="{00000000-0005-0000-0000-000071110000}"/>
    <cellStyle name="20% - Accent2 4 6 3 2 2" xfId="20427" xr:uid="{00000000-0005-0000-0000-000072110000}"/>
    <cellStyle name="20% - Accent2 4 6 3 2 2 2" xfId="43695" xr:uid="{00000000-0005-0000-0000-000073110000}"/>
    <cellStyle name="20% - Accent2 4 6 3 2 3" xfId="33080" xr:uid="{00000000-0005-0000-0000-000074110000}"/>
    <cellStyle name="20% - Accent2 4 6 3 3" xfId="15121" xr:uid="{00000000-0005-0000-0000-000075110000}"/>
    <cellStyle name="20% - Accent2 4 6 3 3 2" xfId="38389" xr:uid="{00000000-0005-0000-0000-000076110000}"/>
    <cellStyle name="20% - Accent2 4 6 3 4" xfId="27772" xr:uid="{00000000-0005-0000-0000-000077110000}"/>
    <cellStyle name="20% - Accent2 4 6 4" xfId="7170" xr:uid="{00000000-0005-0000-0000-000078110000}"/>
    <cellStyle name="20% - Accent2 4 6 4 2" xfId="17785" xr:uid="{00000000-0005-0000-0000-000079110000}"/>
    <cellStyle name="20% - Accent2 4 6 4 2 2" xfId="41053" xr:uid="{00000000-0005-0000-0000-00007A110000}"/>
    <cellStyle name="20% - Accent2 4 6 4 3" xfId="30438" xr:uid="{00000000-0005-0000-0000-00007B110000}"/>
    <cellStyle name="20% - Accent2 4 6 5" xfId="12481" xr:uid="{00000000-0005-0000-0000-00007C110000}"/>
    <cellStyle name="20% - Accent2 4 6 5 2" xfId="35749" xr:uid="{00000000-0005-0000-0000-00007D110000}"/>
    <cellStyle name="20% - Accent2 4 6 6" xfId="22832" xr:uid="{00000000-0005-0000-0000-00007E110000}"/>
    <cellStyle name="20% - Accent2 4 6 6 2" xfId="46084" xr:uid="{00000000-0005-0000-0000-00007F110000}"/>
    <cellStyle name="20% - Accent2 4 6 7" xfId="25130" xr:uid="{00000000-0005-0000-0000-000080110000}"/>
    <cellStyle name="20% - Accent2 4 6 8" xfId="48013" xr:uid="{00000000-0005-0000-0000-000081110000}"/>
    <cellStyle name="20% - Accent2 4 7" xfId="1622" xr:uid="{00000000-0005-0000-0000-000082110000}"/>
    <cellStyle name="20% - Accent2 4 7 2" xfId="4638" xr:uid="{00000000-0005-0000-0000-000083110000}"/>
    <cellStyle name="20% - Accent2 4 7 2 2" xfId="9982" xr:uid="{00000000-0005-0000-0000-000084110000}"/>
    <cellStyle name="20% - Accent2 4 7 2 2 2" xfId="20597" xr:uid="{00000000-0005-0000-0000-000085110000}"/>
    <cellStyle name="20% - Accent2 4 7 2 2 2 2" xfId="43865" xr:uid="{00000000-0005-0000-0000-000086110000}"/>
    <cellStyle name="20% - Accent2 4 7 2 2 3" xfId="33250" xr:uid="{00000000-0005-0000-0000-000087110000}"/>
    <cellStyle name="20% - Accent2 4 7 2 3" xfId="15291" xr:uid="{00000000-0005-0000-0000-000088110000}"/>
    <cellStyle name="20% - Accent2 4 7 2 3 2" xfId="38559" xr:uid="{00000000-0005-0000-0000-000089110000}"/>
    <cellStyle name="20% - Accent2 4 7 2 4" xfId="27942" xr:uid="{00000000-0005-0000-0000-00008A110000}"/>
    <cellStyle name="20% - Accent2 4 7 3" xfId="7340" xr:uid="{00000000-0005-0000-0000-00008B110000}"/>
    <cellStyle name="20% - Accent2 4 7 3 2" xfId="17955" xr:uid="{00000000-0005-0000-0000-00008C110000}"/>
    <cellStyle name="20% - Accent2 4 7 3 2 2" xfId="41223" xr:uid="{00000000-0005-0000-0000-00008D110000}"/>
    <cellStyle name="20% - Accent2 4 7 3 3" xfId="30608" xr:uid="{00000000-0005-0000-0000-00008E110000}"/>
    <cellStyle name="20% - Accent2 4 7 4" xfId="12651" xr:uid="{00000000-0005-0000-0000-00008F110000}"/>
    <cellStyle name="20% - Accent2 4 7 4 2" xfId="35919" xr:uid="{00000000-0005-0000-0000-000090110000}"/>
    <cellStyle name="20% - Accent2 4 7 5" xfId="25300" xr:uid="{00000000-0005-0000-0000-000091110000}"/>
    <cellStyle name="20% - Accent2 4 8" xfId="2165" xr:uid="{00000000-0005-0000-0000-000092110000}"/>
    <cellStyle name="20% - Accent2 4 8 2" xfId="5049" xr:uid="{00000000-0005-0000-0000-000093110000}"/>
    <cellStyle name="20% - Accent2 4 8 2 2" xfId="10392" xr:uid="{00000000-0005-0000-0000-000094110000}"/>
    <cellStyle name="20% - Accent2 4 8 2 2 2" xfId="21007" xr:uid="{00000000-0005-0000-0000-000095110000}"/>
    <cellStyle name="20% - Accent2 4 8 2 2 2 2" xfId="44275" xr:uid="{00000000-0005-0000-0000-000096110000}"/>
    <cellStyle name="20% - Accent2 4 8 2 2 3" xfId="33660" xr:uid="{00000000-0005-0000-0000-000097110000}"/>
    <cellStyle name="20% - Accent2 4 8 2 3" xfId="15701" xr:uid="{00000000-0005-0000-0000-000098110000}"/>
    <cellStyle name="20% - Accent2 4 8 2 3 2" xfId="38969" xr:uid="{00000000-0005-0000-0000-000099110000}"/>
    <cellStyle name="20% - Accent2 4 8 2 4" xfId="28352" xr:uid="{00000000-0005-0000-0000-00009A110000}"/>
    <cellStyle name="20% - Accent2 4 8 3" xfId="7750" xr:uid="{00000000-0005-0000-0000-00009B110000}"/>
    <cellStyle name="20% - Accent2 4 8 3 2" xfId="18365" xr:uid="{00000000-0005-0000-0000-00009C110000}"/>
    <cellStyle name="20% - Accent2 4 8 3 2 2" xfId="41633" xr:uid="{00000000-0005-0000-0000-00009D110000}"/>
    <cellStyle name="20% - Accent2 4 8 3 3" xfId="31018" xr:uid="{00000000-0005-0000-0000-00009E110000}"/>
    <cellStyle name="20% - Accent2 4 8 4" xfId="13061" xr:uid="{00000000-0005-0000-0000-00009F110000}"/>
    <cellStyle name="20% - Accent2 4 8 4 2" xfId="36329" xr:uid="{00000000-0005-0000-0000-0000A0110000}"/>
    <cellStyle name="20% - Accent2 4 8 5" xfId="25710" xr:uid="{00000000-0005-0000-0000-0000A1110000}"/>
    <cellStyle name="20% - Accent2 4 9" xfId="2244" xr:uid="{00000000-0005-0000-0000-0000A2110000}"/>
    <cellStyle name="20% - Accent2 4 9 2" xfId="5112" xr:uid="{00000000-0005-0000-0000-0000A3110000}"/>
    <cellStyle name="20% - Accent2 4 9 2 2" xfId="10455" xr:uid="{00000000-0005-0000-0000-0000A4110000}"/>
    <cellStyle name="20% - Accent2 4 9 2 2 2" xfId="21070" xr:uid="{00000000-0005-0000-0000-0000A5110000}"/>
    <cellStyle name="20% - Accent2 4 9 2 2 2 2" xfId="44338" xr:uid="{00000000-0005-0000-0000-0000A6110000}"/>
    <cellStyle name="20% - Accent2 4 9 2 2 3" xfId="33723" xr:uid="{00000000-0005-0000-0000-0000A7110000}"/>
    <cellStyle name="20% - Accent2 4 9 2 3" xfId="15764" xr:uid="{00000000-0005-0000-0000-0000A8110000}"/>
    <cellStyle name="20% - Accent2 4 9 2 3 2" xfId="39032" xr:uid="{00000000-0005-0000-0000-0000A9110000}"/>
    <cellStyle name="20% - Accent2 4 9 2 4" xfId="28415" xr:uid="{00000000-0005-0000-0000-0000AA110000}"/>
    <cellStyle name="20% - Accent2 4 9 3" xfId="7813" xr:uid="{00000000-0005-0000-0000-0000AB110000}"/>
    <cellStyle name="20% - Accent2 4 9 3 2" xfId="18428" xr:uid="{00000000-0005-0000-0000-0000AC110000}"/>
    <cellStyle name="20% - Accent2 4 9 3 2 2" xfId="41696" xr:uid="{00000000-0005-0000-0000-0000AD110000}"/>
    <cellStyle name="20% - Accent2 4 9 3 3" xfId="31081" xr:uid="{00000000-0005-0000-0000-0000AE110000}"/>
    <cellStyle name="20% - Accent2 4 9 4" xfId="13124" xr:uid="{00000000-0005-0000-0000-0000AF110000}"/>
    <cellStyle name="20% - Accent2 4 9 4 2" xfId="36392" xr:uid="{00000000-0005-0000-0000-0000B0110000}"/>
    <cellStyle name="20% - Accent2 4 9 5" xfId="25773" xr:uid="{00000000-0005-0000-0000-0000B1110000}"/>
    <cellStyle name="20% - Accent2 4_Asset Register (new)" xfId="1495" xr:uid="{00000000-0005-0000-0000-0000B2110000}"/>
    <cellStyle name="20% - Accent2 5" xfId="148" xr:uid="{00000000-0005-0000-0000-0000B3110000}"/>
    <cellStyle name="20% - Accent2 5 10" xfId="22833" xr:uid="{00000000-0005-0000-0000-0000B4110000}"/>
    <cellStyle name="20% - Accent2 5 10 2" xfId="46085" xr:uid="{00000000-0005-0000-0000-0000B5110000}"/>
    <cellStyle name="20% - Accent2 5 11" xfId="24675" xr:uid="{00000000-0005-0000-0000-0000B6110000}"/>
    <cellStyle name="20% - Accent2 5 12" xfId="48014" xr:uid="{00000000-0005-0000-0000-0000B7110000}"/>
    <cellStyle name="20% - Accent2 5 2" xfId="149" xr:uid="{00000000-0005-0000-0000-0000B8110000}"/>
    <cellStyle name="20% - Accent2 5 2 10" xfId="24676" xr:uid="{00000000-0005-0000-0000-0000B9110000}"/>
    <cellStyle name="20% - Accent2 5 2 11" xfId="48015" xr:uid="{00000000-0005-0000-0000-0000BA110000}"/>
    <cellStyle name="20% - Accent2 5 2 2" xfId="1828" xr:uid="{00000000-0005-0000-0000-0000BB110000}"/>
    <cellStyle name="20% - Accent2 5 2 2 2" xfId="4803" xr:uid="{00000000-0005-0000-0000-0000BC110000}"/>
    <cellStyle name="20% - Accent2 5 2 2 2 2" xfId="10147" xr:uid="{00000000-0005-0000-0000-0000BD110000}"/>
    <cellStyle name="20% - Accent2 5 2 2 2 2 2" xfId="20762" xr:uid="{00000000-0005-0000-0000-0000BE110000}"/>
    <cellStyle name="20% - Accent2 5 2 2 2 2 2 2" xfId="44030" xr:uid="{00000000-0005-0000-0000-0000BF110000}"/>
    <cellStyle name="20% - Accent2 5 2 2 2 2 3" xfId="33415" xr:uid="{00000000-0005-0000-0000-0000C0110000}"/>
    <cellStyle name="20% - Accent2 5 2 2 2 3" xfId="15456" xr:uid="{00000000-0005-0000-0000-0000C1110000}"/>
    <cellStyle name="20% - Accent2 5 2 2 2 3 2" xfId="38724" xr:uid="{00000000-0005-0000-0000-0000C2110000}"/>
    <cellStyle name="20% - Accent2 5 2 2 2 4" xfId="28107" xr:uid="{00000000-0005-0000-0000-0000C3110000}"/>
    <cellStyle name="20% - Accent2 5 2 2 2 5" xfId="49842" xr:uid="{00000000-0005-0000-0000-0000C4110000}"/>
    <cellStyle name="20% - Accent2 5 2 2 3" xfId="7505" xr:uid="{00000000-0005-0000-0000-0000C5110000}"/>
    <cellStyle name="20% - Accent2 5 2 2 3 2" xfId="18120" xr:uid="{00000000-0005-0000-0000-0000C6110000}"/>
    <cellStyle name="20% - Accent2 5 2 2 3 2 2" xfId="41388" xr:uid="{00000000-0005-0000-0000-0000C7110000}"/>
    <cellStyle name="20% - Accent2 5 2 2 3 3" xfId="30773" xr:uid="{00000000-0005-0000-0000-0000C8110000}"/>
    <cellStyle name="20% - Accent2 5 2 2 4" xfId="12816" xr:uid="{00000000-0005-0000-0000-0000C9110000}"/>
    <cellStyle name="20% - Accent2 5 2 2 4 2" xfId="36084" xr:uid="{00000000-0005-0000-0000-0000CA110000}"/>
    <cellStyle name="20% - Accent2 5 2 2 5" xfId="22835" xr:uid="{00000000-0005-0000-0000-0000CB110000}"/>
    <cellStyle name="20% - Accent2 5 2 2 5 2" xfId="46087" xr:uid="{00000000-0005-0000-0000-0000CC110000}"/>
    <cellStyle name="20% - Accent2 5 2 2 6" xfId="25465" xr:uid="{00000000-0005-0000-0000-0000CD110000}"/>
    <cellStyle name="20% - Accent2 5 2 2 7" xfId="48016" xr:uid="{00000000-0005-0000-0000-0000CE110000}"/>
    <cellStyle name="20% - Accent2 5 2 3" xfId="2357" xr:uid="{00000000-0005-0000-0000-0000CF110000}"/>
    <cellStyle name="20% - Accent2 5 2 3 2" xfId="5205" xr:uid="{00000000-0005-0000-0000-0000D0110000}"/>
    <cellStyle name="20% - Accent2 5 2 3 2 2" xfId="10548" xr:uid="{00000000-0005-0000-0000-0000D1110000}"/>
    <cellStyle name="20% - Accent2 5 2 3 2 2 2" xfId="21162" xr:uid="{00000000-0005-0000-0000-0000D2110000}"/>
    <cellStyle name="20% - Accent2 5 2 3 2 2 2 2" xfId="44430" xr:uid="{00000000-0005-0000-0000-0000D3110000}"/>
    <cellStyle name="20% - Accent2 5 2 3 2 2 3" xfId="33816" xr:uid="{00000000-0005-0000-0000-0000D4110000}"/>
    <cellStyle name="20% - Accent2 5 2 3 2 3" xfId="15856" xr:uid="{00000000-0005-0000-0000-0000D5110000}"/>
    <cellStyle name="20% - Accent2 5 2 3 2 3 2" xfId="39124" xr:uid="{00000000-0005-0000-0000-0000D6110000}"/>
    <cellStyle name="20% - Accent2 5 2 3 2 4" xfId="28508" xr:uid="{00000000-0005-0000-0000-0000D7110000}"/>
    <cellStyle name="20% - Accent2 5 2 3 2 5" xfId="49844" xr:uid="{00000000-0005-0000-0000-0000D8110000}"/>
    <cellStyle name="20% - Accent2 5 2 3 3" xfId="7906" xr:uid="{00000000-0005-0000-0000-0000D9110000}"/>
    <cellStyle name="20% - Accent2 5 2 3 3 2" xfId="18521" xr:uid="{00000000-0005-0000-0000-0000DA110000}"/>
    <cellStyle name="20% - Accent2 5 2 3 3 2 2" xfId="41789" xr:uid="{00000000-0005-0000-0000-0000DB110000}"/>
    <cellStyle name="20% - Accent2 5 2 3 3 3" xfId="31174" xr:uid="{00000000-0005-0000-0000-0000DC110000}"/>
    <cellStyle name="20% - Accent2 5 2 3 4" xfId="13216" xr:uid="{00000000-0005-0000-0000-0000DD110000}"/>
    <cellStyle name="20% - Accent2 5 2 3 4 2" xfId="36484" xr:uid="{00000000-0005-0000-0000-0000DE110000}"/>
    <cellStyle name="20% - Accent2 5 2 3 5" xfId="25866" xr:uid="{00000000-0005-0000-0000-0000DF110000}"/>
    <cellStyle name="20% - Accent2 5 2 3 6" xfId="49843" xr:uid="{00000000-0005-0000-0000-0000E0110000}"/>
    <cellStyle name="20% - Accent2 5 2 4" xfId="3098" xr:uid="{00000000-0005-0000-0000-0000E1110000}"/>
    <cellStyle name="20% - Accent2 5 2 4 2" xfId="5928" xr:uid="{00000000-0005-0000-0000-0000E2110000}"/>
    <cellStyle name="20% - Accent2 5 2 4 2 2" xfId="11271" xr:uid="{00000000-0005-0000-0000-0000E3110000}"/>
    <cellStyle name="20% - Accent2 5 2 4 2 2 2" xfId="21884" xr:uid="{00000000-0005-0000-0000-0000E4110000}"/>
    <cellStyle name="20% - Accent2 5 2 4 2 2 2 2" xfId="45152" xr:uid="{00000000-0005-0000-0000-0000E5110000}"/>
    <cellStyle name="20% - Accent2 5 2 4 2 2 3" xfId="34539" xr:uid="{00000000-0005-0000-0000-0000E6110000}"/>
    <cellStyle name="20% - Accent2 5 2 4 2 3" xfId="16578" xr:uid="{00000000-0005-0000-0000-0000E7110000}"/>
    <cellStyle name="20% - Accent2 5 2 4 2 3 2" xfId="39846" xr:uid="{00000000-0005-0000-0000-0000E8110000}"/>
    <cellStyle name="20% - Accent2 5 2 4 2 4" xfId="29231" xr:uid="{00000000-0005-0000-0000-0000E9110000}"/>
    <cellStyle name="20% - Accent2 5 2 4 3" xfId="8629" xr:uid="{00000000-0005-0000-0000-0000EA110000}"/>
    <cellStyle name="20% - Accent2 5 2 4 3 2" xfId="19244" xr:uid="{00000000-0005-0000-0000-0000EB110000}"/>
    <cellStyle name="20% - Accent2 5 2 4 3 2 2" xfId="42512" xr:uid="{00000000-0005-0000-0000-0000EC110000}"/>
    <cellStyle name="20% - Accent2 5 2 4 3 3" xfId="31897" xr:uid="{00000000-0005-0000-0000-0000ED110000}"/>
    <cellStyle name="20% - Accent2 5 2 4 4" xfId="13938" xr:uid="{00000000-0005-0000-0000-0000EE110000}"/>
    <cellStyle name="20% - Accent2 5 2 4 4 2" xfId="37206" xr:uid="{00000000-0005-0000-0000-0000EF110000}"/>
    <cellStyle name="20% - Accent2 5 2 4 5" xfId="26589" xr:uid="{00000000-0005-0000-0000-0000F0110000}"/>
    <cellStyle name="20% - Accent2 5 2 4 6" xfId="49845" xr:uid="{00000000-0005-0000-0000-0000F1110000}"/>
    <cellStyle name="20% - Accent2 5 2 5" xfId="3418" xr:uid="{00000000-0005-0000-0000-0000F2110000}"/>
    <cellStyle name="20% - Accent2 5 2 5 2" xfId="6242" xr:uid="{00000000-0005-0000-0000-0000F3110000}"/>
    <cellStyle name="20% - Accent2 5 2 5 2 2" xfId="11585" xr:uid="{00000000-0005-0000-0000-0000F4110000}"/>
    <cellStyle name="20% - Accent2 5 2 5 2 2 2" xfId="22198" xr:uid="{00000000-0005-0000-0000-0000F5110000}"/>
    <cellStyle name="20% - Accent2 5 2 5 2 2 2 2" xfId="45466" xr:uid="{00000000-0005-0000-0000-0000F6110000}"/>
    <cellStyle name="20% - Accent2 5 2 5 2 2 3" xfId="34853" xr:uid="{00000000-0005-0000-0000-0000F7110000}"/>
    <cellStyle name="20% - Accent2 5 2 5 2 3" xfId="16892" xr:uid="{00000000-0005-0000-0000-0000F8110000}"/>
    <cellStyle name="20% - Accent2 5 2 5 2 3 2" xfId="40160" xr:uid="{00000000-0005-0000-0000-0000F9110000}"/>
    <cellStyle name="20% - Accent2 5 2 5 2 4" xfId="29545" xr:uid="{00000000-0005-0000-0000-0000FA110000}"/>
    <cellStyle name="20% - Accent2 5 2 5 3" xfId="8943" xr:uid="{00000000-0005-0000-0000-0000FB110000}"/>
    <cellStyle name="20% - Accent2 5 2 5 3 2" xfId="19558" xr:uid="{00000000-0005-0000-0000-0000FC110000}"/>
    <cellStyle name="20% - Accent2 5 2 5 3 2 2" xfId="42826" xr:uid="{00000000-0005-0000-0000-0000FD110000}"/>
    <cellStyle name="20% - Accent2 5 2 5 3 3" xfId="32211" xr:uid="{00000000-0005-0000-0000-0000FE110000}"/>
    <cellStyle name="20% - Accent2 5 2 5 4" xfId="14252" xr:uid="{00000000-0005-0000-0000-0000FF110000}"/>
    <cellStyle name="20% - Accent2 5 2 5 4 2" xfId="37520" xr:uid="{00000000-0005-0000-0000-000000120000}"/>
    <cellStyle name="20% - Accent2 5 2 5 5" xfId="26903" xr:uid="{00000000-0005-0000-0000-000001120000}"/>
    <cellStyle name="20% - Accent2 5 2 6" xfId="4018" xr:uid="{00000000-0005-0000-0000-000002120000}"/>
    <cellStyle name="20% - Accent2 5 2 6 2" xfId="9362" xr:uid="{00000000-0005-0000-0000-000003120000}"/>
    <cellStyle name="20% - Accent2 5 2 6 2 2" xfId="19977" xr:uid="{00000000-0005-0000-0000-000004120000}"/>
    <cellStyle name="20% - Accent2 5 2 6 2 2 2" xfId="43245" xr:uid="{00000000-0005-0000-0000-000005120000}"/>
    <cellStyle name="20% - Accent2 5 2 6 2 3" xfId="32630" xr:uid="{00000000-0005-0000-0000-000006120000}"/>
    <cellStyle name="20% - Accent2 5 2 6 3" xfId="14671" xr:uid="{00000000-0005-0000-0000-000007120000}"/>
    <cellStyle name="20% - Accent2 5 2 6 3 2" xfId="37939" xr:uid="{00000000-0005-0000-0000-000008120000}"/>
    <cellStyle name="20% - Accent2 5 2 6 4" xfId="27322" xr:uid="{00000000-0005-0000-0000-000009120000}"/>
    <cellStyle name="20% - Accent2 5 2 7" xfId="6720" xr:uid="{00000000-0005-0000-0000-00000A120000}"/>
    <cellStyle name="20% - Accent2 5 2 7 2" xfId="17335" xr:uid="{00000000-0005-0000-0000-00000B120000}"/>
    <cellStyle name="20% - Accent2 5 2 7 2 2" xfId="40603" xr:uid="{00000000-0005-0000-0000-00000C120000}"/>
    <cellStyle name="20% - Accent2 5 2 7 3" xfId="29988" xr:uid="{00000000-0005-0000-0000-00000D120000}"/>
    <cellStyle name="20% - Accent2 5 2 8" xfId="12031" xr:uid="{00000000-0005-0000-0000-00000E120000}"/>
    <cellStyle name="20% - Accent2 5 2 8 2" xfId="35299" xr:uid="{00000000-0005-0000-0000-00000F120000}"/>
    <cellStyle name="20% - Accent2 5 2 9" xfId="22834" xr:uid="{00000000-0005-0000-0000-000010120000}"/>
    <cellStyle name="20% - Accent2 5 2 9 2" xfId="46086" xr:uid="{00000000-0005-0000-0000-000011120000}"/>
    <cellStyle name="20% - Accent2 5 3" xfId="1827" xr:uid="{00000000-0005-0000-0000-000012120000}"/>
    <cellStyle name="20% - Accent2 5 3 2" xfId="4802" xr:uid="{00000000-0005-0000-0000-000013120000}"/>
    <cellStyle name="20% - Accent2 5 3 2 2" xfId="10146" xr:uid="{00000000-0005-0000-0000-000014120000}"/>
    <cellStyle name="20% - Accent2 5 3 2 2 2" xfId="20761" xr:uid="{00000000-0005-0000-0000-000015120000}"/>
    <cellStyle name="20% - Accent2 5 3 2 2 2 2" xfId="44029" xr:uid="{00000000-0005-0000-0000-000016120000}"/>
    <cellStyle name="20% - Accent2 5 3 2 2 3" xfId="33414" xr:uid="{00000000-0005-0000-0000-000017120000}"/>
    <cellStyle name="20% - Accent2 5 3 2 3" xfId="15455" xr:uid="{00000000-0005-0000-0000-000018120000}"/>
    <cellStyle name="20% - Accent2 5 3 2 3 2" xfId="38723" xr:uid="{00000000-0005-0000-0000-000019120000}"/>
    <cellStyle name="20% - Accent2 5 3 2 4" xfId="28106" xr:uid="{00000000-0005-0000-0000-00001A120000}"/>
    <cellStyle name="20% - Accent2 5 3 2 5" xfId="49846" xr:uid="{00000000-0005-0000-0000-00001B120000}"/>
    <cellStyle name="20% - Accent2 5 3 3" xfId="7504" xr:uid="{00000000-0005-0000-0000-00001C120000}"/>
    <cellStyle name="20% - Accent2 5 3 3 2" xfId="18119" xr:uid="{00000000-0005-0000-0000-00001D120000}"/>
    <cellStyle name="20% - Accent2 5 3 3 2 2" xfId="41387" xr:uid="{00000000-0005-0000-0000-00001E120000}"/>
    <cellStyle name="20% - Accent2 5 3 3 3" xfId="30772" xr:uid="{00000000-0005-0000-0000-00001F120000}"/>
    <cellStyle name="20% - Accent2 5 3 4" xfId="12815" xr:uid="{00000000-0005-0000-0000-000020120000}"/>
    <cellStyle name="20% - Accent2 5 3 4 2" xfId="36083" xr:uid="{00000000-0005-0000-0000-000021120000}"/>
    <cellStyle name="20% - Accent2 5 3 5" xfId="22836" xr:uid="{00000000-0005-0000-0000-000022120000}"/>
    <cellStyle name="20% - Accent2 5 3 5 2" xfId="46088" xr:uid="{00000000-0005-0000-0000-000023120000}"/>
    <cellStyle name="20% - Accent2 5 3 6" xfId="25464" xr:uid="{00000000-0005-0000-0000-000024120000}"/>
    <cellStyle name="20% - Accent2 5 3 7" xfId="48017" xr:uid="{00000000-0005-0000-0000-000025120000}"/>
    <cellStyle name="20% - Accent2 5 4" xfId="2356" xr:uid="{00000000-0005-0000-0000-000026120000}"/>
    <cellStyle name="20% - Accent2 5 4 2" xfId="5204" xr:uid="{00000000-0005-0000-0000-000027120000}"/>
    <cellStyle name="20% - Accent2 5 4 2 2" xfId="10547" xr:uid="{00000000-0005-0000-0000-000028120000}"/>
    <cellStyle name="20% - Accent2 5 4 2 2 2" xfId="21161" xr:uid="{00000000-0005-0000-0000-000029120000}"/>
    <cellStyle name="20% - Accent2 5 4 2 2 2 2" xfId="44429" xr:uid="{00000000-0005-0000-0000-00002A120000}"/>
    <cellStyle name="20% - Accent2 5 4 2 2 3" xfId="33815" xr:uid="{00000000-0005-0000-0000-00002B120000}"/>
    <cellStyle name="20% - Accent2 5 4 2 3" xfId="15855" xr:uid="{00000000-0005-0000-0000-00002C120000}"/>
    <cellStyle name="20% - Accent2 5 4 2 3 2" xfId="39123" xr:uid="{00000000-0005-0000-0000-00002D120000}"/>
    <cellStyle name="20% - Accent2 5 4 2 4" xfId="28507" xr:uid="{00000000-0005-0000-0000-00002E120000}"/>
    <cellStyle name="20% - Accent2 5 4 2 5" xfId="49848" xr:uid="{00000000-0005-0000-0000-00002F120000}"/>
    <cellStyle name="20% - Accent2 5 4 3" xfId="7905" xr:uid="{00000000-0005-0000-0000-000030120000}"/>
    <cellStyle name="20% - Accent2 5 4 3 2" xfId="18520" xr:uid="{00000000-0005-0000-0000-000031120000}"/>
    <cellStyle name="20% - Accent2 5 4 3 2 2" xfId="41788" xr:uid="{00000000-0005-0000-0000-000032120000}"/>
    <cellStyle name="20% - Accent2 5 4 3 3" xfId="31173" xr:uid="{00000000-0005-0000-0000-000033120000}"/>
    <cellStyle name="20% - Accent2 5 4 4" xfId="13215" xr:uid="{00000000-0005-0000-0000-000034120000}"/>
    <cellStyle name="20% - Accent2 5 4 4 2" xfId="36483" xr:uid="{00000000-0005-0000-0000-000035120000}"/>
    <cellStyle name="20% - Accent2 5 4 5" xfId="25865" xr:uid="{00000000-0005-0000-0000-000036120000}"/>
    <cellStyle name="20% - Accent2 5 4 6" xfId="49847" xr:uid="{00000000-0005-0000-0000-000037120000}"/>
    <cellStyle name="20% - Accent2 5 5" xfId="3097" xr:uid="{00000000-0005-0000-0000-000038120000}"/>
    <cellStyle name="20% - Accent2 5 5 2" xfId="5927" xr:uid="{00000000-0005-0000-0000-000039120000}"/>
    <cellStyle name="20% - Accent2 5 5 2 2" xfId="11270" xr:uid="{00000000-0005-0000-0000-00003A120000}"/>
    <cellStyle name="20% - Accent2 5 5 2 2 2" xfId="21883" xr:uid="{00000000-0005-0000-0000-00003B120000}"/>
    <cellStyle name="20% - Accent2 5 5 2 2 2 2" xfId="45151" xr:uid="{00000000-0005-0000-0000-00003C120000}"/>
    <cellStyle name="20% - Accent2 5 5 2 2 3" xfId="34538" xr:uid="{00000000-0005-0000-0000-00003D120000}"/>
    <cellStyle name="20% - Accent2 5 5 2 3" xfId="16577" xr:uid="{00000000-0005-0000-0000-00003E120000}"/>
    <cellStyle name="20% - Accent2 5 5 2 3 2" xfId="39845" xr:uid="{00000000-0005-0000-0000-00003F120000}"/>
    <cellStyle name="20% - Accent2 5 5 2 4" xfId="29230" xr:uid="{00000000-0005-0000-0000-000040120000}"/>
    <cellStyle name="20% - Accent2 5 5 3" xfId="8628" xr:uid="{00000000-0005-0000-0000-000041120000}"/>
    <cellStyle name="20% - Accent2 5 5 3 2" xfId="19243" xr:uid="{00000000-0005-0000-0000-000042120000}"/>
    <cellStyle name="20% - Accent2 5 5 3 2 2" xfId="42511" xr:uid="{00000000-0005-0000-0000-000043120000}"/>
    <cellStyle name="20% - Accent2 5 5 3 3" xfId="31896" xr:uid="{00000000-0005-0000-0000-000044120000}"/>
    <cellStyle name="20% - Accent2 5 5 4" xfId="13937" xr:uid="{00000000-0005-0000-0000-000045120000}"/>
    <cellStyle name="20% - Accent2 5 5 4 2" xfId="37205" xr:uid="{00000000-0005-0000-0000-000046120000}"/>
    <cellStyle name="20% - Accent2 5 5 5" xfId="26588" xr:uid="{00000000-0005-0000-0000-000047120000}"/>
    <cellStyle name="20% - Accent2 5 5 6" xfId="49849" xr:uid="{00000000-0005-0000-0000-000048120000}"/>
    <cellStyle name="20% - Accent2 5 6" xfId="3417" xr:uid="{00000000-0005-0000-0000-000049120000}"/>
    <cellStyle name="20% - Accent2 5 6 2" xfId="6241" xr:uid="{00000000-0005-0000-0000-00004A120000}"/>
    <cellStyle name="20% - Accent2 5 6 2 2" xfId="11584" xr:uid="{00000000-0005-0000-0000-00004B120000}"/>
    <cellStyle name="20% - Accent2 5 6 2 2 2" xfId="22197" xr:uid="{00000000-0005-0000-0000-00004C120000}"/>
    <cellStyle name="20% - Accent2 5 6 2 2 2 2" xfId="45465" xr:uid="{00000000-0005-0000-0000-00004D120000}"/>
    <cellStyle name="20% - Accent2 5 6 2 2 3" xfId="34852" xr:uid="{00000000-0005-0000-0000-00004E120000}"/>
    <cellStyle name="20% - Accent2 5 6 2 3" xfId="16891" xr:uid="{00000000-0005-0000-0000-00004F120000}"/>
    <cellStyle name="20% - Accent2 5 6 2 3 2" xfId="40159" xr:uid="{00000000-0005-0000-0000-000050120000}"/>
    <cellStyle name="20% - Accent2 5 6 2 4" xfId="29544" xr:uid="{00000000-0005-0000-0000-000051120000}"/>
    <cellStyle name="20% - Accent2 5 6 3" xfId="8942" xr:uid="{00000000-0005-0000-0000-000052120000}"/>
    <cellStyle name="20% - Accent2 5 6 3 2" xfId="19557" xr:uid="{00000000-0005-0000-0000-000053120000}"/>
    <cellStyle name="20% - Accent2 5 6 3 2 2" xfId="42825" xr:uid="{00000000-0005-0000-0000-000054120000}"/>
    <cellStyle name="20% - Accent2 5 6 3 3" xfId="32210" xr:uid="{00000000-0005-0000-0000-000055120000}"/>
    <cellStyle name="20% - Accent2 5 6 4" xfId="14251" xr:uid="{00000000-0005-0000-0000-000056120000}"/>
    <cellStyle name="20% - Accent2 5 6 4 2" xfId="37519" xr:uid="{00000000-0005-0000-0000-000057120000}"/>
    <cellStyle name="20% - Accent2 5 6 5" xfId="26902" xr:uid="{00000000-0005-0000-0000-000058120000}"/>
    <cellStyle name="20% - Accent2 5 7" xfId="4017" xr:uid="{00000000-0005-0000-0000-000059120000}"/>
    <cellStyle name="20% - Accent2 5 7 2" xfId="9361" xr:uid="{00000000-0005-0000-0000-00005A120000}"/>
    <cellStyle name="20% - Accent2 5 7 2 2" xfId="19976" xr:uid="{00000000-0005-0000-0000-00005B120000}"/>
    <cellStyle name="20% - Accent2 5 7 2 2 2" xfId="43244" xr:uid="{00000000-0005-0000-0000-00005C120000}"/>
    <cellStyle name="20% - Accent2 5 7 2 3" xfId="32629" xr:uid="{00000000-0005-0000-0000-00005D120000}"/>
    <cellStyle name="20% - Accent2 5 7 3" xfId="14670" xr:uid="{00000000-0005-0000-0000-00005E120000}"/>
    <cellStyle name="20% - Accent2 5 7 3 2" xfId="37938" xr:uid="{00000000-0005-0000-0000-00005F120000}"/>
    <cellStyle name="20% - Accent2 5 7 4" xfId="27321" xr:uid="{00000000-0005-0000-0000-000060120000}"/>
    <cellStyle name="20% - Accent2 5 8" xfId="6719" xr:uid="{00000000-0005-0000-0000-000061120000}"/>
    <cellStyle name="20% - Accent2 5 8 2" xfId="17334" xr:uid="{00000000-0005-0000-0000-000062120000}"/>
    <cellStyle name="20% - Accent2 5 8 2 2" xfId="40602" xr:uid="{00000000-0005-0000-0000-000063120000}"/>
    <cellStyle name="20% - Accent2 5 8 3" xfId="29987" xr:uid="{00000000-0005-0000-0000-000064120000}"/>
    <cellStyle name="20% - Accent2 5 9" xfId="12030" xr:uid="{00000000-0005-0000-0000-000065120000}"/>
    <cellStyle name="20% - Accent2 5 9 2" xfId="35298" xr:uid="{00000000-0005-0000-0000-000066120000}"/>
    <cellStyle name="20% - Accent2 6" xfId="150" xr:uid="{00000000-0005-0000-0000-000067120000}"/>
    <cellStyle name="20% - Accent2 6 10" xfId="22837" xr:uid="{00000000-0005-0000-0000-000068120000}"/>
    <cellStyle name="20% - Accent2 6 10 2" xfId="46089" xr:uid="{00000000-0005-0000-0000-000069120000}"/>
    <cellStyle name="20% - Accent2 6 11" xfId="24677" xr:uid="{00000000-0005-0000-0000-00006A120000}"/>
    <cellStyle name="20% - Accent2 6 12" xfId="48018" xr:uid="{00000000-0005-0000-0000-00006B120000}"/>
    <cellStyle name="20% - Accent2 6 2" xfId="151" xr:uid="{00000000-0005-0000-0000-00006C120000}"/>
    <cellStyle name="20% - Accent2 6 2 10" xfId="24678" xr:uid="{00000000-0005-0000-0000-00006D120000}"/>
    <cellStyle name="20% - Accent2 6 2 11" xfId="48019" xr:uid="{00000000-0005-0000-0000-00006E120000}"/>
    <cellStyle name="20% - Accent2 6 2 2" xfId="1830" xr:uid="{00000000-0005-0000-0000-00006F120000}"/>
    <cellStyle name="20% - Accent2 6 2 2 2" xfId="4805" xr:uid="{00000000-0005-0000-0000-000070120000}"/>
    <cellStyle name="20% - Accent2 6 2 2 2 2" xfId="10149" xr:uid="{00000000-0005-0000-0000-000071120000}"/>
    <cellStyle name="20% - Accent2 6 2 2 2 2 2" xfId="20764" xr:uid="{00000000-0005-0000-0000-000072120000}"/>
    <cellStyle name="20% - Accent2 6 2 2 2 2 2 2" xfId="44032" xr:uid="{00000000-0005-0000-0000-000073120000}"/>
    <cellStyle name="20% - Accent2 6 2 2 2 2 3" xfId="33417" xr:uid="{00000000-0005-0000-0000-000074120000}"/>
    <cellStyle name="20% - Accent2 6 2 2 2 3" xfId="15458" xr:uid="{00000000-0005-0000-0000-000075120000}"/>
    <cellStyle name="20% - Accent2 6 2 2 2 3 2" xfId="38726" xr:uid="{00000000-0005-0000-0000-000076120000}"/>
    <cellStyle name="20% - Accent2 6 2 2 2 4" xfId="28109" xr:uid="{00000000-0005-0000-0000-000077120000}"/>
    <cellStyle name="20% - Accent2 6 2 2 2 5" xfId="49851" xr:uid="{00000000-0005-0000-0000-000078120000}"/>
    <cellStyle name="20% - Accent2 6 2 2 3" xfId="7507" xr:uid="{00000000-0005-0000-0000-000079120000}"/>
    <cellStyle name="20% - Accent2 6 2 2 3 2" xfId="18122" xr:uid="{00000000-0005-0000-0000-00007A120000}"/>
    <cellStyle name="20% - Accent2 6 2 2 3 2 2" xfId="41390" xr:uid="{00000000-0005-0000-0000-00007B120000}"/>
    <cellStyle name="20% - Accent2 6 2 2 3 3" xfId="30775" xr:uid="{00000000-0005-0000-0000-00007C120000}"/>
    <cellStyle name="20% - Accent2 6 2 2 4" xfId="12818" xr:uid="{00000000-0005-0000-0000-00007D120000}"/>
    <cellStyle name="20% - Accent2 6 2 2 4 2" xfId="36086" xr:uid="{00000000-0005-0000-0000-00007E120000}"/>
    <cellStyle name="20% - Accent2 6 2 2 5" xfId="25467" xr:uid="{00000000-0005-0000-0000-00007F120000}"/>
    <cellStyle name="20% - Accent2 6 2 2 6" xfId="49850" xr:uid="{00000000-0005-0000-0000-000080120000}"/>
    <cellStyle name="20% - Accent2 6 2 3" xfId="2359" xr:uid="{00000000-0005-0000-0000-000081120000}"/>
    <cellStyle name="20% - Accent2 6 2 3 2" xfId="5207" xr:uid="{00000000-0005-0000-0000-000082120000}"/>
    <cellStyle name="20% - Accent2 6 2 3 2 2" xfId="10550" xr:uid="{00000000-0005-0000-0000-000083120000}"/>
    <cellStyle name="20% - Accent2 6 2 3 2 2 2" xfId="21164" xr:uid="{00000000-0005-0000-0000-000084120000}"/>
    <cellStyle name="20% - Accent2 6 2 3 2 2 2 2" xfId="44432" xr:uid="{00000000-0005-0000-0000-000085120000}"/>
    <cellStyle name="20% - Accent2 6 2 3 2 2 3" xfId="33818" xr:uid="{00000000-0005-0000-0000-000086120000}"/>
    <cellStyle name="20% - Accent2 6 2 3 2 3" xfId="15858" xr:uid="{00000000-0005-0000-0000-000087120000}"/>
    <cellStyle name="20% - Accent2 6 2 3 2 3 2" xfId="39126" xr:uid="{00000000-0005-0000-0000-000088120000}"/>
    <cellStyle name="20% - Accent2 6 2 3 2 4" xfId="28510" xr:uid="{00000000-0005-0000-0000-000089120000}"/>
    <cellStyle name="20% - Accent2 6 2 3 2 5" xfId="49853" xr:uid="{00000000-0005-0000-0000-00008A120000}"/>
    <cellStyle name="20% - Accent2 6 2 3 3" xfId="7908" xr:uid="{00000000-0005-0000-0000-00008B120000}"/>
    <cellStyle name="20% - Accent2 6 2 3 3 2" xfId="18523" xr:uid="{00000000-0005-0000-0000-00008C120000}"/>
    <cellStyle name="20% - Accent2 6 2 3 3 2 2" xfId="41791" xr:uid="{00000000-0005-0000-0000-00008D120000}"/>
    <cellStyle name="20% - Accent2 6 2 3 3 3" xfId="31176" xr:uid="{00000000-0005-0000-0000-00008E120000}"/>
    <cellStyle name="20% - Accent2 6 2 3 4" xfId="13218" xr:uid="{00000000-0005-0000-0000-00008F120000}"/>
    <cellStyle name="20% - Accent2 6 2 3 4 2" xfId="36486" xr:uid="{00000000-0005-0000-0000-000090120000}"/>
    <cellStyle name="20% - Accent2 6 2 3 5" xfId="25868" xr:uid="{00000000-0005-0000-0000-000091120000}"/>
    <cellStyle name="20% - Accent2 6 2 3 6" xfId="49852" xr:uid="{00000000-0005-0000-0000-000092120000}"/>
    <cellStyle name="20% - Accent2 6 2 4" xfId="3100" xr:uid="{00000000-0005-0000-0000-000093120000}"/>
    <cellStyle name="20% - Accent2 6 2 4 2" xfId="5930" xr:uid="{00000000-0005-0000-0000-000094120000}"/>
    <cellStyle name="20% - Accent2 6 2 4 2 2" xfId="11273" xr:uid="{00000000-0005-0000-0000-000095120000}"/>
    <cellStyle name="20% - Accent2 6 2 4 2 2 2" xfId="21886" xr:uid="{00000000-0005-0000-0000-000096120000}"/>
    <cellStyle name="20% - Accent2 6 2 4 2 2 2 2" xfId="45154" xr:uid="{00000000-0005-0000-0000-000097120000}"/>
    <cellStyle name="20% - Accent2 6 2 4 2 2 3" xfId="34541" xr:uid="{00000000-0005-0000-0000-000098120000}"/>
    <cellStyle name="20% - Accent2 6 2 4 2 3" xfId="16580" xr:uid="{00000000-0005-0000-0000-000099120000}"/>
    <cellStyle name="20% - Accent2 6 2 4 2 3 2" xfId="39848" xr:uid="{00000000-0005-0000-0000-00009A120000}"/>
    <cellStyle name="20% - Accent2 6 2 4 2 4" xfId="29233" xr:uid="{00000000-0005-0000-0000-00009B120000}"/>
    <cellStyle name="20% - Accent2 6 2 4 3" xfId="8631" xr:uid="{00000000-0005-0000-0000-00009C120000}"/>
    <cellStyle name="20% - Accent2 6 2 4 3 2" xfId="19246" xr:uid="{00000000-0005-0000-0000-00009D120000}"/>
    <cellStyle name="20% - Accent2 6 2 4 3 2 2" xfId="42514" xr:uid="{00000000-0005-0000-0000-00009E120000}"/>
    <cellStyle name="20% - Accent2 6 2 4 3 3" xfId="31899" xr:uid="{00000000-0005-0000-0000-00009F120000}"/>
    <cellStyle name="20% - Accent2 6 2 4 4" xfId="13940" xr:uid="{00000000-0005-0000-0000-0000A0120000}"/>
    <cellStyle name="20% - Accent2 6 2 4 4 2" xfId="37208" xr:uid="{00000000-0005-0000-0000-0000A1120000}"/>
    <cellStyle name="20% - Accent2 6 2 4 5" xfId="26591" xr:uid="{00000000-0005-0000-0000-0000A2120000}"/>
    <cellStyle name="20% - Accent2 6 2 4 6" xfId="49854" xr:uid="{00000000-0005-0000-0000-0000A3120000}"/>
    <cellStyle name="20% - Accent2 6 2 5" xfId="3420" xr:uid="{00000000-0005-0000-0000-0000A4120000}"/>
    <cellStyle name="20% - Accent2 6 2 5 2" xfId="6244" xr:uid="{00000000-0005-0000-0000-0000A5120000}"/>
    <cellStyle name="20% - Accent2 6 2 5 2 2" xfId="11587" xr:uid="{00000000-0005-0000-0000-0000A6120000}"/>
    <cellStyle name="20% - Accent2 6 2 5 2 2 2" xfId="22200" xr:uid="{00000000-0005-0000-0000-0000A7120000}"/>
    <cellStyle name="20% - Accent2 6 2 5 2 2 2 2" xfId="45468" xr:uid="{00000000-0005-0000-0000-0000A8120000}"/>
    <cellStyle name="20% - Accent2 6 2 5 2 2 3" xfId="34855" xr:uid="{00000000-0005-0000-0000-0000A9120000}"/>
    <cellStyle name="20% - Accent2 6 2 5 2 3" xfId="16894" xr:uid="{00000000-0005-0000-0000-0000AA120000}"/>
    <cellStyle name="20% - Accent2 6 2 5 2 3 2" xfId="40162" xr:uid="{00000000-0005-0000-0000-0000AB120000}"/>
    <cellStyle name="20% - Accent2 6 2 5 2 4" xfId="29547" xr:uid="{00000000-0005-0000-0000-0000AC120000}"/>
    <cellStyle name="20% - Accent2 6 2 5 3" xfId="8945" xr:uid="{00000000-0005-0000-0000-0000AD120000}"/>
    <cellStyle name="20% - Accent2 6 2 5 3 2" xfId="19560" xr:uid="{00000000-0005-0000-0000-0000AE120000}"/>
    <cellStyle name="20% - Accent2 6 2 5 3 2 2" xfId="42828" xr:uid="{00000000-0005-0000-0000-0000AF120000}"/>
    <cellStyle name="20% - Accent2 6 2 5 3 3" xfId="32213" xr:uid="{00000000-0005-0000-0000-0000B0120000}"/>
    <cellStyle name="20% - Accent2 6 2 5 4" xfId="14254" xr:uid="{00000000-0005-0000-0000-0000B1120000}"/>
    <cellStyle name="20% - Accent2 6 2 5 4 2" xfId="37522" xr:uid="{00000000-0005-0000-0000-0000B2120000}"/>
    <cellStyle name="20% - Accent2 6 2 5 5" xfId="26905" xr:uid="{00000000-0005-0000-0000-0000B3120000}"/>
    <cellStyle name="20% - Accent2 6 2 6" xfId="4020" xr:uid="{00000000-0005-0000-0000-0000B4120000}"/>
    <cellStyle name="20% - Accent2 6 2 6 2" xfId="9364" xr:uid="{00000000-0005-0000-0000-0000B5120000}"/>
    <cellStyle name="20% - Accent2 6 2 6 2 2" xfId="19979" xr:uid="{00000000-0005-0000-0000-0000B6120000}"/>
    <cellStyle name="20% - Accent2 6 2 6 2 2 2" xfId="43247" xr:uid="{00000000-0005-0000-0000-0000B7120000}"/>
    <cellStyle name="20% - Accent2 6 2 6 2 3" xfId="32632" xr:uid="{00000000-0005-0000-0000-0000B8120000}"/>
    <cellStyle name="20% - Accent2 6 2 6 3" xfId="14673" xr:uid="{00000000-0005-0000-0000-0000B9120000}"/>
    <cellStyle name="20% - Accent2 6 2 6 3 2" xfId="37941" xr:uid="{00000000-0005-0000-0000-0000BA120000}"/>
    <cellStyle name="20% - Accent2 6 2 6 4" xfId="27324" xr:uid="{00000000-0005-0000-0000-0000BB120000}"/>
    <cellStyle name="20% - Accent2 6 2 7" xfId="6722" xr:uid="{00000000-0005-0000-0000-0000BC120000}"/>
    <cellStyle name="20% - Accent2 6 2 7 2" xfId="17337" xr:uid="{00000000-0005-0000-0000-0000BD120000}"/>
    <cellStyle name="20% - Accent2 6 2 7 2 2" xfId="40605" xr:uid="{00000000-0005-0000-0000-0000BE120000}"/>
    <cellStyle name="20% - Accent2 6 2 7 3" xfId="29990" xr:uid="{00000000-0005-0000-0000-0000BF120000}"/>
    <cellStyle name="20% - Accent2 6 2 8" xfId="12033" xr:uid="{00000000-0005-0000-0000-0000C0120000}"/>
    <cellStyle name="20% - Accent2 6 2 8 2" xfId="35301" xr:uid="{00000000-0005-0000-0000-0000C1120000}"/>
    <cellStyle name="20% - Accent2 6 2 9" xfId="22838" xr:uid="{00000000-0005-0000-0000-0000C2120000}"/>
    <cellStyle name="20% - Accent2 6 2 9 2" xfId="46090" xr:uid="{00000000-0005-0000-0000-0000C3120000}"/>
    <cellStyle name="20% - Accent2 6 3" xfId="1829" xr:uid="{00000000-0005-0000-0000-0000C4120000}"/>
    <cellStyle name="20% - Accent2 6 3 2" xfId="4804" xr:uid="{00000000-0005-0000-0000-0000C5120000}"/>
    <cellStyle name="20% - Accent2 6 3 2 2" xfId="10148" xr:uid="{00000000-0005-0000-0000-0000C6120000}"/>
    <cellStyle name="20% - Accent2 6 3 2 2 2" xfId="20763" xr:uid="{00000000-0005-0000-0000-0000C7120000}"/>
    <cellStyle name="20% - Accent2 6 3 2 2 2 2" xfId="44031" xr:uid="{00000000-0005-0000-0000-0000C8120000}"/>
    <cellStyle name="20% - Accent2 6 3 2 2 3" xfId="33416" xr:uid="{00000000-0005-0000-0000-0000C9120000}"/>
    <cellStyle name="20% - Accent2 6 3 2 3" xfId="15457" xr:uid="{00000000-0005-0000-0000-0000CA120000}"/>
    <cellStyle name="20% - Accent2 6 3 2 3 2" xfId="38725" xr:uid="{00000000-0005-0000-0000-0000CB120000}"/>
    <cellStyle name="20% - Accent2 6 3 2 4" xfId="28108" xr:uid="{00000000-0005-0000-0000-0000CC120000}"/>
    <cellStyle name="20% - Accent2 6 3 2 5" xfId="49856" xr:uid="{00000000-0005-0000-0000-0000CD120000}"/>
    <cellStyle name="20% - Accent2 6 3 3" xfId="7506" xr:uid="{00000000-0005-0000-0000-0000CE120000}"/>
    <cellStyle name="20% - Accent2 6 3 3 2" xfId="18121" xr:uid="{00000000-0005-0000-0000-0000CF120000}"/>
    <cellStyle name="20% - Accent2 6 3 3 2 2" xfId="41389" xr:uid="{00000000-0005-0000-0000-0000D0120000}"/>
    <cellStyle name="20% - Accent2 6 3 3 3" xfId="30774" xr:uid="{00000000-0005-0000-0000-0000D1120000}"/>
    <cellStyle name="20% - Accent2 6 3 4" xfId="12817" xr:uid="{00000000-0005-0000-0000-0000D2120000}"/>
    <cellStyle name="20% - Accent2 6 3 4 2" xfId="36085" xr:uid="{00000000-0005-0000-0000-0000D3120000}"/>
    <cellStyle name="20% - Accent2 6 3 5" xfId="25466" xr:uid="{00000000-0005-0000-0000-0000D4120000}"/>
    <cellStyle name="20% - Accent2 6 3 6" xfId="49855" xr:uid="{00000000-0005-0000-0000-0000D5120000}"/>
    <cellStyle name="20% - Accent2 6 4" xfId="2358" xr:uid="{00000000-0005-0000-0000-0000D6120000}"/>
    <cellStyle name="20% - Accent2 6 4 2" xfId="5206" xr:uid="{00000000-0005-0000-0000-0000D7120000}"/>
    <cellStyle name="20% - Accent2 6 4 2 2" xfId="10549" xr:uid="{00000000-0005-0000-0000-0000D8120000}"/>
    <cellStyle name="20% - Accent2 6 4 2 2 2" xfId="21163" xr:uid="{00000000-0005-0000-0000-0000D9120000}"/>
    <cellStyle name="20% - Accent2 6 4 2 2 2 2" xfId="44431" xr:uid="{00000000-0005-0000-0000-0000DA120000}"/>
    <cellStyle name="20% - Accent2 6 4 2 2 3" xfId="33817" xr:uid="{00000000-0005-0000-0000-0000DB120000}"/>
    <cellStyle name="20% - Accent2 6 4 2 3" xfId="15857" xr:uid="{00000000-0005-0000-0000-0000DC120000}"/>
    <cellStyle name="20% - Accent2 6 4 2 3 2" xfId="39125" xr:uid="{00000000-0005-0000-0000-0000DD120000}"/>
    <cellStyle name="20% - Accent2 6 4 2 4" xfId="28509" xr:uid="{00000000-0005-0000-0000-0000DE120000}"/>
    <cellStyle name="20% - Accent2 6 4 2 5" xfId="49858" xr:uid="{00000000-0005-0000-0000-0000DF120000}"/>
    <cellStyle name="20% - Accent2 6 4 3" xfId="7907" xr:uid="{00000000-0005-0000-0000-0000E0120000}"/>
    <cellStyle name="20% - Accent2 6 4 3 2" xfId="18522" xr:uid="{00000000-0005-0000-0000-0000E1120000}"/>
    <cellStyle name="20% - Accent2 6 4 3 2 2" xfId="41790" xr:uid="{00000000-0005-0000-0000-0000E2120000}"/>
    <cellStyle name="20% - Accent2 6 4 3 3" xfId="31175" xr:uid="{00000000-0005-0000-0000-0000E3120000}"/>
    <cellStyle name="20% - Accent2 6 4 4" xfId="13217" xr:uid="{00000000-0005-0000-0000-0000E4120000}"/>
    <cellStyle name="20% - Accent2 6 4 4 2" xfId="36485" xr:uid="{00000000-0005-0000-0000-0000E5120000}"/>
    <cellStyle name="20% - Accent2 6 4 5" xfId="25867" xr:uid="{00000000-0005-0000-0000-0000E6120000}"/>
    <cellStyle name="20% - Accent2 6 4 6" xfId="49857" xr:uid="{00000000-0005-0000-0000-0000E7120000}"/>
    <cellStyle name="20% - Accent2 6 5" xfId="3099" xr:uid="{00000000-0005-0000-0000-0000E8120000}"/>
    <cellStyle name="20% - Accent2 6 5 2" xfId="5929" xr:uid="{00000000-0005-0000-0000-0000E9120000}"/>
    <cellStyle name="20% - Accent2 6 5 2 2" xfId="11272" xr:uid="{00000000-0005-0000-0000-0000EA120000}"/>
    <cellStyle name="20% - Accent2 6 5 2 2 2" xfId="21885" xr:uid="{00000000-0005-0000-0000-0000EB120000}"/>
    <cellStyle name="20% - Accent2 6 5 2 2 2 2" xfId="45153" xr:uid="{00000000-0005-0000-0000-0000EC120000}"/>
    <cellStyle name="20% - Accent2 6 5 2 2 3" xfId="34540" xr:uid="{00000000-0005-0000-0000-0000ED120000}"/>
    <cellStyle name="20% - Accent2 6 5 2 3" xfId="16579" xr:uid="{00000000-0005-0000-0000-0000EE120000}"/>
    <cellStyle name="20% - Accent2 6 5 2 3 2" xfId="39847" xr:uid="{00000000-0005-0000-0000-0000EF120000}"/>
    <cellStyle name="20% - Accent2 6 5 2 4" xfId="29232" xr:uid="{00000000-0005-0000-0000-0000F0120000}"/>
    <cellStyle name="20% - Accent2 6 5 3" xfId="8630" xr:uid="{00000000-0005-0000-0000-0000F1120000}"/>
    <cellStyle name="20% - Accent2 6 5 3 2" xfId="19245" xr:uid="{00000000-0005-0000-0000-0000F2120000}"/>
    <cellStyle name="20% - Accent2 6 5 3 2 2" xfId="42513" xr:uid="{00000000-0005-0000-0000-0000F3120000}"/>
    <cellStyle name="20% - Accent2 6 5 3 3" xfId="31898" xr:uid="{00000000-0005-0000-0000-0000F4120000}"/>
    <cellStyle name="20% - Accent2 6 5 4" xfId="13939" xr:uid="{00000000-0005-0000-0000-0000F5120000}"/>
    <cellStyle name="20% - Accent2 6 5 4 2" xfId="37207" xr:uid="{00000000-0005-0000-0000-0000F6120000}"/>
    <cellStyle name="20% - Accent2 6 5 5" xfId="26590" xr:uid="{00000000-0005-0000-0000-0000F7120000}"/>
    <cellStyle name="20% - Accent2 6 5 6" xfId="49859" xr:uid="{00000000-0005-0000-0000-0000F8120000}"/>
    <cellStyle name="20% - Accent2 6 6" xfId="3419" xr:uid="{00000000-0005-0000-0000-0000F9120000}"/>
    <cellStyle name="20% - Accent2 6 6 2" xfId="6243" xr:uid="{00000000-0005-0000-0000-0000FA120000}"/>
    <cellStyle name="20% - Accent2 6 6 2 2" xfId="11586" xr:uid="{00000000-0005-0000-0000-0000FB120000}"/>
    <cellStyle name="20% - Accent2 6 6 2 2 2" xfId="22199" xr:uid="{00000000-0005-0000-0000-0000FC120000}"/>
    <cellStyle name="20% - Accent2 6 6 2 2 2 2" xfId="45467" xr:uid="{00000000-0005-0000-0000-0000FD120000}"/>
    <cellStyle name="20% - Accent2 6 6 2 2 3" xfId="34854" xr:uid="{00000000-0005-0000-0000-0000FE120000}"/>
    <cellStyle name="20% - Accent2 6 6 2 3" xfId="16893" xr:uid="{00000000-0005-0000-0000-0000FF120000}"/>
    <cellStyle name="20% - Accent2 6 6 2 3 2" xfId="40161" xr:uid="{00000000-0005-0000-0000-000000130000}"/>
    <cellStyle name="20% - Accent2 6 6 2 4" xfId="29546" xr:uid="{00000000-0005-0000-0000-000001130000}"/>
    <cellStyle name="20% - Accent2 6 6 3" xfId="8944" xr:uid="{00000000-0005-0000-0000-000002130000}"/>
    <cellStyle name="20% - Accent2 6 6 3 2" xfId="19559" xr:uid="{00000000-0005-0000-0000-000003130000}"/>
    <cellStyle name="20% - Accent2 6 6 3 2 2" xfId="42827" xr:uid="{00000000-0005-0000-0000-000004130000}"/>
    <cellStyle name="20% - Accent2 6 6 3 3" xfId="32212" xr:uid="{00000000-0005-0000-0000-000005130000}"/>
    <cellStyle name="20% - Accent2 6 6 4" xfId="14253" xr:uid="{00000000-0005-0000-0000-000006130000}"/>
    <cellStyle name="20% - Accent2 6 6 4 2" xfId="37521" xr:uid="{00000000-0005-0000-0000-000007130000}"/>
    <cellStyle name="20% - Accent2 6 6 5" xfId="26904" xr:uid="{00000000-0005-0000-0000-000008130000}"/>
    <cellStyle name="20% - Accent2 6 7" xfId="4019" xr:uid="{00000000-0005-0000-0000-000009130000}"/>
    <cellStyle name="20% - Accent2 6 7 2" xfId="9363" xr:uid="{00000000-0005-0000-0000-00000A130000}"/>
    <cellStyle name="20% - Accent2 6 7 2 2" xfId="19978" xr:uid="{00000000-0005-0000-0000-00000B130000}"/>
    <cellStyle name="20% - Accent2 6 7 2 2 2" xfId="43246" xr:uid="{00000000-0005-0000-0000-00000C130000}"/>
    <cellStyle name="20% - Accent2 6 7 2 3" xfId="32631" xr:uid="{00000000-0005-0000-0000-00000D130000}"/>
    <cellStyle name="20% - Accent2 6 7 3" xfId="14672" xr:uid="{00000000-0005-0000-0000-00000E130000}"/>
    <cellStyle name="20% - Accent2 6 7 3 2" xfId="37940" xr:uid="{00000000-0005-0000-0000-00000F130000}"/>
    <cellStyle name="20% - Accent2 6 7 4" xfId="27323" xr:uid="{00000000-0005-0000-0000-000010130000}"/>
    <cellStyle name="20% - Accent2 6 8" xfId="6721" xr:uid="{00000000-0005-0000-0000-000011130000}"/>
    <cellStyle name="20% - Accent2 6 8 2" xfId="17336" xr:uid="{00000000-0005-0000-0000-000012130000}"/>
    <cellStyle name="20% - Accent2 6 8 2 2" xfId="40604" xr:uid="{00000000-0005-0000-0000-000013130000}"/>
    <cellStyle name="20% - Accent2 6 8 3" xfId="29989" xr:uid="{00000000-0005-0000-0000-000014130000}"/>
    <cellStyle name="20% - Accent2 6 9" xfId="12032" xr:uid="{00000000-0005-0000-0000-000015130000}"/>
    <cellStyle name="20% - Accent2 6 9 2" xfId="35300" xr:uid="{00000000-0005-0000-0000-000016130000}"/>
    <cellStyle name="20% - Accent2 7" xfId="152" xr:uid="{00000000-0005-0000-0000-000017130000}"/>
    <cellStyle name="20% - Accent2 7 10" xfId="22839" xr:uid="{00000000-0005-0000-0000-000018130000}"/>
    <cellStyle name="20% - Accent2 7 10 2" xfId="46091" xr:uid="{00000000-0005-0000-0000-000019130000}"/>
    <cellStyle name="20% - Accent2 7 11" xfId="24679" xr:uid="{00000000-0005-0000-0000-00001A130000}"/>
    <cellStyle name="20% - Accent2 7 12" xfId="48020" xr:uid="{00000000-0005-0000-0000-00001B130000}"/>
    <cellStyle name="20% - Accent2 7 2" xfId="153" xr:uid="{00000000-0005-0000-0000-00001C130000}"/>
    <cellStyle name="20% - Accent2 7 2 10" xfId="49860" xr:uid="{00000000-0005-0000-0000-00001D130000}"/>
    <cellStyle name="20% - Accent2 7 2 2" xfId="2007" xr:uid="{00000000-0005-0000-0000-00001E130000}"/>
    <cellStyle name="20% - Accent2 7 2 2 2" xfId="4949" xr:uid="{00000000-0005-0000-0000-00001F130000}"/>
    <cellStyle name="20% - Accent2 7 2 2 2 2" xfId="10292" xr:uid="{00000000-0005-0000-0000-000020130000}"/>
    <cellStyle name="20% - Accent2 7 2 2 2 2 2" xfId="20907" xr:uid="{00000000-0005-0000-0000-000021130000}"/>
    <cellStyle name="20% - Accent2 7 2 2 2 2 2 2" xfId="44175" xr:uid="{00000000-0005-0000-0000-000022130000}"/>
    <cellStyle name="20% - Accent2 7 2 2 2 2 3" xfId="33560" xr:uid="{00000000-0005-0000-0000-000023130000}"/>
    <cellStyle name="20% - Accent2 7 2 2 2 3" xfId="15601" xr:uid="{00000000-0005-0000-0000-000024130000}"/>
    <cellStyle name="20% - Accent2 7 2 2 2 3 2" xfId="38869" xr:uid="{00000000-0005-0000-0000-000025130000}"/>
    <cellStyle name="20% - Accent2 7 2 2 2 4" xfId="28252" xr:uid="{00000000-0005-0000-0000-000026130000}"/>
    <cellStyle name="20% - Accent2 7 2 2 2 5" xfId="49862" xr:uid="{00000000-0005-0000-0000-000027130000}"/>
    <cellStyle name="20% - Accent2 7 2 2 3" xfId="7650" xr:uid="{00000000-0005-0000-0000-000028130000}"/>
    <cellStyle name="20% - Accent2 7 2 2 3 2" xfId="18265" xr:uid="{00000000-0005-0000-0000-000029130000}"/>
    <cellStyle name="20% - Accent2 7 2 2 3 2 2" xfId="41533" xr:uid="{00000000-0005-0000-0000-00002A130000}"/>
    <cellStyle name="20% - Accent2 7 2 2 3 3" xfId="30918" xr:uid="{00000000-0005-0000-0000-00002B130000}"/>
    <cellStyle name="20% - Accent2 7 2 2 4" xfId="12961" xr:uid="{00000000-0005-0000-0000-00002C130000}"/>
    <cellStyle name="20% - Accent2 7 2 2 4 2" xfId="36229" xr:uid="{00000000-0005-0000-0000-00002D130000}"/>
    <cellStyle name="20% - Accent2 7 2 2 5" xfId="25610" xr:uid="{00000000-0005-0000-0000-00002E130000}"/>
    <cellStyle name="20% - Accent2 7 2 2 6" xfId="49861" xr:uid="{00000000-0005-0000-0000-00002F130000}"/>
    <cellStyle name="20% - Accent2 7 2 3" xfId="2361" xr:uid="{00000000-0005-0000-0000-000030130000}"/>
    <cellStyle name="20% - Accent2 7 2 3 2" xfId="5209" xr:uid="{00000000-0005-0000-0000-000031130000}"/>
    <cellStyle name="20% - Accent2 7 2 3 2 2" xfId="10552" xr:uid="{00000000-0005-0000-0000-000032130000}"/>
    <cellStyle name="20% - Accent2 7 2 3 2 2 2" xfId="21166" xr:uid="{00000000-0005-0000-0000-000033130000}"/>
    <cellStyle name="20% - Accent2 7 2 3 2 2 2 2" xfId="44434" xr:uid="{00000000-0005-0000-0000-000034130000}"/>
    <cellStyle name="20% - Accent2 7 2 3 2 2 3" xfId="33820" xr:uid="{00000000-0005-0000-0000-000035130000}"/>
    <cellStyle name="20% - Accent2 7 2 3 2 3" xfId="15860" xr:uid="{00000000-0005-0000-0000-000036130000}"/>
    <cellStyle name="20% - Accent2 7 2 3 2 3 2" xfId="39128" xr:uid="{00000000-0005-0000-0000-000037130000}"/>
    <cellStyle name="20% - Accent2 7 2 3 2 4" xfId="28512" xr:uid="{00000000-0005-0000-0000-000038130000}"/>
    <cellStyle name="20% - Accent2 7 2 3 2 5" xfId="49864" xr:uid="{00000000-0005-0000-0000-000039130000}"/>
    <cellStyle name="20% - Accent2 7 2 3 3" xfId="7910" xr:uid="{00000000-0005-0000-0000-00003A130000}"/>
    <cellStyle name="20% - Accent2 7 2 3 3 2" xfId="18525" xr:uid="{00000000-0005-0000-0000-00003B130000}"/>
    <cellStyle name="20% - Accent2 7 2 3 3 2 2" xfId="41793" xr:uid="{00000000-0005-0000-0000-00003C130000}"/>
    <cellStyle name="20% - Accent2 7 2 3 3 3" xfId="31178" xr:uid="{00000000-0005-0000-0000-00003D130000}"/>
    <cellStyle name="20% - Accent2 7 2 3 4" xfId="13220" xr:uid="{00000000-0005-0000-0000-00003E130000}"/>
    <cellStyle name="20% - Accent2 7 2 3 4 2" xfId="36488" xr:uid="{00000000-0005-0000-0000-00003F130000}"/>
    <cellStyle name="20% - Accent2 7 2 3 5" xfId="25870" xr:uid="{00000000-0005-0000-0000-000040130000}"/>
    <cellStyle name="20% - Accent2 7 2 3 6" xfId="49863" xr:uid="{00000000-0005-0000-0000-000041130000}"/>
    <cellStyle name="20% - Accent2 7 2 4" xfId="3239" xr:uid="{00000000-0005-0000-0000-000042130000}"/>
    <cellStyle name="20% - Accent2 7 2 4 2" xfId="6069" xr:uid="{00000000-0005-0000-0000-000043130000}"/>
    <cellStyle name="20% - Accent2 7 2 4 2 2" xfId="11412" xr:uid="{00000000-0005-0000-0000-000044130000}"/>
    <cellStyle name="20% - Accent2 7 2 4 2 2 2" xfId="22025" xr:uid="{00000000-0005-0000-0000-000045130000}"/>
    <cellStyle name="20% - Accent2 7 2 4 2 2 2 2" xfId="45293" xr:uid="{00000000-0005-0000-0000-000046130000}"/>
    <cellStyle name="20% - Accent2 7 2 4 2 2 3" xfId="34680" xr:uid="{00000000-0005-0000-0000-000047130000}"/>
    <cellStyle name="20% - Accent2 7 2 4 2 3" xfId="16719" xr:uid="{00000000-0005-0000-0000-000048130000}"/>
    <cellStyle name="20% - Accent2 7 2 4 2 3 2" xfId="39987" xr:uid="{00000000-0005-0000-0000-000049130000}"/>
    <cellStyle name="20% - Accent2 7 2 4 2 4" xfId="29372" xr:uid="{00000000-0005-0000-0000-00004A130000}"/>
    <cellStyle name="20% - Accent2 7 2 4 3" xfId="8770" xr:uid="{00000000-0005-0000-0000-00004B130000}"/>
    <cellStyle name="20% - Accent2 7 2 4 3 2" xfId="19385" xr:uid="{00000000-0005-0000-0000-00004C130000}"/>
    <cellStyle name="20% - Accent2 7 2 4 3 2 2" xfId="42653" xr:uid="{00000000-0005-0000-0000-00004D130000}"/>
    <cellStyle name="20% - Accent2 7 2 4 3 3" xfId="32038" xr:uid="{00000000-0005-0000-0000-00004E130000}"/>
    <cellStyle name="20% - Accent2 7 2 4 4" xfId="14079" xr:uid="{00000000-0005-0000-0000-00004F130000}"/>
    <cellStyle name="20% - Accent2 7 2 4 4 2" xfId="37347" xr:uid="{00000000-0005-0000-0000-000050130000}"/>
    <cellStyle name="20% - Accent2 7 2 4 5" xfId="26730" xr:uid="{00000000-0005-0000-0000-000051130000}"/>
    <cellStyle name="20% - Accent2 7 2 4 6" xfId="49865" xr:uid="{00000000-0005-0000-0000-000052130000}"/>
    <cellStyle name="20% - Accent2 7 2 5" xfId="3559" xr:uid="{00000000-0005-0000-0000-000053130000}"/>
    <cellStyle name="20% - Accent2 7 2 5 2" xfId="6383" xr:uid="{00000000-0005-0000-0000-000054130000}"/>
    <cellStyle name="20% - Accent2 7 2 5 2 2" xfId="11726" xr:uid="{00000000-0005-0000-0000-000055130000}"/>
    <cellStyle name="20% - Accent2 7 2 5 2 2 2" xfId="22339" xr:uid="{00000000-0005-0000-0000-000056130000}"/>
    <cellStyle name="20% - Accent2 7 2 5 2 2 2 2" xfId="45607" xr:uid="{00000000-0005-0000-0000-000057130000}"/>
    <cellStyle name="20% - Accent2 7 2 5 2 2 3" xfId="34994" xr:uid="{00000000-0005-0000-0000-000058130000}"/>
    <cellStyle name="20% - Accent2 7 2 5 2 3" xfId="17033" xr:uid="{00000000-0005-0000-0000-000059130000}"/>
    <cellStyle name="20% - Accent2 7 2 5 2 3 2" xfId="40301" xr:uid="{00000000-0005-0000-0000-00005A130000}"/>
    <cellStyle name="20% - Accent2 7 2 5 2 4" xfId="29686" xr:uid="{00000000-0005-0000-0000-00005B130000}"/>
    <cellStyle name="20% - Accent2 7 2 5 3" xfId="9084" xr:uid="{00000000-0005-0000-0000-00005C130000}"/>
    <cellStyle name="20% - Accent2 7 2 5 3 2" xfId="19699" xr:uid="{00000000-0005-0000-0000-00005D130000}"/>
    <cellStyle name="20% - Accent2 7 2 5 3 2 2" xfId="42967" xr:uid="{00000000-0005-0000-0000-00005E130000}"/>
    <cellStyle name="20% - Accent2 7 2 5 3 3" xfId="32352" xr:uid="{00000000-0005-0000-0000-00005F130000}"/>
    <cellStyle name="20% - Accent2 7 2 5 4" xfId="14393" xr:uid="{00000000-0005-0000-0000-000060130000}"/>
    <cellStyle name="20% - Accent2 7 2 5 4 2" xfId="37661" xr:uid="{00000000-0005-0000-0000-000061130000}"/>
    <cellStyle name="20% - Accent2 7 2 5 5" xfId="27044" xr:uid="{00000000-0005-0000-0000-000062130000}"/>
    <cellStyle name="20% - Accent2 7 2 6" xfId="4022" xr:uid="{00000000-0005-0000-0000-000063130000}"/>
    <cellStyle name="20% - Accent2 7 2 6 2" xfId="9366" xr:uid="{00000000-0005-0000-0000-000064130000}"/>
    <cellStyle name="20% - Accent2 7 2 6 2 2" xfId="19981" xr:uid="{00000000-0005-0000-0000-000065130000}"/>
    <cellStyle name="20% - Accent2 7 2 6 2 2 2" xfId="43249" xr:uid="{00000000-0005-0000-0000-000066130000}"/>
    <cellStyle name="20% - Accent2 7 2 6 2 3" xfId="32634" xr:uid="{00000000-0005-0000-0000-000067130000}"/>
    <cellStyle name="20% - Accent2 7 2 6 3" xfId="14675" xr:uid="{00000000-0005-0000-0000-000068130000}"/>
    <cellStyle name="20% - Accent2 7 2 6 3 2" xfId="37943" xr:uid="{00000000-0005-0000-0000-000069130000}"/>
    <cellStyle name="20% - Accent2 7 2 6 4" xfId="27326" xr:uid="{00000000-0005-0000-0000-00006A130000}"/>
    <cellStyle name="20% - Accent2 7 2 7" xfId="6724" xr:uid="{00000000-0005-0000-0000-00006B130000}"/>
    <cellStyle name="20% - Accent2 7 2 7 2" xfId="17339" xr:uid="{00000000-0005-0000-0000-00006C130000}"/>
    <cellStyle name="20% - Accent2 7 2 7 2 2" xfId="40607" xr:uid="{00000000-0005-0000-0000-00006D130000}"/>
    <cellStyle name="20% - Accent2 7 2 7 3" xfId="29992" xr:uid="{00000000-0005-0000-0000-00006E130000}"/>
    <cellStyle name="20% - Accent2 7 2 8" xfId="12035" xr:uid="{00000000-0005-0000-0000-00006F130000}"/>
    <cellStyle name="20% - Accent2 7 2 8 2" xfId="35303" xr:uid="{00000000-0005-0000-0000-000070130000}"/>
    <cellStyle name="20% - Accent2 7 2 9" xfId="24680" xr:uid="{00000000-0005-0000-0000-000071130000}"/>
    <cellStyle name="20% - Accent2 7 3" xfId="1831" xr:uid="{00000000-0005-0000-0000-000072130000}"/>
    <cellStyle name="20% - Accent2 7 3 2" xfId="4806" xr:uid="{00000000-0005-0000-0000-000073130000}"/>
    <cellStyle name="20% - Accent2 7 3 2 2" xfId="10150" xr:uid="{00000000-0005-0000-0000-000074130000}"/>
    <cellStyle name="20% - Accent2 7 3 2 2 2" xfId="20765" xr:uid="{00000000-0005-0000-0000-000075130000}"/>
    <cellStyle name="20% - Accent2 7 3 2 2 2 2" xfId="44033" xr:uid="{00000000-0005-0000-0000-000076130000}"/>
    <cellStyle name="20% - Accent2 7 3 2 2 3" xfId="33418" xr:uid="{00000000-0005-0000-0000-000077130000}"/>
    <cellStyle name="20% - Accent2 7 3 2 3" xfId="15459" xr:uid="{00000000-0005-0000-0000-000078130000}"/>
    <cellStyle name="20% - Accent2 7 3 2 3 2" xfId="38727" xr:uid="{00000000-0005-0000-0000-000079130000}"/>
    <cellStyle name="20% - Accent2 7 3 2 4" xfId="28110" xr:uid="{00000000-0005-0000-0000-00007A130000}"/>
    <cellStyle name="20% - Accent2 7 3 2 5" xfId="49867" xr:uid="{00000000-0005-0000-0000-00007B130000}"/>
    <cellStyle name="20% - Accent2 7 3 3" xfId="7508" xr:uid="{00000000-0005-0000-0000-00007C130000}"/>
    <cellStyle name="20% - Accent2 7 3 3 2" xfId="18123" xr:uid="{00000000-0005-0000-0000-00007D130000}"/>
    <cellStyle name="20% - Accent2 7 3 3 2 2" xfId="41391" xr:uid="{00000000-0005-0000-0000-00007E130000}"/>
    <cellStyle name="20% - Accent2 7 3 3 3" xfId="30776" xr:uid="{00000000-0005-0000-0000-00007F130000}"/>
    <cellStyle name="20% - Accent2 7 3 4" xfId="12819" xr:uid="{00000000-0005-0000-0000-000080130000}"/>
    <cellStyle name="20% - Accent2 7 3 4 2" xfId="36087" xr:uid="{00000000-0005-0000-0000-000081130000}"/>
    <cellStyle name="20% - Accent2 7 3 5" xfId="25468" xr:uid="{00000000-0005-0000-0000-000082130000}"/>
    <cellStyle name="20% - Accent2 7 3 6" xfId="49866" xr:uid="{00000000-0005-0000-0000-000083130000}"/>
    <cellStyle name="20% - Accent2 7 4" xfId="2360" xr:uid="{00000000-0005-0000-0000-000084130000}"/>
    <cellStyle name="20% - Accent2 7 4 2" xfId="5208" xr:uid="{00000000-0005-0000-0000-000085130000}"/>
    <cellStyle name="20% - Accent2 7 4 2 2" xfId="10551" xr:uid="{00000000-0005-0000-0000-000086130000}"/>
    <cellStyle name="20% - Accent2 7 4 2 2 2" xfId="21165" xr:uid="{00000000-0005-0000-0000-000087130000}"/>
    <cellStyle name="20% - Accent2 7 4 2 2 2 2" xfId="44433" xr:uid="{00000000-0005-0000-0000-000088130000}"/>
    <cellStyle name="20% - Accent2 7 4 2 2 3" xfId="33819" xr:uid="{00000000-0005-0000-0000-000089130000}"/>
    <cellStyle name="20% - Accent2 7 4 2 3" xfId="15859" xr:uid="{00000000-0005-0000-0000-00008A130000}"/>
    <cellStyle name="20% - Accent2 7 4 2 3 2" xfId="39127" xr:uid="{00000000-0005-0000-0000-00008B130000}"/>
    <cellStyle name="20% - Accent2 7 4 2 4" xfId="28511" xr:uid="{00000000-0005-0000-0000-00008C130000}"/>
    <cellStyle name="20% - Accent2 7 4 2 5" xfId="49869" xr:uid="{00000000-0005-0000-0000-00008D130000}"/>
    <cellStyle name="20% - Accent2 7 4 3" xfId="7909" xr:uid="{00000000-0005-0000-0000-00008E130000}"/>
    <cellStyle name="20% - Accent2 7 4 3 2" xfId="18524" xr:uid="{00000000-0005-0000-0000-00008F130000}"/>
    <cellStyle name="20% - Accent2 7 4 3 2 2" xfId="41792" xr:uid="{00000000-0005-0000-0000-000090130000}"/>
    <cellStyle name="20% - Accent2 7 4 3 3" xfId="31177" xr:uid="{00000000-0005-0000-0000-000091130000}"/>
    <cellStyle name="20% - Accent2 7 4 4" xfId="13219" xr:uid="{00000000-0005-0000-0000-000092130000}"/>
    <cellStyle name="20% - Accent2 7 4 4 2" xfId="36487" xr:uid="{00000000-0005-0000-0000-000093130000}"/>
    <cellStyle name="20% - Accent2 7 4 5" xfId="25869" xr:uid="{00000000-0005-0000-0000-000094130000}"/>
    <cellStyle name="20% - Accent2 7 4 6" xfId="49868" xr:uid="{00000000-0005-0000-0000-000095130000}"/>
    <cellStyle name="20% - Accent2 7 5" xfId="3101" xr:uid="{00000000-0005-0000-0000-000096130000}"/>
    <cellStyle name="20% - Accent2 7 5 2" xfId="5931" xr:uid="{00000000-0005-0000-0000-000097130000}"/>
    <cellStyle name="20% - Accent2 7 5 2 2" xfId="11274" xr:uid="{00000000-0005-0000-0000-000098130000}"/>
    <cellStyle name="20% - Accent2 7 5 2 2 2" xfId="21887" xr:uid="{00000000-0005-0000-0000-000099130000}"/>
    <cellStyle name="20% - Accent2 7 5 2 2 2 2" xfId="45155" xr:uid="{00000000-0005-0000-0000-00009A130000}"/>
    <cellStyle name="20% - Accent2 7 5 2 2 3" xfId="34542" xr:uid="{00000000-0005-0000-0000-00009B130000}"/>
    <cellStyle name="20% - Accent2 7 5 2 3" xfId="16581" xr:uid="{00000000-0005-0000-0000-00009C130000}"/>
    <cellStyle name="20% - Accent2 7 5 2 3 2" xfId="39849" xr:uid="{00000000-0005-0000-0000-00009D130000}"/>
    <cellStyle name="20% - Accent2 7 5 2 4" xfId="29234" xr:uid="{00000000-0005-0000-0000-00009E130000}"/>
    <cellStyle name="20% - Accent2 7 5 3" xfId="8632" xr:uid="{00000000-0005-0000-0000-00009F130000}"/>
    <cellStyle name="20% - Accent2 7 5 3 2" xfId="19247" xr:uid="{00000000-0005-0000-0000-0000A0130000}"/>
    <cellStyle name="20% - Accent2 7 5 3 2 2" xfId="42515" xr:uid="{00000000-0005-0000-0000-0000A1130000}"/>
    <cellStyle name="20% - Accent2 7 5 3 3" xfId="31900" xr:uid="{00000000-0005-0000-0000-0000A2130000}"/>
    <cellStyle name="20% - Accent2 7 5 4" xfId="13941" xr:uid="{00000000-0005-0000-0000-0000A3130000}"/>
    <cellStyle name="20% - Accent2 7 5 4 2" xfId="37209" xr:uid="{00000000-0005-0000-0000-0000A4130000}"/>
    <cellStyle name="20% - Accent2 7 5 5" xfId="26592" xr:uid="{00000000-0005-0000-0000-0000A5130000}"/>
    <cellStyle name="20% - Accent2 7 5 6" xfId="49870" xr:uid="{00000000-0005-0000-0000-0000A6130000}"/>
    <cellStyle name="20% - Accent2 7 6" xfId="3421" xr:uid="{00000000-0005-0000-0000-0000A7130000}"/>
    <cellStyle name="20% - Accent2 7 6 2" xfId="6245" xr:uid="{00000000-0005-0000-0000-0000A8130000}"/>
    <cellStyle name="20% - Accent2 7 6 2 2" xfId="11588" xr:uid="{00000000-0005-0000-0000-0000A9130000}"/>
    <cellStyle name="20% - Accent2 7 6 2 2 2" xfId="22201" xr:uid="{00000000-0005-0000-0000-0000AA130000}"/>
    <cellStyle name="20% - Accent2 7 6 2 2 2 2" xfId="45469" xr:uid="{00000000-0005-0000-0000-0000AB130000}"/>
    <cellStyle name="20% - Accent2 7 6 2 2 3" xfId="34856" xr:uid="{00000000-0005-0000-0000-0000AC130000}"/>
    <cellStyle name="20% - Accent2 7 6 2 3" xfId="16895" xr:uid="{00000000-0005-0000-0000-0000AD130000}"/>
    <cellStyle name="20% - Accent2 7 6 2 3 2" xfId="40163" xr:uid="{00000000-0005-0000-0000-0000AE130000}"/>
    <cellStyle name="20% - Accent2 7 6 2 4" xfId="29548" xr:uid="{00000000-0005-0000-0000-0000AF130000}"/>
    <cellStyle name="20% - Accent2 7 6 3" xfId="8946" xr:uid="{00000000-0005-0000-0000-0000B0130000}"/>
    <cellStyle name="20% - Accent2 7 6 3 2" xfId="19561" xr:uid="{00000000-0005-0000-0000-0000B1130000}"/>
    <cellStyle name="20% - Accent2 7 6 3 2 2" xfId="42829" xr:uid="{00000000-0005-0000-0000-0000B2130000}"/>
    <cellStyle name="20% - Accent2 7 6 3 3" xfId="32214" xr:uid="{00000000-0005-0000-0000-0000B3130000}"/>
    <cellStyle name="20% - Accent2 7 6 4" xfId="14255" xr:uid="{00000000-0005-0000-0000-0000B4130000}"/>
    <cellStyle name="20% - Accent2 7 6 4 2" xfId="37523" xr:uid="{00000000-0005-0000-0000-0000B5130000}"/>
    <cellStyle name="20% - Accent2 7 6 5" xfId="26906" xr:uid="{00000000-0005-0000-0000-0000B6130000}"/>
    <cellStyle name="20% - Accent2 7 7" xfId="4021" xr:uid="{00000000-0005-0000-0000-0000B7130000}"/>
    <cellStyle name="20% - Accent2 7 7 2" xfId="9365" xr:uid="{00000000-0005-0000-0000-0000B8130000}"/>
    <cellStyle name="20% - Accent2 7 7 2 2" xfId="19980" xr:uid="{00000000-0005-0000-0000-0000B9130000}"/>
    <cellStyle name="20% - Accent2 7 7 2 2 2" xfId="43248" xr:uid="{00000000-0005-0000-0000-0000BA130000}"/>
    <cellStyle name="20% - Accent2 7 7 2 3" xfId="32633" xr:uid="{00000000-0005-0000-0000-0000BB130000}"/>
    <cellStyle name="20% - Accent2 7 7 3" xfId="14674" xr:uid="{00000000-0005-0000-0000-0000BC130000}"/>
    <cellStyle name="20% - Accent2 7 7 3 2" xfId="37942" xr:uid="{00000000-0005-0000-0000-0000BD130000}"/>
    <cellStyle name="20% - Accent2 7 7 4" xfId="27325" xr:uid="{00000000-0005-0000-0000-0000BE130000}"/>
    <cellStyle name="20% - Accent2 7 8" xfId="6723" xr:uid="{00000000-0005-0000-0000-0000BF130000}"/>
    <cellStyle name="20% - Accent2 7 8 2" xfId="17338" xr:uid="{00000000-0005-0000-0000-0000C0130000}"/>
    <cellStyle name="20% - Accent2 7 8 2 2" xfId="40606" xr:uid="{00000000-0005-0000-0000-0000C1130000}"/>
    <cellStyle name="20% - Accent2 7 8 3" xfId="29991" xr:uid="{00000000-0005-0000-0000-0000C2130000}"/>
    <cellStyle name="20% - Accent2 7 9" xfId="12034" xr:uid="{00000000-0005-0000-0000-0000C3130000}"/>
    <cellStyle name="20% - Accent2 7 9 2" xfId="35302" xr:uid="{00000000-0005-0000-0000-0000C4130000}"/>
    <cellStyle name="20% - Accent2 8" xfId="154" xr:uid="{00000000-0005-0000-0000-0000C5130000}"/>
    <cellStyle name="20% - Accent2 8 10" xfId="24681" xr:uid="{00000000-0005-0000-0000-0000C6130000}"/>
    <cellStyle name="20% - Accent2 8 11" xfId="49871" xr:uid="{00000000-0005-0000-0000-0000C7130000}"/>
    <cellStyle name="20% - Accent2 8 2" xfId="155" xr:uid="{00000000-0005-0000-0000-0000C8130000}"/>
    <cellStyle name="20% - Accent2 8 2 10" xfId="49872" xr:uid="{00000000-0005-0000-0000-0000C9130000}"/>
    <cellStyle name="20% - Accent2 8 2 2" xfId="1833" xr:uid="{00000000-0005-0000-0000-0000CA130000}"/>
    <cellStyle name="20% - Accent2 8 2 2 2" xfId="4808" xr:uid="{00000000-0005-0000-0000-0000CB130000}"/>
    <cellStyle name="20% - Accent2 8 2 2 2 2" xfId="10152" xr:uid="{00000000-0005-0000-0000-0000CC130000}"/>
    <cellStyle name="20% - Accent2 8 2 2 2 2 2" xfId="20767" xr:uid="{00000000-0005-0000-0000-0000CD130000}"/>
    <cellStyle name="20% - Accent2 8 2 2 2 2 2 2" xfId="44035" xr:uid="{00000000-0005-0000-0000-0000CE130000}"/>
    <cellStyle name="20% - Accent2 8 2 2 2 2 3" xfId="33420" xr:uid="{00000000-0005-0000-0000-0000CF130000}"/>
    <cellStyle name="20% - Accent2 8 2 2 2 3" xfId="15461" xr:uid="{00000000-0005-0000-0000-0000D0130000}"/>
    <cellStyle name="20% - Accent2 8 2 2 2 3 2" xfId="38729" xr:uid="{00000000-0005-0000-0000-0000D1130000}"/>
    <cellStyle name="20% - Accent2 8 2 2 2 4" xfId="28112" xr:uid="{00000000-0005-0000-0000-0000D2130000}"/>
    <cellStyle name="20% - Accent2 8 2 2 2 5" xfId="49874" xr:uid="{00000000-0005-0000-0000-0000D3130000}"/>
    <cellStyle name="20% - Accent2 8 2 2 3" xfId="7510" xr:uid="{00000000-0005-0000-0000-0000D4130000}"/>
    <cellStyle name="20% - Accent2 8 2 2 3 2" xfId="18125" xr:uid="{00000000-0005-0000-0000-0000D5130000}"/>
    <cellStyle name="20% - Accent2 8 2 2 3 2 2" xfId="41393" xr:uid="{00000000-0005-0000-0000-0000D6130000}"/>
    <cellStyle name="20% - Accent2 8 2 2 3 3" xfId="30778" xr:uid="{00000000-0005-0000-0000-0000D7130000}"/>
    <cellStyle name="20% - Accent2 8 2 2 4" xfId="12821" xr:uid="{00000000-0005-0000-0000-0000D8130000}"/>
    <cellStyle name="20% - Accent2 8 2 2 4 2" xfId="36089" xr:uid="{00000000-0005-0000-0000-0000D9130000}"/>
    <cellStyle name="20% - Accent2 8 2 2 5" xfId="25470" xr:uid="{00000000-0005-0000-0000-0000DA130000}"/>
    <cellStyle name="20% - Accent2 8 2 2 6" xfId="49873" xr:uid="{00000000-0005-0000-0000-0000DB130000}"/>
    <cellStyle name="20% - Accent2 8 2 3" xfId="2363" xr:uid="{00000000-0005-0000-0000-0000DC130000}"/>
    <cellStyle name="20% - Accent2 8 2 3 2" xfId="5211" xr:uid="{00000000-0005-0000-0000-0000DD130000}"/>
    <cellStyle name="20% - Accent2 8 2 3 2 2" xfId="10554" xr:uid="{00000000-0005-0000-0000-0000DE130000}"/>
    <cellStyle name="20% - Accent2 8 2 3 2 2 2" xfId="21168" xr:uid="{00000000-0005-0000-0000-0000DF130000}"/>
    <cellStyle name="20% - Accent2 8 2 3 2 2 2 2" xfId="44436" xr:uid="{00000000-0005-0000-0000-0000E0130000}"/>
    <cellStyle name="20% - Accent2 8 2 3 2 2 3" xfId="33822" xr:uid="{00000000-0005-0000-0000-0000E1130000}"/>
    <cellStyle name="20% - Accent2 8 2 3 2 3" xfId="15862" xr:uid="{00000000-0005-0000-0000-0000E2130000}"/>
    <cellStyle name="20% - Accent2 8 2 3 2 3 2" xfId="39130" xr:uid="{00000000-0005-0000-0000-0000E3130000}"/>
    <cellStyle name="20% - Accent2 8 2 3 2 4" xfId="28514" xr:uid="{00000000-0005-0000-0000-0000E4130000}"/>
    <cellStyle name="20% - Accent2 8 2 3 2 5" xfId="49876" xr:uid="{00000000-0005-0000-0000-0000E5130000}"/>
    <cellStyle name="20% - Accent2 8 2 3 3" xfId="7912" xr:uid="{00000000-0005-0000-0000-0000E6130000}"/>
    <cellStyle name="20% - Accent2 8 2 3 3 2" xfId="18527" xr:uid="{00000000-0005-0000-0000-0000E7130000}"/>
    <cellStyle name="20% - Accent2 8 2 3 3 2 2" xfId="41795" xr:uid="{00000000-0005-0000-0000-0000E8130000}"/>
    <cellStyle name="20% - Accent2 8 2 3 3 3" xfId="31180" xr:uid="{00000000-0005-0000-0000-0000E9130000}"/>
    <cellStyle name="20% - Accent2 8 2 3 4" xfId="13222" xr:uid="{00000000-0005-0000-0000-0000EA130000}"/>
    <cellStyle name="20% - Accent2 8 2 3 4 2" xfId="36490" xr:uid="{00000000-0005-0000-0000-0000EB130000}"/>
    <cellStyle name="20% - Accent2 8 2 3 5" xfId="25872" xr:uid="{00000000-0005-0000-0000-0000EC130000}"/>
    <cellStyle name="20% - Accent2 8 2 3 6" xfId="49875" xr:uid="{00000000-0005-0000-0000-0000ED130000}"/>
    <cellStyle name="20% - Accent2 8 2 4" xfId="3103" xr:uid="{00000000-0005-0000-0000-0000EE130000}"/>
    <cellStyle name="20% - Accent2 8 2 4 2" xfId="5933" xr:uid="{00000000-0005-0000-0000-0000EF130000}"/>
    <cellStyle name="20% - Accent2 8 2 4 2 2" xfId="11276" xr:uid="{00000000-0005-0000-0000-0000F0130000}"/>
    <cellStyle name="20% - Accent2 8 2 4 2 2 2" xfId="21889" xr:uid="{00000000-0005-0000-0000-0000F1130000}"/>
    <cellStyle name="20% - Accent2 8 2 4 2 2 2 2" xfId="45157" xr:uid="{00000000-0005-0000-0000-0000F2130000}"/>
    <cellStyle name="20% - Accent2 8 2 4 2 2 3" xfId="34544" xr:uid="{00000000-0005-0000-0000-0000F3130000}"/>
    <cellStyle name="20% - Accent2 8 2 4 2 3" xfId="16583" xr:uid="{00000000-0005-0000-0000-0000F4130000}"/>
    <cellStyle name="20% - Accent2 8 2 4 2 3 2" xfId="39851" xr:uid="{00000000-0005-0000-0000-0000F5130000}"/>
    <cellStyle name="20% - Accent2 8 2 4 2 4" xfId="29236" xr:uid="{00000000-0005-0000-0000-0000F6130000}"/>
    <cellStyle name="20% - Accent2 8 2 4 3" xfId="8634" xr:uid="{00000000-0005-0000-0000-0000F7130000}"/>
    <cellStyle name="20% - Accent2 8 2 4 3 2" xfId="19249" xr:uid="{00000000-0005-0000-0000-0000F8130000}"/>
    <cellStyle name="20% - Accent2 8 2 4 3 2 2" xfId="42517" xr:uid="{00000000-0005-0000-0000-0000F9130000}"/>
    <cellStyle name="20% - Accent2 8 2 4 3 3" xfId="31902" xr:uid="{00000000-0005-0000-0000-0000FA130000}"/>
    <cellStyle name="20% - Accent2 8 2 4 4" xfId="13943" xr:uid="{00000000-0005-0000-0000-0000FB130000}"/>
    <cellStyle name="20% - Accent2 8 2 4 4 2" xfId="37211" xr:uid="{00000000-0005-0000-0000-0000FC130000}"/>
    <cellStyle name="20% - Accent2 8 2 4 5" xfId="26594" xr:uid="{00000000-0005-0000-0000-0000FD130000}"/>
    <cellStyle name="20% - Accent2 8 2 4 6" xfId="49877" xr:uid="{00000000-0005-0000-0000-0000FE130000}"/>
    <cellStyle name="20% - Accent2 8 2 5" xfId="3423" xr:uid="{00000000-0005-0000-0000-0000FF130000}"/>
    <cellStyle name="20% - Accent2 8 2 5 2" xfId="6247" xr:uid="{00000000-0005-0000-0000-000000140000}"/>
    <cellStyle name="20% - Accent2 8 2 5 2 2" xfId="11590" xr:uid="{00000000-0005-0000-0000-000001140000}"/>
    <cellStyle name="20% - Accent2 8 2 5 2 2 2" xfId="22203" xr:uid="{00000000-0005-0000-0000-000002140000}"/>
    <cellStyle name="20% - Accent2 8 2 5 2 2 2 2" xfId="45471" xr:uid="{00000000-0005-0000-0000-000003140000}"/>
    <cellStyle name="20% - Accent2 8 2 5 2 2 3" xfId="34858" xr:uid="{00000000-0005-0000-0000-000004140000}"/>
    <cellStyle name="20% - Accent2 8 2 5 2 3" xfId="16897" xr:uid="{00000000-0005-0000-0000-000005140000}"/>
    <cellStyle name="20% - Accent2 8 2 5 2 3 2" xfId="40165" xr:uid="{00000000-0005-0000-0000-000006140000}"/>
    <cellStyle name="20% - Accent2 8 2 5 2 4" xfId="29550" xr:uid="{00000000-0005-0000-0000-000007140000}"/>
    <cellStyle name="20% - Accent2 8 2 5 3" xfId="8948" xr:uid="{00000000-0005-0000-0000-000008140000}"/>
    <cellStyle name="20% - Accent2 8 2 5 3 2" xfId="19563" xr:uid="{00000000-0005-0000-0000-000009140000}"/>
    <cellStyle name="20% - Accent2 8 2 5 3 2 2" xfId="42831" xr:uid="{00000000-0005-0000-0000-00000A140000}"/>
    <cellStyle name="20% - Accent2 8 2 5 3 3" xfId="32216" xr:uid="{00000000-0005-0000-0000-00000B140000}"/>
    <cellStyle name="20% - Accent2 8 2 5 4" xfId="14257" xr:uid="{00000000-0005-0000-0000-00000C140000}"/>
    <cellStyle name="20% - Accent2 8 2 5 4 2" xfId="37525" xr:uid="{00000000-0005-0000-0000-00000D140000}"/>
    <cellStyle name="20% - Accent2 8 2 5 5" xfId="26908" xr:uid="{00000000-0005-0000-0000-00000E140000}"/>
    <cellStyle name="20% - Accent2 8 2 6" xfId="4024" xr:uid="{00000000-0005-0000-0000-00000F140000}"/>
    <cellStyle name="20% - Accent2 8 2 6 2" xfId="9368" xr:uid="{00000000-0005-0000-0000-000010140000}"/>
    <cellStyle name="20% - Accent2 8 2 6 2 2" xfId="19983" xr:uid="{00000000-0005-0000-0000-000011140000}"/>
    <cellStyle name="20% - Accent2 8 2 6 2 2 2" xfId="43251" xr:uid="{00000000-0005-0000-0000-000012140000}"/>
    <cellStyle name="20% - Accent2 8 2 6 2 3" xfId="32636" xr:uid="{00000000-0005-0000-0000-000013140000}"/>
    <cellStyle name="20% - Accent2 8 2 6 3" xfId="14677" xr:uid="{00000000-0005-0000-0000-000014140000}"/>
    <cellStyle name="20% - Accent2 8 2 6 3 2" xfId="37945" xr:uid="{00000000-0005-0000-0000-000015140000}"/>
    <cellStyle name="20% - Accent2 8 2 6 4" xfId="27328" xr:uid="{00000000-0005-0000-0000-000016140000}"/>
    <cellStyle name="20% - Accent2 8 2 7" xfId="6726" xr:uid="{00000000-0005-0000-0000-000017140000}"/>
    <cellStyle name="20% - Accent2 8 2 7 2" xfId="17341" xr:uid="{00000000-0005-0000-0000-000018140000}"/>
    <cellStyle name="20% - Accent2 8 2 7 2 2" xfId="40609" xr:uid="{00000000-0005-0000-0000-000019140000}"/>
    <cellStyle name="20% - Accent2 8 2 7 3" xfId="29994" xr:uid="{00000000-0005-0000-0000-00001A140000}"/>
    <cellStyle name="20% - Accent2 8 2 8" xfId="12037" xr:uid="{00000000-0005-0000-0000-00001B140000}"/>
    <cellStyle name="20% - Accent2 8 2 8 2" xfId="35305" xr:uid="{00000000-0005-0000-0000-00001C140000}"/>
    <cellStyle name="20% - Accent2 8 2 9" xfId="24682" xr:uid="{00000000-0005-0000-0000-00001D140000}"/>
    <cellStyle name="20% - Accent2 8 3" xfId="1832" xr:uid="{00000000-0005-0000-0000-00001E140000}"/>
    <cellStyle name="20% - Accent2 8 3 2" xfId="4807" xr:uid="{00000000-0005-0000-0000-00001F140000}"/>
    <cellStyle name="20% - Accent2 8 3 2 2" xfId="10151" xr:uid="{00000000-0005-0000-0000-000020140000}"/>
    <cellStyle name="20% - Accent2 8 3 2 2 2" xfId="20766" xr:uid="{00000000-0005-0000-0000-000021140000}"/>
    <cellStyle name="20% - Accent2 8 3 2 2 2 2" xfId="44034" xr:uid="{00000000-0005-0000-0000-000022140000}"/>
    <cellStyle name="20% - Accent2 8 3 2 2 3" xfId="33419" xr:uid="{00000000-0005-0000-0000-000023140000}"/>
    <cellStyle name="20% - Accent2 8 3 2 3" xfId="15460" xr:uid="{00000000-0005-0000-0000-000024140000}"/>
    <cellStyle name="20% - Accent2 8 3 2 3 2" xfId="38728" xr:uid="{00000000-0005-0000-0000-000025140000}"/>
    <cellStyle name="20% - Accent2 8 3 2 4" xfId="28111" xr:uid="{00000000-0005-0000-0000-000026140000}"/>
    <cellStyle name="20% - Accent2 8 3 2 5" xfId="49879" xr:uid="{00000000-0005-0000-0000-000027140000}"/>
    <cellStyle name="20% - Accent2 8 3 3" xfId="7509" xr:uid="{00000000-0005-0000-0000-000028140000}"/>
    <cellStyle name="20% - Accent2 8 3 3 2" xfId="18124" xr:uid="{00000000-0005-0000-0000-000029140000}"/>
    <cellStyle name="20% - Accent2 8 3 3 2 2" xfId="41392" xr:uid="{00000000-0005-0000-0000-00002A140000}"/>
    <cellStyle name="20% - Accent2 8 3 3 3" xfId="30777" xr:uid="{00000000-0005-0000-0000-00002B140000}"/>
    <cellStyle name="20% - Accent2 8 3 4" xfId="12820" xr:uid="{00000000-0005-0000-0000-00002C140000}"/>
    <cellStyle name="20% - Accent2 8 3 4 2" xfId="36088" xr:uid="{00000000-0005-0000-0000-00002D140000}"/>
    <cellStyle name="20% - Accent2 8 3 5" xfId="25469" xr:uid="{00000000-0005-0000-0000-00002E140000}"/>
    <cellStyle name="20% - Accent2 8 3 6" xfId="49878" xr:uid="{00000000-0005-0000-0000-00002F140000}"/>
    <cellStyle name="20% - Accent2 8 4" xfId="2362" xr:uid="{00000000-0005-0000-0000-000030140000}"/>
    <cellStyle name="20% - Accent2 8 4 2" xfId="5210" xr:uid="{00000000-0005-0000-0000-000031140000}"/>
    <cellStyle name="20% - Accent2 8 4 2 2" xfId="10553" xr:uid="{00000000-0005-0000-0000-000032140000}"/>
    <cellStyle name="20% - Accent2 8 4 2 2 2" xfId="21167" xr:uid="{00000000-0005-0000-0000-000033140000}"/>
    <cellStyle name="20% - Accent2 8 4 2 2 2 2" xfId="44435" xr:uid="{00000000-0005-0000-0000-000034140000}"/>
    <cellStyle name="20% - Accent2 8 4 2 2 3" xfId="33821" xr:uid="{00000000-0005-0000-0000-000035140000}"/>
    <cellStyle name="20% - Accent2 8 4 2 3" xfId="15861" xr:uid="{00000000-0005-0000-0000-000036140000}"/>
    <cellStyle name="20% - Accent2 8 4 2 3 2" xfId="39129" xr:uid="{00000000-0005-0000-0000-000037140000}"/>
    <cellStyle name="20% - Accent2 8 4 2 4" xfId="28513" xr:uid="{00000000-0005-0000-0000-000038140000}"/>
    <cellStyle name="20% - Accent2 8 4 2 5" xfId="49881" xr:uid="{00000000-0005-0000-0000-000039140000}"/>
    <cellStyle name="20% - Accent2 8 4 3" xfId="7911" xr:uid="{00000000-0005-0000-0000-00003A140000}"/>
    <cellStyle name="20% - Accent2 8 4 3 2" xfId="18526" xr:uid="{00000000-0005-0000-0000-00003B140000}"/>
    <cellStyle name="20% - Accent2 8 4 3 2 2" xfId="41794" xr:uid="{00000000-0005-0000-0000-00003C140000}"/>
    <cellStyle name="20% - Accent2 8 4 3 3" xfId="31179" xr:uid="{00000000-0005-0000-0000-00003D140000}"/>
    <cellStyle name="20% - Accent2 8 4 4" xfId="13221" xr:uid="{00000000-0005-0000-0000-00003E140000}"/>
    <cellStyle name="20% - Accent2 8 4 4 2" xfId="36489" xr:uid="{00000000-0005-0000-0000-00003F140000}"/>
    <cellStyle name="20% - Accent2 8 4 5" xfId="25871" xr:uid="{00000000-0005-0000-0000-000040140000}"/>
    <cellStyle name="20% - Accent2 8 4 6" xfId="49880" xr:uid="{00000000-0005-0000-0000-000041140000}"/>
    <cellStyle name="20% - Accent2 8 5" xfId="3102" xr:uid="{00000000-0005-0000-0000-000042140000}"/>
    <cellStyle name="20% - Accent2 8 5 2" xfId="5932" xr:uid="{00000000-0005-0000-0000-000043140000}"/>
    <cellStyle name="20% - Accent2 8 5 2 2" xfId="11275" xr:uid="{00000000-0005-0000-0000-000044140000}"/>
    <cellStyle name="20% - Accent2 8 5 2 2 2" xfId="21888" xr:uid="{00000000-0005-0000-0000-000045140000}"/>
    <cellStyle name="20% - Accent2 8 5 2 2 2 2" xfId="45156" xr:uid="{00000000-0005-0000-0000-000046140000}"/>
    <cellStyle name="20% - Accent2 8 5 2 2 3" xfId="34543" xr:uid="{00000000-0005-0000-0000-000047140000}"/>
    <cellStyle name="20% - Accent2 8 5 2 3" xfId="16582" xr:uid="{00000000-0005-0000-0000-000048140000}"/>
    <cellStyle name="20% - Accent2 8 5 2 3 2" xfId="39850" xr:uid="{00000000-0005-0000-0000-000049140000}"/>
    <cellStyle name="20% - Accent2 8 5 2 4" xfId="29235" xr:uid="{00000000-0005-0000-0000-00004A140000}"/>
    <cellStyle name="20% - Accent2 8 5 3" xfId="8633" xr:uid="{00000000-0005-0000-0000-00004B140000}"/>
    <cellStyle name="20% - Accent2 8 5 3 2" xfId="19248" xr:uid="{00000000-0005-0000-0000-00004C140000}"/>
    <cellStyle name="20% - Accent2 8 5 3 2 2" xfId="42516" xr:uid="{00000000-0005-0000-0000-00004D140000}"/>
    <cellStyle name="20% - Accent2 8 5 3 3" xfId="31901" xr:uid="{00000000-0005-0000-0000-00004E140000}"/>
    <cellStyle name="20% - Accent2 8 5 4" xfId="13942" xr:uid="{00000000-0005-0000-0000-00004F140000}"/>
    <cellStyle name="20% - Accent2 8 5 4 2" xfId="37210" xr:uid="{00000000-0005-0000-0000-000050140000}"/>
    <cellStyle name="20% - Accent2 8 5 5" xfId="26593" xr:uid="{00000000-0005-0000-0000-000051140000}"/>
    <cellStyle name="20% - Accent2 8 5 6" xfId="49882" xr:uid="{00000000-0005-0000-0000-000052140000}"/>
    <cellStyle name="20% - Accent2 8 6" xfId="3422" xr:uid="{00000000-0005-0000-0000-000053140000}"/>
    <cellStyle name="20% - Accent2 8 6 2" xfId="6246" xr:uid="{00000000-0005-0000-0000-000054140000}"/>
    <cellStyle name="20% - Accent2 8 6 2 2" xfId="11589" xr:uid="{00000000-0005-0000-0000-000055140000}"/>
    <cellStyle name="20% - Accent2 8 6 2 2 2" xfId="22202" xr:uid="{00000000-0005-0000-0000-000056140000}"/>
    <cellStyle name="20% - Accent2 8 6 2 2 2 2" xfId="45470" xr:uid="{00000000-0005-0000-0000-000057140000}"/>
    <cellStyle name="20% - Accent2 8 6 2 2 3" xfId="34857" xr:uid="{00000000-0005-0000-0000-000058140000}"/>
    <cellStyle name="20% - Accent2 8 6 2 3" xfId="16896" xr:uid="{00000000-0005-0000-0000-000059140000}"/>
    <cellStyle name="20% - Accent2 8 6 2 3 2" xfId="40164" xr:uid="{00000000-0005-0000-0000-00005A140000}"/>
    <cellStyle name="20% - Accent2 8 6 2 4" xfId="29549" xr:uid="{00000000-0005-0000-0000-00005B140000}"/>
    <cellStyle name="20% - Accent2 8 6 3" xfId="8947" xr:uid="{00000000-0005-0000-0000-00005C140000}"/>
    <cellStyle name="20% - Accent2 8 6 3 2" xfId="19562" xr:uid="{00000000-0005-0000-0000-00005D140000}"/>
    <cellStyle name="20% - Accent2 8 6 3 2 2" xfId="42830" xr:uid="{00000000-0005-0000-0000-00005E140000}"/>
    <cellStyle name="20% - Accent2 8 6 3 3" xfId="32215" xr:uid="{00000000-0005-0000-0000-00005F140000}"/>
    <cellStyle name="20% - Accent2 8 6 4" xfId="14256" xr:uid="{00000000-0005-0000-0000-000060140000}"/>
    <cellStyle name="20% - Accent2 8 6 4 2" xfId="37524" xr:uid="{00000000-0005-0000-0000-000061140000}"/>
    <cellStyle name="20% - Accent2 8 6 5" xfId="26907" xr:uid="{00000000-0005-0000-0000-000062140000}"/>
    <cellStyle name="20% - Accent2 8 7" xfId="4023" xr:uid="{00000000-0005-0000-0000-000063140000}"/>
    <cellStyle name="20% - Accent2 8 7 2" xfId="9367" xr:uid="{00000000-0005-0000-0000-000064140000}"/>
    <cellStyle name="20% - Accent2 8 7 2 2" xfId="19982" xr:uid="{00000000-0005-0000-0000-000065140000}"/>
    <cellStyle name="20% - Accent2 8 7 2 2 2" xfId="43250" xr:uid="{00000000-0005-0000-0000-000066140000}"/>
    <cellStyle name="20% - Accent2 8 7 2 3" xfId="32635" xr:uid="{00000000-0005-0000-0000-000067140000}"/>
    <cellStyle name="20% - Accent2 8 7 3" xfId="14676" xr:uid="{00000000-0005-0000-0000-000068140000}"/>
    <cellStyle name="20% - Accent2 8 7 3 2" xfId="37944" xr:uid="{00000000-0005-0000-0000-000069140000}"/>
    <cellStyle name="20% - Accent2 8 7 4" xfId="27327" xr:uid="{00000000-0005-0000-0000-00006A140000}"/>
    <cellStyle name="20% - Accent2 8 8" xfId="6725" xr:uid="{00000000-0005-0000-0000-00006B140000}"/>
    <cellStyle name="20% - Accent2 8 8 2" xfId="17340" xr:uid="{00000000-0005-0000-0000-00006C140000}"/>
    <cellStyle name="20% - Accent2 8 8 2 2" xfId="40608" xr:uid="{00000000-0005-0000-0000-00006D140000}"/>
    <cellStyle name="20% - Accent2 8 8 3" xfId="29993" xr:uid="{00000000-0005-0000-0000-00006E140000}"/>
    <cellStyle name="20% - Accent2 8 9" xfId="12036" xr:uid="{00000000-0005-0000-0000-00006F140000}"/>
    <cellStyle name="20% - Accent2 8 9 2" xfId="35304" xr:uid="{00000000-0005-0000-0000-000070140000}"/>
    <cellStyle name="20% - Accent2 9" xfId="156" xr:uid="{00000000-0005-0000-0000-000071140000}"/>
    <cellStyle name="20% - Accent2 9 10" xfId="49883" xr:uid="{00000000-0005-0000-0000-000072140000}"/>
    <cellStyle name="20% - Accent2 9 2" xfId="2008" xr:uid="{00000000-0005-0000-0000-000073140000}"/>
    <cellStyle name="20% - Accent2 9 2 2" xfId="4950" xr:uid="{00000000-0005-0000-0000-000074140000}"/>
    <cellStyle name="20% - Accent2 9 2 2 2" xfId="10293" xr:uid="{00000000-0005-0000-0000-000075140000}"/>
    <cellStyle name="20% - Accent2 9 2 2 2 2" xfId="20908" xr:uid="{00000000-0005-0000-0000-000076140000}"/>
    <cellStyle name="20% - Accent2 9 2 2 2 2 2" xfId="44176" xr:uid="{00000000-0005-0000-0000-000077140000}"/>
    <cellStyle name="20% - Accent2 9 2 2 2 3" xfId="33561" xr:uid="{00000000-0005-0000-0000-000078140000}"/>
    <cellStyle name="20% - Accent2 9 2 2 3" xfId="15602" xr:uid="{00000000-0005-0000-0000-000079140000}"/>
    <cellStyle name="20% - Accent2 9 2 2 3 2" xfId="38870" xr:uid="{00000000-0005-0000-0000-00007A140000}"/>
    <cellStyle name="20% - Accent2 9 2 2 4" xfId="28253" xr:uid="{00000000-0005-0000-0000-00007B140000}"/>
    <cellStyle name="20% - Accent2 9 2 2 5" xfId="49885" xr:uid="{00000000-0005-0000-0000-00007C140000}"/>
    <cellStyle name="20% - Accent2 9 2 3" xfId="7651" xr:uid="{00000000-0005-0000-0000-00007D140000}"/>
    <cellStyle name="20% - Accent2 9 2 3 2" xfId="18266" xr:uid="{00000000-0005-0000-0000-00007E140000}"/>
    <cellStyle name="20% - Accent2 9 2 3 2 2" xfId="41534" xr:uid="{00000000-0005-0000-0000-00007F140000}"/>
    <cellStyle name="20% - Accent2 9 2 3 3" xfId="30919" xr:uid="{00000000-0005-0000-0000-000080140000}"/>
    <cellStyle name="20% - Accent2 9 2 4" xfId="12962" xr:uid="{00000000-0005-0000-0000-000081140000}"/>
    <cellStyle name="20% - Accent2 9 2 4 2" xfId="36230" xr:uid="{00000000-0005-0000-0000-000082140000}"/>
    <cellStyle name="20% - Accent2 9 2 5" xfId="25611" xr:uid="{00000000-0005-0000-0000-000083140000}"/>
    <cellStyle name="20% - Accent2 9 2 6" xfId="49884" xr:uid="{00000000-0005-0000-0000-000084140000}"/>
    <cellStyle name="20% - Accent2 9 3" xfId="2364" xr:uid="{00000000-0005-0000-0000-000085140000}"/>
    <cellStyle name="20% - Accent2 9 3 2" xfId="5212" xr:uid="{00000000-0005-0000-0000-000086140000}"/>
    <cellStyle name="20% - Accent2 9 3 2 2" xfId="10555" xr:uid="{00000000-0005-0000-0000-000087140000}"/>
    <cellStyle name="20% - Accent2 9 3 2 2 2" xfId="21169" xr:uid="{00000000-0005-0000-0000-000088140000}"/>
    <cellStyle name="20% - Accent2 9 3 2 2 2 2" xfId="44437" xr:uid="{00000000-0005-0000-0000-000089140000}"/>
    <cellStyle name="20% - Accent2 9 3 2 2 3" xfId="33823" xr:uid="{00000000-0005-0000-0000-00008A140000}"/>
    <cellStyle name="20% - Accent2 9 3 2 3" xfId="15863" xr:uid="{00000000-0005-0000-0000-00008B140000}"/>
    <cellStyle name="20% - Accent2 9 3 2 3 2" xfId="39131" xr:uid="{00000000-0005-0000-0000-00008C140000}"/>
    <cellStyle name="20% - Accent2 9 3 2 4" xfId="28515" xr:uid="{00000000-0005-0000-0000-00008D140000}"/>
    <cellStyle name="20% - Accent2 9 3 2 5" xfId="49887" xr:uid="{00000000-0005-0000-0000-00008E140000}"/>
    <cellStyle name="20% - Accent2 9 3 3" xfId="7913" xr:uid="{00000000-0005-0000-0000-00008F140000}"/>
    <cellStyle name="20% - Accent2 9 3 3 2" xfId="18528" xr:uid="{00000000-0005-0000-0000-000090140000}"/>
    <cellStyle name="20% - Accent2 9 3 3 2 2" xfId="41796" xr:uid="{00000000-0005-0000-0000-000091140000}"/>
    <cellStyle name="20% - Accent2 9 3 3 3" xfId="31181" xr:uid="{00000000-0005-0000-0000-000092140000}"/>
    <cellStyle name="20% - Accent2 9 3 4" xfId="13223" xr:uid="{00000000-0005-0000-0000-000093140000}"/>
    <cellStyle name="20% - Accent2 9 3 4 2" xfId="36491" xr:uid="{00000000-0005-0000-0000-000094140000}"/>
    <cellStyle name="20% - Accent2 9 3 5" xfId="25873" xr:uid="{00000000-0005-0000-0000-000095140000}"/>
    <cellStyle name="20% - Accent2 9 3 6" xfId="49886" xr:uid="{00000000-0005-0000-0000-000096140000}"/>
    <cellStyle name="20% - Accent2 9 4" xfId="3240" xr:uid="{00000000-0005-0000-0000-000097140000}"/>
    <cellStyle name="20% - Accent2 9 4 2" xfId="6070" xr:uid="{00000000-0005-0000-0000-000098140000}"/>
    <cellStyle name="20% - Accent2 9 4 2 2" xfId="11413" xr:uid="{00000000-0005-0000-0000-000099140000}"/>
    <cellStyle name="20% - Accent2 9 4 2 2 2" xfId="22026" xr:uid="{00000000-0005-0000-0000-00009A140000}"/>
    <cellStyle name="20% - Accent2 9 4 2 2 2 2" xfId="45294" xr:uid="{00000000-0005-0000-0000-00009B140000}"/>
    <cellStyle name="20% - Accent2 9 4 2 2 3" xfId="34681" xr:uid="{00000000-0005-0000-0000-00009C140000}"/>
    <cellStyle name="20% - Accent2 9 4 2 3" xfId="16720" xr:uid="{00000000-0005-0000-0000-00009D140000}"/>
    <cellStyle name="20% - Accent2 9 4 2 3 2" xfId="39988" xr:uid="{00000000-0005-0000-0000-00009E140000}"/>
    <cellStyle name="20% - Accent2 9 4 2 4" xfId="29373" xr:uid="{00000000-0005-0000-0000-00009F140000}"/>
    <cellStyle name="20% - Accent2 9 4 3" xfId="8771" xr:uid="{00000000-0005-0000-0000-0000A0140000}"/>
    <cellStyle name="20% - Accent2 9 4 3 2" xfId="19386" xr:uid="{00000000-0005-0000-0000-0000A1140000}"/>
    <cellStyle name="20% - Accent2 9 4 3 2 2" xfId="42654" xr:uid="{00000000-0005-0000-0000-0000A2140000}"/>
    <cellStyle name="20% - Accent2 9 4 3 3" xfId="32039" xr:uid="{00000000-0005-0000-0000-0000A3140000}"/>
    <cellStyle name="20% - Accent2 9 4 4" xfId="14080" xr:uid="{00000000-0005-0000-0000-0000A4140000}"/>
    <cellStyle name="20% - Accent2 9 4 4 2" xfId="37348" xr:uid="{00000000-0005-0000-0000-0000A5140000}"/>
    <cellStyle name="20% - Accent2 9 4 5" xfId="26731" xr:uid="{00000000-0005-0000-0000-0000A6140000}"/>
    <cellStyle name="20% - Accent2 9 4 6" xfId="49888" xr:uid="{00000000-0005-0000-0000-0000A7140000}"/>
    <cellStyle name="20% - Accent2 9 5" xfId="3560" xr:uid="{00000000-0005-0000-0000-0000A8140000}"/>
    <cellStyle name="20% - Accent2 9 5 2" xfId="6384" xr:uid="{00000000-0005-0000-0000-0000A9140000}"/>
    <cellStyle name="20% - Accent2 9 5 2 2" xfId="11727" xr:uid="{00000000-0005-0000-0000-0000AA140000}"/>
    <cellStyle name="20% - Accent2 9 5 2 2 2" xfId="22340" xr:uid="{00000000-0005-0000-0000-0000AB140000}"/>
    <cellStyle name="20% - Accent2 9 5 2 2 2 2" xfId="45608" xr:uid="{00000000-0005-0000-0000-0000AC140000}"/>
    <cellStyle name="20% - Accent2 9 5 2 2 3" xfId="34995" xr:uid="{00000000-0005-0000-0000-0000AD140000}"/>
    <cellStyle name="20% - Accent2 9 5 2 3" xfId="17034" xr:uid="{00000000-0005-0000-0000-0000AE140000}"/>
    <cellStyle name="20% - Accent2 9 5 2 3 2" xfId="40302" xr:uid="{00000000-0005-0000-0000-0000AF140000}"/>
    <cellStyle name="20% - Accent2 9 5 2 4" xfId="29687" xr:uid="{00000000-0005-0000-0000-0000B0140000}"/>
    <cellStyle name="20% - Accent2 9 5 3" xfId="9085" xr:uid="{00000000-0005-0000-0000-0000B1140000}"/>
    <cellStyle name="20% - Accent2 9 5 3 2" xfId="19700" xr:uid="{00000000-0005-0000-0000-0000B2140000}"/>
    <cellStyle name="20% - Accent2 9 5 3 2 2" xfId="42968" xr:uid="{00000000-0005-0000-0000-0000B3140000}"/>
    <cellStyle name="20% - Accent2 9 5 3 3" xfId="32353" xr:uid="{00000000-0005-0000-0000-0000B4140000}"/>
    <cellStyle name="20% - Accent2 9 5 4" xfId="14394" xr:uid="{00000000-0005-0000-0000-0000B5140000}"/>
    <cellStyle name="20% - Accent2 9 5 4 2" xfId="37662" xr:uid="{00000000-0005-0000-0000-0000B6140000}"/>
    <cellStyle name="20% - Accent2 9 5 5" xfId="27045" xr:uid="{00000000-0005-0000-0000-0000B7140000}"/>
    <cellStyle name="20% - Accent2 9 6" xfId="4025" xr:uid="{00000000-0005-0000-0000-0000B8140000}"/>
    <cellStyle name="20% - Accent2 9 6 2" xfId="9369" xr:uid="{00000000-0005-0000-0000-0000B9140000}"/>
    <cellStyle name="20% - Accent2 9 6 2 2" xfId="19984" xr:uid="{00000000-0005-0000-0000-0000BA140000}"/>
    <cellStyle name="20% - Accent2 9 6 2 2 2" xfId="43252" xr:uid="{00000000-0005-0000-0000-0000BB140000}"/>
    <cellStyle name="20% - Accent2 9 6 2 3" xfId="32637" xr:uid="{00000000-0005-0000-0000-0000BC140000}"/>
    <cellStyle name="20% - Accent2 9 6 3" xfId="14678" xr:uid="{00000000-0005-0000-0000-0000BD140000}"/>
    <cellStyle name="20% - Accent2 9 6 3 2" xfId="37946" xr:uid="{00000000-0005-0000-0000-0000BE140000}"/>
    <cellStyle name="20% - Accent2 9 6 4" xfId="27329" xr:uid="{00000000-0005-0000-0000-0000BF140000}"/>
    <cellStyle name="20% - Accent2 9 7" xfId="6727" xr:uid="{00000000-0005-0000-0000-0000C0140000}"/>
    <cellStyle name="20% - Accent2 9 7 2" xfId="17342" xr:uid="{00000000-0005-0000-0000-0000C1140000}"/>
    <cellStyle name="20% - Accent2 9 7 2 2" xfId="40610" xr:uid="{00000000-0005-0000-0000-0000C2140000}"/>
    <cellStyle name="20% - Accent2 9 7 3" xfId="29995" xr:uid="{00000000-0005-0000-0000-0000C3140000}"/>
    <cellStyle name="20% - Accent2 9 8" xfId="12038" xr:uid="{00000000-0005-0000-0000-0000C4140000}"/>
    <cellStyle name="20% - Accent2 9 8 2" xfId="35306" xr:uid="{00000000-0005-0000-0000-0000C5140000}"/>
    <cellStyle name="20% - Accent2 9 9" xfId="24683" xr:uid="{00000000-0005-0000-0000-0000C6140000}"/>
    <cellStyle name="20% - Accent3" xfId="111" builtinId="38" hidden="1"/>
    <cellStyle name="20% - Accent3 10" xfId="49889" xr:uid="{00000000-0005-0000-0000-0000C8140000}"/>
    <cellStyle name="20% - Accent3 10 2" xfId="49890" xr:uid="{00000000-0005-0000-0000-0000C9140000}"/>
    <cellStyle name="20% - Accent3 11" xfId="49891" xr:uid="{00000000-0005-0000-0000-0000CA140000}"/>
    <cellStyle name="20% - Accent3 11 2" xfId="49892" xr:uid="{00000000-0005-0000-0000-0000CB140000}"/>
    <cellStyle name="20% - Accent3 12" xfId="49893" xr:uid="{00000000-0005-0000-0000-0000CC140000}"/>
    <cellStyle name="20% - Accent3 12 2" xfId="49894" xr:uid="{00000000-0005-0000-0000-0000CD140000}"/>
    <cellStyle name="20% - Accent3 13" xfId="49895" xr:uid="{00000000-0005-0000-0000-0000CE140000}"/>
    <cellStyle name="20% - Accent3 2" xfId="157" xr:uid="{00000000-0005-0000-0000-0000CF140000}"/>
    <cellStyle name="20% - Accent3 2 10" xfId="2980" xr:uid="{00000000-0005-0000-0000-0000D0140000}"/>
    <cellStyle name="20% - Accent3 2 11" xfId="4026" xr:uid="{00000000-0005-0000-0000-0000D1140000}"/>
    <cellStyle name="20% - Accent3 2 11 2" xfId="9370" xr:uid="{00000000-0005-0000-0000-0000D2140000}"/>
    <cellStyle name="20% - Accent3 2 11 2 2" xfId="19985" xr:uid="{00000000-0005-0000-0000-0000D3140000}"/>
    <cellStyle name="20% - Accent3 2 11 2 2 2" xfId="43253" xr:uid="{00000000-0005-0000-0000-0000D4140000}"/>
    <cellStyle name="20% - Accent3 2 11 2 3" xfId="32638" xr:uid="{00000000-0005-0000-0000-0000D5140000}"/>
    <cellStyle name="20% - Accent3 2 11 3" xfId="14679" xr:uid="{00000000-0005-0000-0000-0000D6140000}"/>
    <cellStyle name="20% - Accent3 2 11 3 2" xfId="37947" xr:uid="{00000000-0005-0000-0000-0000D7140000}"/>
    <cellStyle name="20% - Accent3 2 11 4" xfId="27330" xr:uid="{00000000-0005-0000-0000-0000D8140000}"/>
    <cellStyle name="20% - Accent3 2 12" xfId="6728" xr:uid="{00000000-0005-0000-0000-0000D9140000}"/>
    <cellStyle name="20% - Accent3 2 12 2" xfId="17343" xr:uid="{00000000-0005-0000-0000-0000DA140000}"/>
    <cellStyle name="20% - Accent3 2 12 2 2" xfId="40611" xr:uid="{00000000-0005-0000-0000-0000DB140000}"/>
    <cellStyle name="20% - Accent3 2 12 3" xfId="29996" xr:uid="{00000000-0005-0000-0000-0000DC140000}"/>
    <cellStyle name="20% - Accent3 2 13" xfId="12039" xr:uid="{00000000-0005-0000-0000-0000DD140000}"/>
    <cellStyle name="20% - Accent3 2 13 2" xfId="35307" xr:uid="{00000000-0005-0000-0000-0000DE140000}"/>
    <cellStyle name="20% - Accent3 2 14" xfId="24684" xr:uid="{00000000-0005-0000-0000-0000DF140000}"/>
    <cellStyle name="20% - Accent3 2 2" xfId="158" xr:uid="{00000000-0005-0000-0000-0000E0140000}"/>
    <cellStyle name="20% - Accent3 2 2 2" xfId="1041" xr:uid="{00000000-0005-0000-0000-0000E1140000}"/>
    <cellStyle name="20% - Accent3 2 2 2 2" xfId="1835" xr:uid="{00000000-0005-0000-0000-0000E2140000}"/>
    <cellStyle name="20% - Accent3 2 2 2 2 2" xfId="3623" xr:uid="{00000000-0005-0000-0000-0000E3140000}"/>
    <cellStyle name="20% - Accent3 2 2 2 2 3" xfId="4810" xr:uid="{00000000-0005-0000-0000-0000E4140000}"/>
    <cellStyle name="20% - Accent3 2 2 2 2 3 2" xfId="10154" xr:uid="{00000000-0005-0000-0000-0000E5140000}"/>
    <cellStyle name="20% - Accent3 2 2 2 2 3 2 2" xfId="20769" xr:uid="{00000000-0005-0000-0000-0000E6140000}"/>
    <cellStyle name="20% - Accent3 2 2 2 2 3 2 2 2" xfId="44037" xr:uid="{00000000-0005-0000-0000-0000E7140000}"/>
    <cellStyle name="20% - Accent3 2 2 2 2 3 2 3" xfId="33422" xr:uid="{00000000-0005-0000-0000-0000E8140000}"/>
    <cellStyle name="20% - Accent3 2 2 2 2 3 3" xfId="15463" xr:uid="{00000000-0005-0000-0000-0000E9140000}"/>
    <cellStyle name="20% - Accent3 2 2 2 2 3 3 2" xfId="38731" xr:uid="{00000000-0005-0000-0000-0000EA140000}"/>
    <cellStyle name="20% - Accent3 2 2 2 2 3 4" xfId="28114" xr:uid="{00000000-0005-0000-0000-0000EB140000}"/>
    <cellStyle name="20% - Accent3 2 2 2 2 4" xfId="7512" xr:uid="{00000000-0005-0000-0000-0000EC140000}"/>
    <cellStyle name="20% - Accent3 2 2 2 2 4 2" xfId="18127" xr:uid="{00000000-0005-0000-0000-0000ED140000}"/>
    <cellStyle name="20% - Accent3 2 2 2 2 4 2 2" xfId="41395" xr:uid="{00000000-0005-0000-0000-0000EE140000}"/>
    <cellStyle name="20% - Accent3 2 2 2 2 4 3" xfId="30780" xr:uid="{00000000-0005-0000-0000-0000EF140000}"/>
    <cellStyle name="20% - Accent3 2 2 2 2 5" xfId="12823" xr:uid="{00000000-0005-0000-0000-0000F0140000}"/>
    <cellStyle name="20% - Accent3 2 2 2 2 5 2" xfId="36091" xr:uid="{00000000-0005-0000-0000-0000F1140000}"/>
    <cellStyle name="20% - Accent3 2 2 2 2 6" xfId="25472" xr:uid="{00000000-0005-0000-0000-0000F2140000}"/>
    <cellStyle name="20% - Accent3 2 2 2 3" xfId="3105" xr:uid="{00000000-0005-0000-0000-0000F3140000}"/>
    <cellStyle name="20% - Accent3 2 2 2 3 2" xfId="5935" xr:uid="{00000000-0005-0000-0000-0000F4140000}"/>
    <cellStyle name="20% - Accent3 2 2 2 3 2 2" xfId="11278" xr:uid="{00000000-0005-0000-0000-0000F5140000}"/>
    <cellStyle name="20% - Accent3 2 2 2 3 2 2 2" xfId="21891" xr:uid="{00000000-0005-0000-0000-0000F6140000}"/>
    <cellStyle name="20% - Accent3 2 2 2 3 2 2 2 2" xfId="45159" xr:uid="{00000000-0005-0000-0000-0000F7140000}"/>
    <cellStyle name="20% - Accent3 2 2 2 3 2 2 3" xfId="34546" xr:uid="{00000000-0005-0000-0000-0000F8140000}"/>
    <cellStyle name="20% - Accent3 2 2 2 3 2 3" xfId="16585" xr:uid="{00000000-0005-0000-0000-0000F9140000}"/>
    <cellStyle name="20% - Accent3 2 2 2 3 2 3 2" xfId="39853" xr:uid="{00000000-0005-0000-0000-0000FA140000}"/>
    <cellStyle name="20% - Accent3 2 2 2 3 2 4" xfId="29238" xr:uid="{00000000-0005-0000-0000-0000FB140000}"/>
    <cellStyle name="20% - Accent3 2 2 2 3 3" xfId="8636" xr:uid="{00000000-0005-0000-0000-0000FC140000}"/>
    <cellStyle name="20% - Accent3 2 2 2 3 3 2" xfId="19251" xr:uid="{00000000-0005-0000-0000-0000FD140000}"/>
    <cellStyle name="20% - Accent3 2 2 2 3 3 2 2" xfId="42519" xr:uid="{00000000-0005-0000-0000-0000FE140000}"/>
    <cellStyle name="20% - Accent3 2 2 2 3 3 3" xfId="31904" xr:uid="{00000000-0005-0000-0000-0000FF140000}"/>
    <cellStyle name="20% - Accent3 2 2 2 3 4" xfId="13945" xr:uid="{00000000-0005-0000-0000-000000150000}"/>
    <cellStyle name="20% - Accent3 2 2 2 3 4 2" xfId="37213" xr:uid="{00000000-0005-0000-0000-000001150000}"/>
    <cellStyle name="20% - Accent3 2 2 2 3 5" xfId="26596" xr:uid="{00000000-0005-0000-0000-000002150000}"/>
    <cellStyle name="20% - Accent3 2 2 2 4" xfId="3425" xr:uid="{00000000-0005-0000-0000-000003150000}"/>
    <cellStyle name="20% - Accent3 2 2 2 4 2" xfId="6249" xr:uid="{00000000-0005-0000-0000-000004150000}"/>
    <cellStyle name="20% - Accent3 2 2 2 4 2 2" xfId="11592" xr:uid="{00000000-0005-0000-0000-000005150000}"/>
    <cellStyle name="20% - Accent3 2 2 2 4 2 2 2" xfId="22205" xr:uid="{00000000-0005-0000-0000-000006150000}"/>
    <cellStyle name="20% - Accent3 2 2 2 4 2 2 2 2" xfId="45473" xr:uid="{00000000-0005-0000-0000-000007150000}"/>
    <cellStyle name="20% - Accent3 2 2 2 4 2 2 3" xfId="34860" xr:uid="{00000000-0005-0000-0000-000008150000}"/>
    <cellStyle name="20% - Accent3 2 2 2 4 2 3" xfId="16899" xr:uid="{00000000-0005-0000-0000-000009150000}"/>
    <cellStyle name="20% - Accent3 2 2 2 4 2 3 2" xfId="40167" xr:uid="{00000000-0005-0000-0000-00000A150000}"/>
    <cellStyle name="20% - Accent3 2 2 2 4 2 4" xfId="29552" xr:uid="{00000000-0005-0000-0000-00000B150000}"/>
    <cellStyle name="20% - Accent3 2 2 2 4 3" xfId="8950" xr:uid="{00000000-0005-0000-0000-00000C150000}"/>
    <cellStyle name="20% - Accent3 2 2 2 4 3 2" xfId="19565" xr:uid="{00000000-0005-0000-0000-00000D150000}"/>
    <cellStyle name="20% - Accent3 2 2 2 4 3 2 2" xfId="42833" xr:uid="{00000000-0005-0000-0000-00000E150000}"/>
    <cellStyle name="20% - Accent3 2 2 2 4 3 3" xfId="32218" xr:uid="{00000000-0005-0000-0000-00000F150000}"/>
    <cellStyle name="20% - Accent3 2 2 2 4 4" xfId="14259" xr:uid="{00000000-0005-0000-0000-000010150000}"/>
    <cellStyle name="20% - Accent3 2 2 2 4 4 2" xfId="37527" xr:uid="{00000000-0005-0000-0000-000011150000}"/>
    <cellStyle name="20% - Accent3 2 2 2 4 5" xfId="26910" xr:uid="{00000000-0005-0000-0000-000012150000}"/>
    <cellStyle name="20% - Accent3 2 2 2_Sheet1" xfId="3804" xr:uid="{00000000-0005-0000-0000-000013150000}"/>
    <cellStyle name="20% - Accent3 2 2 3" xfId="2366" xr:uid="{00000000-0005-0000-0000-000014150000}"/>
    <cellStyle name="20% - Accent3 2 2 3 2" xfId="5214" xr:uid="{00000000-0005-0000-0000-000015150000}"/>
    <cellStyle name="20% - Accent3 2 2 3 2 2" xfId="10557" xr:uid="{00000000-0005-0000-0000-000016150000}"/>
    <cellStyle name="20% - Accent3 2 2 3 2 2 2" xfId="21171" xr:uid="{00000000-0005-0000-0000-000017150000}"/>
    <cellStyle name="20% - Accent3 2 2 3 2 2 2 2" xfId="44439" xr:uid="{00000000-0005-0000-0000-000018150000}"/>
    <cellStyle name="20% - Accent3 2 2 3 2 2 3" xfId="33825" xr:uid="{00000000-0005-0000-0000-000019150000}"/>
    <cellStyle name="20% - Accent3 2 2 3 2 3" xfId="15865" xr:uid="{00000000-0005-0000-0000-00001A150000}"/>
    <cellStyle name="20% - Accent3 2 2 3 2 3 2" xfId="39133" xr:uid="{00000000-0005-0000-0000-00001B150000}"/>
    <cellStyle name="20% - Accent3 2 2 3 2 4" xfId="28517" xr:uid="{00000000-0005-0000-0000-00001C150000}"/>
    <cellStyle name="20% - Accent3 2 2 3 3" xfId="7915" xr:uid="{00000000-0005-0000-0000-00001D150000}"/>
    <cellStyle name="20% - Accent3 2 2 3 3 2" xfId="18530" xr:uid="{00000000-0005-0000-0000-00001E150000}"/>
    <cellStyle name="20% - Accent3 2 2 3 3 2 2" xfId="41798" xr:uid="{00000000-0005-0000-0000-00001F150000}"/>
    <cellStyle name="20% - Accent3 2 2 3 3 3" xfId="31183" xr:uid="{00000000-0005-0000-0000-000020150000}"/>
    <cellStyle name="20% - Accent3 2 2 3 4" xfId="13225" xr:uid="{00000000-0005-0000-0000-000021150000}"/>
    <cellStyle name="20% - Accent3 2 2 3 4 2" xfId="36493" xr:uid="{00000000-0005-0000-0000-000022150000}"/>
    <cellStyle name="20% - Accent3 2 2 3 5" xfId="25875" xr:uid="{00000000-0005-0000-0000-000023150000}"/>
    <cellStyle name="20% - Accent3 2 2 4" xfId="4027" xr:uid="{00000000-0005-0000-0000-000024150000}"/>
    <cellStyle name="20% - Accent3 2 2 4 2" xfId="9371" xr:uid="{00000000-0005-0000-0000-000025150000}"/>
    <cellStyle name="20% - Accent3 2 2 4 2 2" xfId="19986" xr:uid="{00000000-0005-0000-0000-000026150000}"/>
    <cellStyle name="20% - Accent3 2 2 4 2 2 2" xfId="43254" xr:uid="{00000000-0005-0000-0000-000027150000}"/>
    <cellStyle name="20% - Accent3 2 2 4 2 3" xfId="32639" xr:uid="{00000000-0005-0000-0000-000028150000}"/>
    <cellStyle name="20% - Accent3 2 2 4 3" xfId="14680" xr:uid="{00000000-0005-0000-0000-000029150000}"/>
    <cellStyle name="20% - Accent3 2 2 4 3 2" xfId="37948" xr:uid="{00000000-0005-0000-0000-00002A150000}"/>
    <cellStyle name="20% - Accent3 2 2 4 4" xfId="27331" xr:uid="{00000000-0005-0000-0000-00002B150000}"/>
    <cellStyle name="20% - Accent3 2 2 5" xfId="6729" xr:uid="{00000000-0005-0000-0000-00002C150000}"/>
    <cellStyle name="20% - Accent3 2 2 5 2" xfId="17344" xr:uid="{00000000-0005-0000-0000-00002D150000}"/>
    <cellStyle name="20% - Accent3 2 2 5 2 2" xfId="40612" xr:uid="{00000000-0005-0000-0000-00002E150000}"/>
    <cellStyle name="20% - Accent3 2 2 5 3" xfId="29997" xr:uid="{00000000-0005-0000-0000-00002F150000}"/>
    <cellStyle name="20% - Accent3 2 2 6" xfId="12040" xr:uid="{00000000-0005-0000-0000-000030150000}"/>
    <cellStyle name="20% - Accent3 2 2 6 2" xfId="35308" xr:uid="{00000000-0005-0000-0000-000031150000}"/>
    <cellStyle name="20% - Accent3 2 2 7" xfId="24685" xr:uid="{00000000-0005-0000-0000-000032150000}"/>
    <cellStyle name="20% - Accent3 2 2_Asset Register (new)" xfId="1490" xr:uid="{00000000-0005-0000-0000-000033150000}"/>
    <cellStyle name="20% - Accent3 2 3" xfId="715" xr:uid="{00000000-0005-0000-0000-000034150000}"/>
    <cellStyle name="20% - Accent3 2 3 2" xfId="1834" xr:uid="{00000000-0005-0000-0000-000035150000}"/>
    <cellStyle name="20% - Accent3 2 3 2 2" xfId="3781" xr:uid="{00000000-0005-0000-0000-000036150000}"/>
    <cellStyle name="20% - Accent3 2 3 2 2 2" xfId="22842" xr:uid="{00000000-0005-0000-0000-000037150000}"/>
    <cellStyle name="20% - Accent3 2 3 2 2 2 2" xfId="46094" xr:uid="{00000000-0005-0000-0000-000038150000}"/>
    <cellStyle name="20% - Accent3 2 3 2 2 3" xfId="48023" xr:uid="{00000000-0005-0000-0000-000039150000}"/>
    <cellStyle name="20% - Accent3 2 3 2 3" xfId="4809" xr:uid="{00000000-0005-0000-0000-00003A150000}"/>
    <cellStyle name="20% - Accent3 2 3 2 3 2" xfId="10153" xr:uid="{00000000-0005-0000-0000-00003B150000}"/>
    <cellStyle name="20% - Accent3 2 3 2 3 2 2" xfId="20768" xr:uid="{00000000-0005-0000-0000-00003C150000}"/>
    <cellStyle name="20% - Accent3 2 3 2 3 2 2 2" xfId="44036" xr:uid="{00000000-0005-0000-0000-00003D150000}"/>
    <cellStyle name="20% - Accent3 2 3 2 3 2 3" xfId="33421" xr:uid="{00000000-0005-0000-0000-00003E150000}"/>
    <cellStyle name="20% - Accent3 2 3 2 3 3" xfId="15462" xr:uid="{00000000-0005-0000-0000-00003F150000}"/>
    <cellStyle name="20% - Accent3 2 3 2 3 3 2" xfId="38730" xr:uid="{00000000-0005-0000-0000-000040150000}"/>
    <cellStyle name="20% - Accent3 2 3 2 3 4" xfId="28113" xr:uid="{00000000-0005-0000-0000-000041150000}"/>
    <cellStyle name="20% - Accent3 2 3 2 4" xfId="7511" xr:uid="{00000000-0005-0000-0000-000042150000}"/>
    <cellStyle name="20% - Accent3 2 3 2 4 2" xfId="18126" xr:uid="{00000000-0005-0000-0000-000043150000}"/>
    <cellStyle name="20% - Accent3 2 3 2 4 2 2" xfId="41394" xr:uid="{00000000-0005-0000-0000-000044150000}"/>
    <cellStyle name="20% - Accent3 2 3 2 4 3" xfId="30779" xr:uid="{00000000-0005-0000-0000-000045150000}"/>
    <cellStyle name="20% - Accent3 2 3 2 5" xfId="12822" xr:uid="{00000000-0005-0000-0000-000046150000}"/>
    <cellStyle name="20% - Accent3 2 3 2 5 2" xfId="36090" xr:uid="{00000000-0005-0000-0000-000047150000}"/>
    <cellStyle name="20% - Accent3 2 3 2 6" xfId="22841" xr:uid="{00000000-0005-0000-0000-000048150000}"/>
    <cellStyle name="20% - Accent3 2 3 2 6 2" xfId="46093" xr:uid="{00000000-0005-0000-0000-000049150000}"/>
    <cellStyle name="20% - Accent3 2 3 2 7" xfId="25471" xr:uid="{00000000-0005-0000-0000-00004A150000}"/>
    <cellStyle name="20% - Accent3 2 3 2 8" xfId="48022" xr:uid="{00000000-0005-0000-0000-00004B150000}"/>
    <cellStyle name="20% - Accent3 2 3 3" xfId="3104" xr:uid="{00000000-0005-0000-0000-00004C150000}"/>
    <cellStyle name="20% - Accent3 2 3 3 2" xfId="5934" xr:uid="{00000000-0005-0000-0000-00004D150000}"/>
    <cellStyle name="20% - Accent3 2 3 3 2 2" xfId="11277" xr:uid="{00000000-0005-0000-0000-00004E150000}"/>
    <cellStyle name="20% - Accent3 2 3 3 2 2 2" xfId="21890" xr:uid="{00000000-0005-0000-0000-00004F150000}"/>
    <cellStyle name="20% - Accent3 2 3 3 2 2 2 2" xfId="45158" xr:uid="{00000000-0005-0000-0000-000050150000}"/>
    <cellStyle name="20% - Accent3 2 3 3 2 2 3" xfId="34545" xr:uid="{00000000-0005-0000-0000-000051150000}"/>
    <cellStyle name="20% - Accent3 2 3 3 2 3" xfId="16584" xr:uid="{00000000-0005-0000-0000-000052150000}"/>
    <cellStyle name="20% - Accent3 2 3 3 2 3 2" xfId="39852" xr:uid="{00000000-0005-0000-0000-000053150000}"/>
    <cellStyle name="20% - Accent3 2 3 3 2 4" xfId="29237" xr:uid="{00000000-0005-0000-0000-000054150000}"/>
    <cellStyle name="20% - Accent3 2 3 3 3" xfId="8635" xr:uid="{00000000-0005-0000-0000-000055150000}"/>
    <cellStyle name="20% - Accent3 2 3 3 3 2" xfId="19250" xr:uid="{00000000-0005-0000-0000-000056150000}"/>
    <cellStyle name="20% - Accent3 2 3 3 3 2 2" xfId="42518" xr:uid="{00000000-0005-0000-0000-000057150000}"/>
    <cellStyle name="20% - Accent3 2 3 3 3 3" xfId="31903" xr:uid="{00000000-0005-0000-0000-000058150000}"/>
    <cellStyle name="20% - Accent3 2 3 3 4" xfId="13944" xr:uid="{00000000-0005-0000-0000-000059150000}"/>
    <cellStyle name="20% - Accent3 2 3 3 4 2" xfId="37212" xr:uid="{00000000-0005-0000-0000-00005A150000}"/>
    <cellStyle name="20% - Accent3 2 3 3 5" xfId="22843" xr:uid="{00000000-0005-0000-0000-00005B150000}"/>
    <cellStyle name="20% - Accent3 2 3 3 5 2" xfId="46095" xr:uid="{00000000-0005-0000-0000-00005C150000}"/>
    <cellStyle name="20% - Accent3 2 3 3 6" xfId="26595" xr:uid="{00000000-0005-0000-0000-00005D150000}"/>
    <cellStyle name="20% - Accent3 2 3 3 7" xfId="48024" xr:uid="{00000000-0005-0000-0000-00005E150000}"/>
    <cellStyle name="20% - Accent3 2 3 4" xfId="3424" xr:uid="{00000000-0005-0000-0000-00005F150000}"/>
    <cellStyle name="20% - Accent3 2 3 4 2" xfId="6248" xr:uid="{00000000-0005-0000-0000-000060150000}"/>
    <cellStyle name="20% - Accent3 2 3 4 2 2" xfId="11591" xr:uid="{00000000-0005-0000-0000-000061150000}"/>
    <cellStyle name="20% - Accent3 2 3 4 2 2 2" xfId="22204" xr:uid="{00000000-0005-0000-0000-000062150000}"/>
    <cellStyle name="20% - Accent3 2 3 4 2 2 2 2" xfId="45472" xr:uid="{00000000-0005-0000-0000-000063150000}"/>
    <cellStyle name="20% - Accent3 2 3 4 2 2 3" xfId="34859" xr:uid="{00000000-0005-0000-0000-000064150000}"/>
    <cellStyle name="20% - Accent3 2 3 4 2 3" xfId="16898" xr:uid="{00000000-0005-0000-0000-000065150000}"/>
    <cellStyle name="20% - Accent3 2 3 4 2 3 2" xfId="40166" xr:uid="{00000000-0005-0000-0000-000066150000}"/>
    <cellStyle name="20% - Accent3 2 3 4 2 4" xfId="29551" xr:uid="{00000000-0005-0000-0000-000067150000}"/>
    <cellStyle name="20% - Accent3 2 3 4 3" xfId="8949" xr:uid="{00000000-0005-0000-0000-000068150000}"/>
    <cellStyle name="20% - Accent3 2 3 4 3 2" xfId="19564" xr:uid="{00000000-0005-0000-0000-000069150000}"/>
    <cellStyle name="20% - Accent3 2 3 4 3 2 2" xfId="42832" xr:uid="{00000000-0005-0000-0000-00006A150000}"/>
    <cellStyle name="20% - Accent3 2 3 4 3 3" xfId="32217" xr:uid="{00000000-0005-0000-0000-00006B150000}"/>
    <cellStyle name="20% - Accent3 2 3 4 4" xfId="14258" xr:uid="{00000000-0005-0000-0000-00006C150000}"/>
    <cellStyle name="20% - Accent3 2 3 4 4 2" xfId="37526" xr:uid="{00000000-0005-0000-0000-00006D150000}"/>
    <cellStyle name="20% - Accent3 2 3 4 5" xfId="26909" xr:uid="{00000000-0005-0000-0000-00006E150000}"/>
    <cellStyle name="20% - Accent3 2 3 5" xfId="22840" xr:uid="{00000000-0005-0000-0000-00006F150000}"/>
    <cellStyle name="20% - Accent3 2 3 5 2" xfId="46092" xr:uid="{00000000-0005-0000-0000-000070150000}"/>
    <cellStyle name="20% - Accent3 2 3 6" xfId="48021" xr:uid="{00000000-0005-0000-0000-000071150000}"/>
    <cellStyle name="20% - Accent3 2 3_Sheet1" xfId="3654" xr:uid="{00000000-0005-0000-0000-000072150000}"/>
    <cellStyle name="20% - Accent3 2 4" xfId="1624" xr:uid="{00000000-0005-0000-0000-000073150000}"/>
    <cellStyle name="20% - Accent3 2 4 2" xfId="22845" xr:uid="{00000000-0005-0000-0000-000074150000}"/>
    <cellStyle name="20% - Accent3 2 4 2 2" xfId="22846" xr:uid="{00000000-0005-0000-0000-000075150000}"/>
    <cellStyle name="20% - Accent3 2 4 2 2 2" xfId="46098" xr:uid="{00000000-0005-0000-0000-000076150000}"/>
    <cellStyle name="20% - Accent3 2 4 2 2 3" xfId="48027" xr:uid="{00000000-0005-0000-0000-000077150000}"/>
    <cellStyle name="20% - Accent3 2 4 2 3" xfId="46097" xr:uid="{00000000-0005-0000-0000-000078150000}"/>
    <cellStyle name="20% - Accent3 2 4 2 4" xfId="48026" xr:uid="{00000000-0005-0000-0000-000079150000}"/>
    <cellStyle name="20% - Accent3 2 4 3" xfId="22847" xr:uid="{00000000-0005-0000-0000-00007A150000}"/>
    <cellStyle name="20% - Accent3 2 4 3 2" xfId="46099" xr:uid="{00000000-0005-0000-0000-00007B150000}"/>
    <cellStyle name="20% - Accent3 2 4 3 3" xfId="48028" xr:uid="{00000000-0005-0000-0000-00007C150000}"/>
    <cellStyle name="20% - Accent3 2 4 4" xfId="22844" xr:uid="{00000000-0005-0000-0000-00007D150000}"/>
    <cellStyle name="20% - Accent3 2 4 4 2" xfId="46096" xr:uid="{00000000-0005-0000-0000-00007E150000}"/>
    <cellStyle name="20% - Accent3 2 4 5" xfId="48025" xr:uid="{00000000-0005-0000-0000-00007F150000}"/>
    <cellStyle name="20% - Accent3 2 5" xfId="2163" xr:uid="{00000000-0005-0000-0000-000080150000}"/>
    <cellStyle name="20% - Accent3 2 5 2" xfId="22848" xr:uid="{00000000-0005-0000-0000-000081150000}"/>
    <cellStyle name="20% - Accent3 2 6" xfId="2242" xr:uid="{00000000-0005-0000-0000-000082150000}"/>
    <cellStyle name="20% - Accent3 2 7" xfId="2298" xr:uid="{00000000-0005-0000-0000-000083150000}"/>
    <cellStyle name="20% - Accent3 2 8" xfId="2328" xr:uid="{00000000-0005-0000-0000-000084150000}"/>
    <cellStyle name="20% - Accent3 2 9" xfId="2365" xr:uid="{00000000-0005-0000-0000-000085150000}"/>
    <cellStyle name="20% - Accent3 2 9 2" xfId="5213" xr:uid="{00000000-0005-0000-0000-000086150000}"/>
    <cellStyle name="20% - Accent3 2 9 2 2" xfId="10556" xr:uid="{00000000-0005-0000-0000-000087150000}"/>
    <cellStyle name="20% - Accent3 2 9 2 2 2" xfId="21170" xr:uid="{00000000-0005-0000-0000-000088150000}"/>
    <cellStyle name="20% - Accent3 2 9 2 2 2 2" xfId="44438" xr:uid="{00000000-0005-0000-0000-000089150000}"/>
    <cellStyle name="20% - Accent3 2 9 2 2 3" xfId="33824" xr:uid="{00000000-0005-0000-0000-00008A150000}"/>
    <cellStyle name="20% - Accent3 2 9 2 3" xfId="15864" xr:uid="{00000000-0005-0000-0000-00008B150000}"/>
    <cellStyle name="20% - Accent3 2 9 2 3 2" xfId="39132" xr:uid="{00000000-0005-0000-0000-00008C150000}"/>
    <cellStyle name="20% - Accent3 2 9 2 4" xfId="28516" xr:uid="{00000000-0005-0000-0000-00008D150000}"/>
    <cellStyle name="20% - Accent3 2 9 3" xfId="7914" xr:uid="{00000000-0005-0000-0000-00008E150000}"/>
    <cellStyle name="20% - Accent3 2 9 3 2" xfId="18529" xr:uid="{00000000-0005-0000-0000-00008F150000}"/>
    <cellStyle name="20% - Accent3 2 9 3 2 2" xfId="41797" xr:uid="{00000000-0005-0000-0000-000090150000}"/>
    <cellStyle name="20% - Accent3 2 9 3 3" xfId="31182" xr:uid="{00000000-0005-0000-0000-000091150000}"/>
    <cellStyle name="20% - Accent3 2 9 4" xfId="13224" xr:uid="{00000000-0005-0000-0000-000092150000}"/>
    <cellStyle name="20% - Accent3 2 9 4 2" xfId="36492" xr:uid="{00000000-0005-0000-0000-000093150000}"/>
    <cellStyle name="20% - Accent3 2 9 5" xfId="25874" xr:uid="{00000000-0005-0000-0000-000094150000}"/>
    <cellStyle name="20% - Accent3 2_Asset Register (new)" xfId="1491" xr:uid="{00000000-0005-0000-0000-000095150000}"/>
    <cellStyle name="20% - Accent3 3" xfId="159" xr:uid="{00000000-0005-0000-0000-000096150000}"/>
    <cellStyle name="20% - Accent3 3 10" xfId="2297" xr:uid="{00000000-0005-0000-0000-000097150000}"/>
    <cellStyle name="20% - Accent3 3 10 2" xfId="5156" xr:uid="{00000000-0005-0000-0000-000098150000}"/>
    <cellStyle name="20% - Accent3 3 10 2 2" xfId="10499" xr:uid="{00000000-0005-0000-0000-000099150000}"/>
    <cellStyle name="20% - Accent3 3 10 2 2 2" xfId="21113" xr:uid="{00000000-0005-0000-0000-00009A150000}"/>
    <cellStyle name="20% - Accent3 3 10 2 2 2 2" xfId="44381" xr:uid="{00000000-0005-0000-0000-00009B150000}"/>
    <cellStyle name="20% - Accent3 3 10 2 2 3" xfId="33767" xr:uid="{00000000-0005-0000-0000-00009C150000}"/>
    <cellStyle name="20% - Accent3 3 10 2 3" xfId="15807" xr:uid="{00000000-0005-0000-0000-00009D150000}"/>
    <cellStyle name="20% - Accent3 3 10 2 3 2" xfId="39075" xr:uid="{00000000-0005-0000-0000-00009E150000}"/>
    <cellStyle name="20% - Accent3 3 10 2 4" xfId="28459" xr:uid="{00000000-0005-0000-0000-00009F150000}"/>
    <cellStyle name="20% - Accent3 3 10 3" xfId="7857" xr:uid="{00000000-0005-0000-0000-0000A0150000}"/>
    <cellStyle name="20% - Accent3 3 10 3 2" xfId="18472" xr:uid="{00000000-0005-0000-0000-0000A1150000}"/>
    <cellStyle name="20% - Accent3 3 10 3 2 2" xfId="41740" xr:uid="{00000000-0005-0000-0000-0000A2150000}"/>
    <cellStyle name="20% - Accent3 3 10 3 3" xfId="31125" xr:uid="{00000000-0005-0000-0000-0000A3150000}"/>
    <cellStyle name="20% - Accent3 3 10 4" xfId="13167" xr:uid="{00000000-0005-0000-0000-0000A4150000}"/>
    <cellStyle name="20% - Accent3 3 10 4 2" xfId="36435" xr:uid="{00000000-0005-0000-0000-0000A5150000}"/>
    <cellStyle name="20% - Accent3 3 10 5" xfId="25817" xr:uid="{00000000-0005-0000-0000-0000A6150000}"/>
    <cellStyle name="20% - Accent3 3 11" xfId="2367" xr:uid="{00000000-0005-0000-0000-0000A7150000}"/>
    <cellStyle name="20% - Accent3 3 11 2" xfId="5215" xr:uid="{00000000-0005-0000-0000-0000A8150000}"/>
    <cellStyle name="20% - Accent3 3 11 2 2" xfId="10558" xr:uid="{00000000-0005-0000-0000-0000A9150000}"/>
    <cellStyle name="20% - Accent3 3 11 2 2 2" xfId="21172" xr:uid="{00000000-0005-0000-0000-0000AA150000}"/>
    <cellStyle name="20% - Accent3 3 11 2 2 2 2" xfId="44440" xr:uid="{00000000-0005-0000-0000-0000AB150000}"/>
    <cellStyle name="20% - Accent3 3 11 2 2 3" xfId="33826" xr:uid="{00000000-0005-0000-0000-0000AC150000}"/>
    <cellStyle name="20% - Accent3 3 11 2 3" xfId="15866" xr:uid="{00000000-0005-0000-0000-0000AD150000}"/>
    <cellStyle name="20% - Accent3 3 11 2 3 2" xfId="39134" xr:uid="{00000000-0005-0000-0000-0000AE150000}"/>
    <cellStyle name="20% - Accent3 3 11 2 4" xfId="28518" xr:uid="{00000000-0005-0000-0000-0000AF150000}"/>
    <cellStyle name="20% - Accent3 3 11 3" xfId="7916" xr:uid="{00000000-0005-0000-0000-0000B0150000}"/>
    <cellStyle name="20% - Accent3 3 11 3 2" xfId="18531" xr:uid="{00000000-0005-0000-0000-0000B1150000}"/>
    <cellStyle name="20% - Accent3 3 11 3 2 2" xfId="41799" xr:uid="{00000000-0005-0000-0000-0000B2150000}"/>
    <cellStyle name="20% - Accent3 3 11 3 3" xfId="31184" xr:uid="{00000000-0005-0000-0000-0000B3150000}"/>
    <cellStyle name="20% - Accent3 3 11 4" xfId="13226" xr:uid="{00000000-0005-0000-0000-0000B4150000}"/>
    <cellStyle name="20% - Accent3 3 11 4 2" xfId="36494" xr:uid="{00000000-0005-0000-0000-0000B5150000}"/>
    <cellStyle name="20% - Accent3 3 11 5" xfId="25876" xr:uid="{00000000-0005-0000-0000-0000B6150000}"/>
    <cellStyle name="20% - Accent3 3 12" xfId="2981" xr:uid="{00000000-0005-0000-0000-0000B7150000}"/>
    <cellStyle name="20% - Accent3 3 12 2" xfId="5826" xr:uid="{00000000-0005-0000-0000-0000B8150000}"/>
    <cellStyle name="20% - Accent3 3 12 2 2" xfId="11169" xr:uid="{00000000-0005-0000-0000-0000B9150000}"/>
    <cellStyle name="20% - Accent3 3 12 2 2 2" xfId="21783" xr:uid="{00000000-0005-0000-0000-0000BA150000}"/>
    <cellStyle name="20% - Accent3 3 12 2 2 2 2" xfId="45051" xr:uid="{00000000-0005-0000-0000-0000BB150000}"/>
    <cellStyle name="20% - Accent3 3 12 2 2 3" xfId="34437" xr:uid="{00000000-0005-0000-0000-0000BC150000}"/>
    <cellStyle name="20% - Accent3 3 12 2 3" xfId="16477" xr:uid="{00000000-0005-0000-0000-0000BD150000}"/>
    <cellStyle name="20% - Accent3 3 12 2 3 2" xfId="39745" xr:uid="{00000000-0005-0000-0000-0000BE150000}"/>
    <cellStyle name="20% - Accent3 3 12 2 4" xfId="29129" xr:uid="{00000000-0005-0000-0000-0000BF150000}"/>
    <cellStyle name="20% - Accent3 3 12 3" xfId="8527" xr:uid="{00000000-0005-0000-0000-0000C0150000}"/>
    <cellStyle name="20% - Accent3 3 12 3 2" xfId="19142" xr:uid="{00000000-0005-0000-0000-0000C1150000}"/>
    <cellStyle name="20% - Accent3 3 12 3 2 2" xfId="42410" xr:uid="{00000000-0005-0000-0000-0000C2150000}"/>
    <cellStyle name="20% - Accent3 3 12 3 3" xfId="31795" xr:uid="{00000000-0005-0000-0000-0000C3150000}"/>
    <cellStyle name="20% - Accent3 3 12 4" xfId="13837" xr:uid="{00000000-0005-0000-0000-0000C4150000}"/>
    <cellStyle name="20% - Accent3 3 12 4 2" xfId="37105" xr:uid="{00000000-0005-0000-0000-0000C5150000}"/>
    <cellStyle name="20% - Accent3 3 12 5" xfId="26487" xr:uid="{00000000-0005-0000-0000-0000C6150000}"/>
    <cellStyle name="20% - Accent3 3 13" xfId="3316" xr:uid="{00000000-0005-0000-0000-0000C7150000}"/>
    <cellStyle name="20% - Accent3 3 13 2" xfId="6140" xr:uid="{00000000-0005-0000-0000-0000C8150000}"/>
    <cellStyle name="20% - Accent3 3 13 2 2" xfId="11483" xr:uid="{00000000-0005-0000-0000-0000C9150000}"/>
    <cellStyle name="20% - Accent3 3 13 2 2 2" xfId="22096" xr:uid="{00000000-0005-0000-0000-0000CA150000}"/>
    <cellStyle name="20% - Accent3 3 13 2 2 2 2" xfId="45364" xr:uid="{00000000-0005-0000-0000-0000CB150000}"/>
    <cellStyle name="20% - Accent3 3 13 2 2 3" xfId="34751" xr:uid="{00000000-0005-0000-0000-0000CC150000}"/>
    <cellStyle name="20% - Accent3 3 13 2 3" xfId="16790" xr:uid="{00000000-0005-0000-0000-0000CD150000}"/>
    <cellStyle name="20% - Accent3 3 13 2 3 2" xfId="40058" xr:uid="{00000000-0005-0000-0000-0000CE150000}"/>
    <cellStyle name="20% - Accent3 3 13 2 4" xfId="29443" xr:uid="{00000000-0005-0000-0000-0000CF150000}"/>
    <cellStyle name="20% - Accent3 3 13 3" xfId="8841" xr:uid="{00000000-0005-0000-0000-0000D0150000}"/>
    <cellStyle name="20% - Accent3 3 13 3 2" xfId="19456" xr:uid="{00000000-0005-0000-0000-0000D1150000}"/>
    <cellStyle name="20% - Accent3 3 13 3 2 2" xfId="42724" xr:uid="{00000000-0005-0000-0000-0000D2150000}"/>
    <cellStyle name="20% - Accent3 3 13 3 3" xfId="32109" xr:uid="{00000000-0005-0000-0000-0000D3150000}"/>
    <cellStyle name="20% - Accent3 3 13 4" xfId="14150" xr:uid="{00000000-0005-0000-0000-0000D4150000}"/>
    <cellStyle name="20% - Accent3 3 13 4 2" xfId="37418" xr:uid="{00000000-0005-0000-0000-0000D5150000}"/>
    <cellStyle name="20% - Accent3 3 13 5" xfId="26801" xr:uid="{00000000-0005-0000-0000-0000D6150000}"/>
    <cellStyle name="20% - Accent3 3 14" xfId="4028" xr:uid="{00000000-0005-0000-0000-0000D7150000}"/>
    <cellStyle name="20% - Accent3 3 14 2" xfId="9372" xr:uid="{00000000-0005-0000-0000-0000D8150000}"/>
    <cellStyle name="20% - Accent3 3 14 2 2" xfId="19987" xr:uid="{00000000-0005-0000-0000-0000D9150000}"/>
    <cellStyle name="20% - Accent3 3 14 2 2 2" xfId="43255" xr:uid="{00000000-0005-0000-0000-0000DA150000}"/>
    <cellStyle name="20% - Accent3 3 14 2 3" xfId="32640" xr:uid="{00000000-0005-0000-0000-0000DB150000}"/>
    <cellStyle name="20% - Accent3 3 14 3" xfId="14681" xr:uid="{00000000-0005-0000-0000-0000DC150000}"/>
    <cellStyle name="20% - Accent3 3 14 3 2" xfId="37949" xr:uid="{00000000-0005-0000-0000-0000DD150000}"/>
    <cellStyle name="20% - Accent3 3 14 4" xfId="27332" xr:uid="{00000000-0005-0000-0000-0000DE150000}"/>
    <cellStyle name="20% - Accent3 3 15" xfId="6730" xr:uid="{00000000-0005-0000-0000-0000DF150000}"/>
    <cellStyle name="20% - Accent3 3 15 2" xfId="17345" xr:uid="{00000000-0005-0000-0000-0000E0150000}"/>
    <cellStyle name="20% - Accent3 3 15 2 2" xfId="40613" xr:uid="{00000000-0005-0000-0000-0000E1150000}"/>
    <cellStyle name="20% - Accent3 3 15 3" xfId="29998" xr:uid="{00000000-0005-0000-0000-0000E2150000}"/>
    <cellStyle name="20% - Accent3 3 16" xfId="12041" xr:uid="{00000000-0005-0000-0000-0000E3150000}"/>
    <cellStyle name="20% - Accent3 3 16 2" xfId="35309" xr:uid="{00000000-0005-0000-0000-0000E4150000}"/>
    <cellStyle name="20% - Accent3 3 17" xfId="22849" xr:uid="{00000000-0005-0000-0000-0000E5150000}"/>
    <cellStyle name="20% - Accent3 3 17 2" xfId="46100" xr:uid="{00000000-0005-0000-0000-0000E6150000}"/>
    <cellStyle name="20% - Accent3 3 18" xfId="24686" xr:uid="{00000000-0005-0000-0000-0000E7150000}"/>
    <cellStyle name="20% - Accent3 3 19" xfId="48029" xr:uid="{00000000-0005-0000-0000-0000E8150000}"/>
    <cellStyle name="20% - Accent3 3 2" xfId="717" xr:uid="{00000000-0005-0000-0000-0000E9150000}"/>
    <cellStyle name="20% - Accent3 3 2 10" xfId="2982" xr:uid="{00000000-0005-0000-0000-0000EA150000}"/>
    <cellStyle name="20% - Accent3 3 2 10 2" xfId="5827" xr:uid="{00000000-0005-0000-0000-0000EB150000}"/>
    <cellStyle name="20% - Accent3 3 2 10 2 2" xfId="11170" xr:uid="{00000000-0005-0000-0000-0000EC150000}"/>
    <cellStyle name="20% - Accent3 3 2 10 2 2 2" xfId="21784" xr:uid="{00000000-0005-0000-0000-0000ED150000}"/>
    <cellStyle name="20% - Accent3 3 2 10 2 2 2 2" xfId="45052" xr:uid="{00000000-0005-0000-0000-0000EE150000}"/>
    <cellStyle name="20% - Accent3 3 2 10 2 2 3" xfId="34438" xr:uid="{00000000-0005-0000-0000-0000EF150000}"/>
    <cellStyle name="20% - Accent3 3 2 10 2 3" xfId="16478" xr:uid="{00000000-0005-0000-0000-0000F0150000}"/>
    <cellStyle name="20% - Accent3 3 2 10 2 3 2" xfId="39746" xr:uid="{00000000-0005-0000-0000-0000F1150000}"/>
    <cellStyle name="20% - Accent3 3 2 10 2 4" xfId="29130" xr:uid="{00000000-0005-0000-0000-0000F2150000}"/>
    <cellStyle name="20% - Accent3 3 2 10 3" xfId="8528" xr:uid="{00000000-0005-0000-0000-0000F3150000}"/>
    <cellStyle name="20% - Accent3 3 2 10 3 2" xfId="19143" xr:uid="{00000000-0005-0000-0000-0000F4150000}"/>
    <cellStyle name="20% - Accent3 3 2 10 3 2 2" xfId="42411" xr:uid="{00000000-0005-0000-0000-0000F5150000}"/>
    <cellStyle name="20% - Accent3 3 2 10 3 3" xfId="31796" xr:uid="{00000000-0005-0000-0000-0000F6150000}"/>
    <cellStyle name="20% - Accent3 3 2 10 4" xfId="13838" xr:uid="{00000000-0005-0000-0000-0000F7150000}"/>
    <cellStyle name="20% - Accent3 3 2 10 4 2" xfId="37106" xr:uid="{00000000-0005-0000-0000-0000F8150000}"/>
    <cellStyle name="20% - Accent3 3 2 10 5" xfId="26488" xr:uid="{00000000-0005-0000-0000-0000F9150000}"/>
    <cellStyle name="20% - Accent3 3 2 11" xfId="3317" xr:uid="{00000000-0005-0000-0000-0000FA150000}"/>
    <cellStyle name="20% - Accent3 3 2 11 2" xfId="6141" xr:uid="{00000000-0005-0000-0000-0000FB150000}"/>
    <cellStyle name="20% - Accent3 3 2 11 2 2" xfId="11484" xr:uid="{00000000-0005-0000-0000-0000FC150000}"/>
    <cellStyle name="20% - Accent3 3 2 11 2 2 2" xfId="22097" xr:uid="{00000000-0005-0000-0000-0000FD150000}"/>
    <cellStyle name="20% - Accent3 3 2 11 2 2 2 2" xfId="45365" xr:uid="{00000000-0005-0000-0000-0000FE150000}"/>
    <cellStyle name="20% - Accent3 3 2 11 2 2 3" xfId="34752" xr:uid="{00000000-0005-0000-0000-0000FF150000}"/>
    <cellStyle name="20% - Accent3 3 2 11 2 3" xfId="16791" xr:uid="{00000000-0005-0000-0000-000000160000}"/>
    <cellStyle name="20% - Accent3 3 2 11 2 3 2" xfId="40059" xr:uid="{00000000-0005-0000-0000-000001160000}"/>
    <cellStyle name="20% - Accent3 3 2 11 2 4" xfId="29444" xr:uid="{00000000-0005-0000-0000-000002160000}"/>
    <cellStyle name="20% - Accent3 3 2 11 3" xfId="8842" xr:uid="{00000000-0005-0000-0000-000003160000}"/>
    <cellStyle name="20% - Accent3 3 2 11 3 2" xfId="19457" xr:uid="{00000000-0005-0000-0000-000004160000}"/>
    <cellStyle name="20% - Accent3 3 2 11 3 2 2" xfId="42725" xr:uid="{00000000-0005-0000-0000-000005160000}"/>
    <cellStyle name="20% - Accent3 3 2 11 3 3" xfId="32110" xr:uid="{00000000-0005-0000-0000-000006160000}"/>
    <cellStyle name="20% - Accent3 3 2 11 4" xfId="14151" xr:uid="{00000000-0005-0000-0000-000007160000}"/>
    <cellStyle name="20% - Accent3 3 2 11 4 2" xfId="37419" xr:uid="{00000000-0005-0000-0000-000008160000}"/>
    <cellStyle name="20% - Accent3 3 2 11 5" xfId="26802" xr:uid="{00000000-0005-0000-0000-000009160000}"/>
    <cellStyle name="20% - Accent3 3 2 12" xfId="4248" xr:uid="{00000000-0005-0000-0000-00000A160000}"/>
    <cellStyle name="20% - Accent3 3 2 12 2" xfId="9592" xr:uid="{00000000-0005-0000-0000-00000B160000}"/>
    <cellStyle name="20% - Accent3 3 2 12 2 2" xfId="20207" xr:uid="{00000000-0005-0000-0000-00000C160000}"/>
    <cellStyle name="20% - Accent3 3 2 12 2 2 2" xfId="43475" xr:uid="{00000000-0005-0000-0000-00000D160000}"/>
    <cellStyle name="20% - Accent3 3 2 12 2 3" xfId="32860" xr:uid="{00000000-0005-0000-0000-00000E160000}"/>
    <cellStyle name="20% - Accent3 3 2 12 3" xfId="14901" xr:uid="{00000000-0005-0000-0000-00000F160000}"/>
    <cellStyle name="20% - Accent3 3 2 12 3 2" xfId="38169" xr:uid="{00000000-0005-0000-0000-000010160000}"/>
    <cellStyle name="20% - Accent3 3 2 12 4" xfId="27552" xr:uid="{00000000-0005-0000-0000-000011160000}"/>
    <cellStyle name="20% - Accent3 3 2 13" xfId="6950" xr:uid="{00000000-0005-0000-0000-000012160000}"/>
    <cellStyle name="20% - Accent3 3 2 13 2" xfId="17565" xr:uid="{00000000-0005-0000-0000-000013160000}"/>
    <cellStyle name="20% - Accent3 3 2 13 2 2" xfId="40833" xr:uid="{00000000-0005-0000-0000-000014160000}"/>
    <cellStyle name="20% - Accent3 3 2 13 3" xfId="30218" xr:uid="{00000000-0005-0000-0000-000015160000}"/>
    <cellStyle name="20% - Accent3 3 2 14" xfId="12261" xr:uid="{00000000-0005-0000-0000-000016160000}"/>
    <cellStyle name="20% - Accent3 3 2 14 2" xfId="35529" xr:uid="{00000000-0005-0000-0000-000017160000}"/>
    <cellStyle name="20% - Accent3 3 2 15" xfId="22850" xr:uid="{00000000-0005-0000-0000-000018160000}"/>
    <cellStyle name="20% - Accent3 3 2 15 2" xfId="46101" xr:uid="{00000000-0005-0000-0000-000019160000}"/>
    <cellStyle name="20% - Accent3 3 2 16" xfId="24910" xr:uid="{00000000-0005-0000-0000-00001A160000}"/>
    <cellStyle name="20% - Accent3 3 2 17" xfId="48030" xr:uid="{00000000-0005-0000-0000-00001B160000}"/>
    <cellStyle name="20% - Accent3 3 2 2" xfId="1100" xr:uid="{00000000-0005-0000-0000-00001C160000}"/>
    <cellStyle name="20% - Accent3 3 2 2 10" xfId="48031" xr:uid="{00000000-0005-0000-0000-00001D160000}"/>
    <cellStyle name="20% - Accent3 3 2 2 2" xfId="1536" xr:uid="{00000000-0005-0000-0000-00001E160000}"/>
    <cellStyle name="20% - Accent3 3 2 2 2 2" xfId="2893" xr:uid="{00000000-0005-0000-0000-00001F160000}"/>
    <cellStyle name="20% - Accent3 3 2 2 2 2 2" xfId="5741" xr:uid="{00000000-0005-0000-0000-000020160000}"/>
    <cellStyle name="20% - Accent3 3 2 2 2 2 2 2" xfId="11084" xr:uid="{00000000-0005-0000-0000-000021160000}"/>
    <cellStyle name="20% - Accent3 3 2 2 2 2 2 2 2" xfId="21698" xr:uid="{00000000-0005-0000-0000-000022160000}"/>
    <cellStyle name="20% - Accent3 3 2 2 2 2 2 2 2 2" xfId="44966" xr:uid="{00000000-0005-0000-0000-000023160000}"/>
    <cellStyle name="20% - Accent3 3 2 2 2 2 2 2 3" xfId="34352" xr:uid="{00000000-0005-0000-0000-000024160000}"/>
    <cellStyle name="20% - Accent3 3 2 2 2 2 2 3" xfId="16392" xr:uid="{00000000-0005-0000-0000-000025160000}"/>
    <cellStyle name="20% - Accent3 3 2 2 2 2 2 3 2" xfId="39660" xr:uid="{00000000-0005-0000-0000-000026160000}"/>
    <cellStyle name="20% - Accent3 3 2 2 2 2 2 4" xfId="22854" xr:uid="{00000000-0005-0000-0000-000027160000}"/>
    <cellStyle name="20% - Accent3 3 2 2 2 2 2 4 2" xfId="46105" xr:uid="{00000000-0005-0000-0000-000028160000}"/>
    <cellStyle name="20% - Accent3 3 2 2 2 2 2 5" xfId="29044" xr:uid="{00000000-0005-0000-0000-000029160000}"/>
    <cellStyle name="20% - Accent3 3 2 2 2 2 2 6" xfId="48034" xr:uid="{00000000-0005-0000-0000-00002A160000}"/>
    <cellStyle name="20% - Accent3 3 2 2 2 2 3" xfId="8442" xr:uid="{00000000-0005-0000-0000-00002B160000}"/>
    <cellStyle name="20% - Accent3 3 2 2 2 2 3 2" xfId="19057" xr:uid="{00000000-0005-0000-0000-00002C160000}"/>
    <cellStyle name="20% - Accent3 3 2 2 2 2 3 2 2" xfId="42325" xr:uid="{00000000-0005-0000-0000-00002D160000}"/>
    <cellStyle name="20% - Accent3 3 2 2 2 2 3 3" xfId="31710" xr:uid="{00000000-0005-0000-0000-00002E160000}"/>
    <cellStyle name="20% - Accent3 3 2 2 2 2 4" xfId="13752" xr:uid="{00000000-0005-0000-0000-00002F160000}"/>
    <cellStyle name="20% - Accent3 3 2 2 2 2 4 2" xfId="37020" xr:uid="{00000000-0005-0000-0000-000030160000}"/>
    <cellStyle name="20% - Accent3 3 2 2 2 2 5" xfId="22853" xr:uid="{00000000-0005-0000-0000-000031160000}"/>
    <cellStyle name="20% - Accent3 3 2 2 2 2 5 2" xfId="46104" xr:uid="{00000000-0005-0000-0000-000032160000}"/>
    <cellStyle name="20% - Accent3 3 2 2 2 2 6" xfId="26402" xr:uid="{00000000-0005-0000-0000-000033160000}"/>
    <cellStyle name="20% - Accent3 3 2 2 2 2 7" xfId="48033" xr:uid="{00000000-0005-0000-0000-000034160000}"/>
    <cellStyle name="20% - Accent3 3 2 2 2 3" xfId="4554" xr:uid="{00000000-0005-0000-0000-000035160000}"/>
    <cellStyle name="20% - Accent3 3 2 2 2 3 2" xfId="9898" xr:uid="{00000000-0005-0000-0000-000036160000}"/>
    <cellStyle name="20% - Accent3 3 2 2 2 3 2 2" xfId="20513" xr:uid="{00000000-0005-0000-0000-000037160000}"/>
    <cellStyle name="20% - Accent3 3 2 2 2 3 2 2 2" xfId="43781" xr:uid="{00000000-0005-0000-0000-000038160000}"/>
    <cellStyle name="20% - Accent3 3 2 2 2 3 2 3" xfId="33166" xr:uid="{00000000-0005-0000-0000-000039160000}"/>
    <cellStyle name="20% - Accent3 3 2 2 2 3 3" xfId="15207" xr:uid="{00000000-0005-0000-0000-00003A160000}"/>
    <cellStyle name="20% - Accent3 3 2 2 2 3 3 2" xfId="38475" xr:uid="{00000000-0005-0000-0000-00003B160000}"/>
    <cellStyle name="20% - Accent3 3 2 2 2 3 4" xfId="22855" xr:uid="{00000000-0005-0000-0000-00003C160000}"/>
    <cellStyle name="20% - Accent3 3 2 2 2 3 4 2" xfId="46106" xr:uid="{00000000-0005-0000-0000-00003D160000}"/>
    <cellStyle name="20% - Accent3 3 2 2 2 3 5" xfId="27858" xr:uid="{00000000-0005-0000-0000-00003E160000}"/>
    <cellStyle name="20% - Accent3 3 2 2 2 3 6" xfId="48035" xr:uid="{00000000-0005-0000-0000-00003F160000}"/>
    <cellStyle name="20% - Accent3 3 2 2 2 4" xfId="7256" xr:uid="{00000000-0005-0000-0000-000040160000}"/>
    <cellStyle name="20% - Accent3 3 2 2 2 4 2" xfId="17871" xr:uid="{00000000-0005-0000-0000-000041160000}"/>
    <cellStyle name="20% - Accent3 3 2 2 2 4 2 2" xfId="41139" xr:uid="{00000000-0005-0000-0000-000042160000}"/>
    <cellStyle name="20% - Accent3 3 2 2 2 4 3" xfId="30524" xr:uid="{00000000-0005-0000-0000-000043160000}"/>
    <cellStyle name="20% - Accent3 3 2 2 2 5" xfId="12567" xr:uid="{00000000-0005-0000-0000-000044160000}"/>
    <cellStyle name="20% - Accent3 3 2 2 2 5 2" xfId="35835" xr:uid="{00000000-0005-0000-0000-000045160000}"/>
    <cellStyle name="20% - Accent3 3 2 2 2 6" xfId="22852" xr:uid="{00000000-0005-0000-0000-000046160000}"/>
    <cellStyle name="20% - Accent3 3 2 2 2 6 2" xfId="46103" xr:uid="{00000000-0005-0000-0000-000047160000}"/>
    <cellStyle name="20% - Accent3 3 2 2 2 7" xfId="25216" xr:uid="{00000000-0005-0000-0000-000048160000}"/>
    <cellStyle name="20% - Accent3 3 2 2 2 8" xfId="48032" xr:uid="{00000000-0005-0000-0000-000049160000}"/>
    <cellStyle name="20% - Accent3 3 2 2 3" xfId="2670" xr:uid="{00000000-0005-0000-0000-00004A160000}"/>
    <cellStyle name="20% - Accent3 3 2 2 3 2" xfId="5518" xr:uid="{00000000-0005-0000-0000-00004B160000}"/>
    <cellStyle name="20% - Accent3 3 2 2 3 2 2" xfId="10861" xr:uid="{00000000-0005-0000-0000-00004C160000}"/>
    <cellStyle name="20% - Accent3 3 2 2 3 2 2 2" xfId="21475" xr:uid="{00000000-0005-0000-0000-00004D160000}"/>
    <cellStyle name="20% - Accent3 3 2 2 3 2 2 2 2" xfId="44743" xr:uid="{00000000-0005-0000-0000-00004E160000}"/>
    <cellStyle name="20% - Accent3 3 2 2 3 2 2 3" xfId="34129" xr:uid="{00000000-0005-0000-0000-00004F160000}"/>
    <cellStyle name="20% - Accent3 3 2 2 3 2 3" xfId="16169" xr:uid="{00000000-0005-0000-0000-000050160000}"/>
    <cellStyle name="20% - Accent3 3 2 2 3 2 3 2" xfId="39437" xr:uid="{00000000-0005-0000-0000-000051160000}"/>
    <cellStyle name="20% - Accent3 3 2 2 3 2 4" xfId="22857" xr:uid="{00000000-0005-0000-0000-000052160000}"/>
    <cellStyle name="20% - Accent3 3 2 2 3 2 4 2" xfId="46108" xr:uid="{00000000-0005-0000-0000-000053160000}"/>
    <cellStyle name="20% - Accent3 3 2 2 3 2 5" xfId="28821" xr:uid="{00000000-0005-0000-0000-000054160000}"/>
    <cellStyle name="20% - Accent3 3 2 2 3 2 6" xfId="48037" xr:uid="{00000000-0005-0000-0000-000055160000}"/>
    <cellStyle name="20% - Accent3 3 2 2 3 3" xfId="8219" xr:uid="{00000000-0005-0000-0000-000056160000}"/>
    <cellStyle name="20% - Accent3 3 2 2 3 3 2" xfId="18834" xr:uid="{00000000-0005-0000-0000-000057160000}"/>
    <cellStyle name="20% - Accent3 3 2 2 3 3 2 2" xfId="42102" xr:uid="{00000000-0005-0000-0000-000058160000}"/>
    <cellStyle name="20% - Accent3 3 2 2 3 3 3" xfId="31487" xr:uid="{00000000-0005-0000-0000-000059160000}"/>
    <cellStyle name="20% - Accent3 3 2 2 3 4" xfId="13529" xr:uid="{00000000-0005-0000-0000-00005A160000}"/>
    <cellStyle name="20% - Accent3 3 2 2 3 4 2" xfId="36797" xr:uid="{00000000-0005-0000-0000-00005B160000}"/>
    <cellStyle name="20% - Accent3 3 2 2 3 5" xfId="22856" xr:uid="{00000000-0005-0000-0000-00005C160000}"/>
    <cellStyle name="20% - Accent3 3 2 2 3 5 2" xfId="46107" xr:uid="{00000000-0005-0000-0000-00005D160000}"/>
    <cellStyle name="20% - Accent3 3 2 2 3 6" xfId="26179" xr:uid="{00000000-0005-0000-0000-00005E160000}"/>
    <cellStyle name="20% - Accent3 3 2 2 3 7" xfId="48036" xr:uid="{00000000-0005-0000-0000-00005F160000}"/>
    <cellStyle name="20% - Accent3 3 2 2 4" xfId="3845" xr:uid="{00000000-0005-0000-0000-000060160000}"/>
    <cellStyle name="20% - Accent3 3 2 2 4 2" xfId="6509" xr:uid="{00000000-0005-0000-0000-000061160000}"/>
    <cellStyle name="20% - Accent3 3 2 2 4 2 2" xfId="11852" xr:uid="{00000000-0005-0000-0000-000062160000}"/>
    <cellStyle name="20% - Accent3 3 2 2 4 2 2 2" xfId="22465" xr:uid="{00000000-0005-0000-0000-000063160000}"/>
    <cellStyle name="20% - Accent3 3 2 2 4 2 2 2 2" xfId="45733" xr:uid="{00000000-0005-0000-0000-000064160000}"/>
    <cellStyle name="20% - Accent3 3 2 2 4 2 2 3" xfId="35120" xr:uid="{00000000-0005-0000-0000-000065160000}"/>
    <cellStyle name="20% - Accent3 3 2 2 4 2 3" xfId="17159" xr:uid="{00000000-0005-0000-0000-000066160000}"/>
    <cellStyle name="20% - Accent3 3 2 2 4 2 3 2" xfId="40427" xr:uid="{00000000-0005-0000-0000-000067160000}"/>
    <cellStyle name="20% - Accent3 3 2 2 4 2 4" xfId="29812" xr:uid="{00000000-0005-0000-0000-000068160000}"/>
    <cellStyle name="20% - Accent3 3 2 2 4 3" xfId="9210" xr:uid="{00000000-0005-0000-0000-000069160000}"/>
    <cellStyle name="20% - Accent3 3 2 2 4 3 2" xfId="19825" xr:uid="{00000000-0005-0000-0000-00006A160000}"/>
    <cellStyle name="20% - Accent3 3 2 2 4 3 2 2" xfId="43093" xr:uid="{00000000-0005-0000-0000-00006B160000}"/>
    <cellStyle name="20% - Accent3 3 2 2 4 3 3" xfId="32478" xr:uid="{00000000-0005-0000-0000-00006C160000}"/>
    <cellStyle name="20% - Accent3 3 2 2 4 4" xfId="14519" xr:uid="{00000000-0005-0000-0000-00006D160000}"/>
    <cellStyle name="20% - Accent3 3 2 2 4 4 2" xfId="37787" xr:uid="{00000000-0005-0000-0000-00006E160000}"/>
    <cellStyle name="20% - Accent3 3 2 2 4 5" xfId="22858" xr:uid="{00000000-0005-0000-0000-00006F160000}"/>
    <cellStyle name="20% - Accent3 3 2 2 4 5 2" xfId="46109" xr:uid="{00000000-0005-0000-0000-000070160000}"/>
    <cellStyle name="20% - Accent3 3 2 2 4 6" xfId="27170" xr:uid="{00000000-0005-0000-0000-000071160000}"/>
    <cellStyle name="20% - Accent3 3 2 2 4 7" xfId="48038" xr:uid="{00000000-0005-0000-0000-000072160000}"/>
    <cellStyle name="20% - Accent3 3 2 2 5" xfId="4331" xr:uid="{00000000-0005-0000-0000-000073160000}"/>
    <cellStyle name="20% - Accent3 3 2 2 5 2" xfId="9675" xr:uid="{00000000-0005-0000-0000-000074160000}"/>
    <cellStyle name="20% - Accent3 3 2 2 5 2 2" xfId="20290" xr:uid="{00000000-0005-0000-0000-000075160000}"/>
    <cellStyle name="20% - Accent3 3 2 2 5 2 2 2" xfId="43558" xr:uid="{00000000-0005-0000-0000-000076160000}"/>
    <cellStyle name="20% - Accent3 3 2 2 5 2 3" xfId="32943" xr:uid="{00000000-0005-0000-0000-000077160000}"/>
    <cellStyle name="20% - Accent3 3 2 2 5 3" xfId="14984" xr:uid="{00000000-0005-0000-0000-000078160000}"/>
    <cellStyle name="20% - Accent3 3 2 2 5 3 2" xfId="38252" xr:uid="{00000000-0005-0000-0000-000079160000}"/>
    <cellStyle name="20% - Accent3 3 2 2 5 4" xfId="27635" xr:uid="{00000000-0005-0000-0000-00007A160000}"/>
    <cellStyle name="20% - Accent3 3 2 2 6" xfId="7033" xr:uid="{00000000-0005-0000-0000-00007B160000}"/>
    <cellStyle name="20% - Accent3 3 2 2 6 2" xfId="17648" xr:uid="{00000000-0005-0000-0000-00007C160000}"/>
    <cellStyle name="20% - Accent3 3 2 2 6 2 2" xfId="40916" xr:uid="{00000000-0005-0000-0000-00007D160000}"/>
    <cellStyle name="20% - Accent3 3 2 2 6 3" xfId="30301" xr:uid="{00000000-0005-0000-0000-00007E160000}"/>
    <cellStyle name="20% - Accent3 3 2 2 7" xfId="12344" xr:uid="{00000000-0005-0000-0000-00007F160000}"/>
    <cellStyle name="20% - Accent3 3 2 2 7 2" xfId="35612" xr:uid="{00000000-0005-0000-0000-000080160000}"/>
    <cellStyle name="20% - Accent3 3 2 2 8" xfId="22851" xr:uid="{00000000-0005-0000-0000-000081160000}"/>
    <cellStyle name="20% - Accent3 3 2 2 8 2" xfId="46102" xr:uid="{00000000-0005-0000-0000-000082160000}"/>
    <cellStyle name="20% - Accent3 3 2 2 9" xfId="24993" xr:uid="{00000000-0005-0000-0000-000083160000}"/>
    <cellStyle name="20% - Accent3 3 2 2_Asset Register (new)" xfId="1487" xr:uid="{00000000-0005-0000-0000-000084160000}"/>
    <cellStyle name="20% - Accent3 3 2 3" xfId="1249" xr:uid="{00000000-0005-0000-0000-000085160000}"/>
    <cellStyle name="20% - Accent3 3 2 3 2" xfId="2810" xr:uid="{00000000-0005-0000-0000-000086160000}"/>
    <cellStyle name="20% - Accent3 3 2 3 2 2" xfId="5658" xr:uid="{00000000-0005-0000-0000-000087160000}"/>
    <cellStyle name="20% - Accent3 3 2 3 2 2 2" xfId="11001" xr:uid="{00000000-0005-0000-0000-000088160000}"/>
    <cellStyle name="20% - Accent3 3 2 3 2 2 2 2" xfId="21615" xr:uid="{00000000-0005-0000-0000-000089160000}"/>
    <cellStyle name="20% - Accent3 3 2 3 2 2 2 2 2" xfId="44883" xr:uid="{00000000-0005-0000-0000-00008A160000}"/>
    <cellStyle name="20% - Accent3 3 2 3 2 2 2 3" xfId="34269" xr:uid="{00000000-0005-0000-0000-00008B160000}"/>
    <cellStyle name="20% - Accent3 3 2 3 2 2 3" xfId="16309" xr:uid="{00000000-0005-0000-0000-00008C160000}"/>
    <cellStyle name="20% - Accent3 3 2 3 2 2 3 2" xfId="39577" xr:uid="{00000000-0005-0000-0000-00008D160000}"/>
    <cellStyle name="20% - Accent3 3 2 3 2 2 4" xfId="22861" xr:uid="{00000000-0005-0000-0000-00008E160000}"/>
    <cellStyle name="20% - Accent3 3 2 3 2 2 4 2" xfId="46112" xr:uid="{00000000-0005-0000-0000-00008F160000}"/>
    <cellStyle name="20% - Accent3 3 2 3 2 2 5" xfId="28961" xr:uid="{00000000-0005-0000-0000-000090160000}"/>
    <cellStyle name="20% - Accent3 3 2 3 2 2 6" xfId="48041" xr:uid="{00000000-0005-0000-0000-000091160000}"/>
    <cellStyle name="20% - Accent3 3 2 3 2 3" xfId="8359" xr:uid="{00000000-0005-0000-0000-000092160000}"/>
    <cellStyle name="20% - Accent3 3 2 3 2 3 2" xfId="18974" xr:uid="{00000000-0005-0000-0000-000093160000}"/>
    <cellStyle name="20% - Accent3 3 2 3 2 3 2 2" xfId="42242" xr:uid="{00000000-0005-0000-0000-000094160000}"/>
    <cellStyle name="20% - Accent3 3 2 3 2 3 3" xfId="31627" xr:uid="{00000000-0005-0000-0000-000095160000}"/>
    <cellStyle name="20% - Accent3 3 2 3 2 4" xfId="13669" xr:uid="{00000000-0005-0000-0000-000096160000}"/>
    <cellStyle name="20% - Accent3 3 2 3 2 4 2" xfId="36937" xr:uid="{00000000-0005-0000-0000-000097160000}"/>
    <cellStyle name="20% - Accent3 3 2 3 2 5" xfId="22860" xr:uid="{00000000-0005-0000-0000-000098160000}"/>
    <cellStyle name="20% - Accent3 3 2 3 2 5 2" xfId="46111" xr:uid="{00000000-0005-0000-0000-000099160000}"/>
    <cellStyle name="20% - Accent3 3 2 3 2 6" xfId="26319" xr:uid="{00000000-0005-0000-0000-00009A160000}"/>
    <cellStyle name="20% - Accent3 3 2 3 2 7" xfId="48040" xr:uid="{00000000-0005-0000-0000-00009B160000}"/>
    <cellStyle name="20% - Accent3 3 2 3 3" xfId="4471" xr:uid="{00000000-0005-0000-0000-00009C160000}"/>
    <cellStyle name="20% - Accent3 3 2 3 3 2" xfId="9815" xr:uid="{00000000-0005-0000-0000-00009D160000}"/>
    <cellStyle name="20% - Accent3 3 2 3 3 2 2" xfId="20430" xr:uid="{00000000-0005-0000-0000-00009E160000}"/>
    <cellStyle name="20% - Accent3 3 2 3 3 2 2 2" xfId="43698" xr:uid="{00000000-0005-0000-0000-00009F160000}"/>
    <cellStyle name="20% - Accent3 3 2 3 3 2 3" xfId="33083" xr:uid="{00000000-0005-0000-0000-0000A0160000}"/>
    <cellStyle name="20% - Accent3 3 2 3 3 3" xfId="15124" xr:uid="{00000000-0005-0000-0000-0000A1160000}"/>
    <cellStyle name="20% - Accent3 3 2 3 3 3 2" xfId="38392" xr:uid="{00000000-0005-0000-0000-0000A2160000}"/>
    <cellStyle name="20% - Accent3 3 2 3 3 4" xfId="22862" xr:uid="{00000000-0005-0000-0000-0000A3160000}"/>
    <cellStyle name="20% - Accent3 3 2 3 3 4 2" xfId="46113" xr:uid="{00000000-0005-0000-0000-0000A4160000}"/>
    <cellStyle name="20% - Accent3 3 2 3 3 5" xfId="27775" xr:uid="{00000000-0005-0000-0000-0000A5160000}"/>
    <cellStyle name="20% - Accent3 3 2 3 3 6" xfId="48042" xr:uid="{00000000-0005-0000-0000-0000A6160000}"/>
    <cellStyle name="20% - Accent3 3 2 3 4" xfId="7173" xr:uid="{00000000-0005-0000-0000-0000A7160000}"/>
    <cellStyle name="20% - Accent3 3 2 3 4 2" xfId="17788" xr:uid="{00000000-0005-0000-0000-0000A8160000}"/>
    <cellStyle name="20% - Accent3 3 2 3 4 2 2" xfId="41056" xr:uid="{00000000-0005-0000-0000-0000A9160000}"/>
    <cellStyle name="20% - Accent3 3 2 3 4 3" xfId="30441" xr:uid="{00000000-0005-0000-0000-0000AA160000}"/>
    <cellStyle name="20% - Accent3 3 2 3 5" xfId="12484" xr:uid="{00000000-0005-0000-0000-0000AB160000}"/>
    <cellStyle name="20% - Accent3 3 2 3 5 2" xfId="35752" xr:uid="{00000000-0005-0000-0000-0000AC160000}"/>
    <cellStyle name="20% - Accent3 3 2 3 6" xfId="22859" xr:uid="{00000000-0005-0000-0000-0000AD160000}"/>
    <cellStyle name="20% - Accent3 3 2 3 6 2" xfId="46110" xr:uid="{00000000-0005-0000-0000-0000AE160000}"/>
    <cellStyle name="20% - Accent3 3 2 3 7" xfId="25133" xr:uid="{00000000-0005-0000-0000-0000AF160000}"/>
    <cellStyle name="20% - Accent3 3 2 3 8" xfId="48039" xr:uid="{00000000-0005-0000-0000-0000B0160000}"/>
    <cellStyle name="20% - Accent3 3 2 4" xfId="1626" xr:uid="{00000000-0005-0000-0000-0000B1160000}"/>
    <cellStyle name="20% - Accent3 3 2 4 2" xfId="4641" xr:uid="{00000000-0005-0000-0000-0000B2160000}"/>
    <cellStyle name="20% - Accent3 3 2 4 2 2" xfId="9985" xr:uid="{00000000-0005-0000-0000-0000B3160000}"/>
    <cellStyle name="20% - Accent3 3 2 4 2 2 2" xfId="20600" xr:uid="{00000000-0005-0000-0000-0000B4160000}"/>
    <cellStyle name="20% - Accent3 3 2 4 2 2 2 2" xfId="43868" xr:uid="{00000000-0005-0000-0000-0000B5160000}"/>
    <cellStyle name="20% - Accent3 3 2 4 2 2 3" xfId="33253" xr:uid="{00000000-0005-0000-0000-0000B6160000}"/>
    <cellStyle name="20% - Accent3 3 2 4 2 3" xfId="15294" xr:uid="{00000000-0005-0000-0000-0000B7160000}"/>
    <cellStyle name="20% - Accent3 3 2 4 2 3 2" xfId="38562" xr:uid="{00000000-0005-0000-0000-0000B8160000}"/>
    <cellStyle name="20% - Accent3 3 2 4 2 4" xfId="22864" xr:uid="{00000000-0005-0000-0000-0000B9160000}"/>
    <cellStyle name="20% - Accent3 3 2 4 2 4 2" xfId="46115" xr:uid="{00000000-0005-0000-0000-0000BA160000}"/>
    <cellStyle name="20% - Accent3 3 2 4 2 5" xfId="27945" xr:uid="{00000000-0005-0000-0000-0000BB160000}"/>
    <cellStyle name="20% - Accent3 3 2 4 2 6" xfId="48044" xr:uid="{00000000-0005-0000-0000-0000BC160000}"/>
    <cellStyle name="20% - Accent3 3 2 4 3" xfId="7343" xr:uid="{00000000-0005-0000-0000-0000BD160000}"/>
    <cellStyle name="20% - Accent3 3 2 4 3 2" xfId="17958" xr:uid="{00000000-0005-0000-0000-0000BE160000}"/>
    <cellStyle name="20% - Accent3 3 2 4 3 2 2" xfId="41226" xr:uid="{00000000-0005-0000-0000-0000BF160000}"/>
    <cellStyle name="20% - Accent3 3 2 4 3 3" xfId="30611" xr:uid="{00000000-0005-0000-0000-0000C0160000}"/>
    <cellStyle name="20% - Accent3 3 2 4 4" xfId="12654" xr:uid="{00000000-0005-0000-0000-0000C1160000}"/>
    <cellStyle name="20% - Accent3 3 2 4 4 2" xfId="35922" xr:uid="{00000000-0005-0000-0000-0000C2160000}"/>
    <cellStyle name="20% - Accent3 3 2 4 5" xfId="22863" xr:uid="{00000000-0005-0000-0000-0000C3160000}"/>
    <cellStyle name="20% - Accent3 3 2 4 5 2" xfId="46114" xr:uid="{00000000-0005-0000-0000-0000C4160000}"/>
    <cellStyle name="20% - Accent3 3 2 4 6" xfId="25303" xr:uid="{00000000-0005-0000-0000-0000C5160000}"/>
    <cellStyle name="20% - Accent3 3 2 4 7" xfId="48043" xr:uid="{00000000-0005-0000-0000-0000C6160000}"/>
    <cellStyle name="20% - Accent3 3 2 5" xfId="2161" xr:uid="{00000000-0005-0000-0000-0000C7160000}"/>
    <cellStyle name="20% - Accent3 3 2 5 2" xfId="5046" xr:uid="{00000000-0005-0000-0000-0000C8160000}"/>
    <cellStyle name="20% - Accent3 3 2 5 2 2" xfId="10389" xr:uid="{00000000-0005-0000-0000-0000C9160000}"/>
    <cellStyle name="20% - Accent3 3 2 5 2 2 2" xfId="21004" xr:uid="{00000000-0005-0000-0000-0000CA160000}"/>
    <cellStyle name="20% - Accent3 3 2 5 2 2 2 2" xfId="44272" xr:uid="{00000000-0005-0000-0000-0000CB160000}"/>
    <cellStyle name="20% - Accent3 3 2 5 2 2 3" xfId="33657" xr:uid="{00000000-0005-0000-0000-0000CC160000}"/>
    <cellStyle name="20% - Accent3 3 2 5 2 3" xfId="15698" xr:uid="{00000000-0005-0000-0000-0000CD160000}"/>
    <cellStyle name="20% - Accent3 3 2 5 2 3 2" xfId="38966" xr:uid="{00000000-0005-0000-0000-0000CE160000}"/>
    <cellStyle name="20% - Accent3 3 2 5 2 4" xfId="28349" xr:uid="{00000000-0005-0000-0000-0000CF160000}"/>
    <cellStyle name="20% - Accent3 3 2 5 3" xfId="7747" xr:uid="{00000000-0005-0000-0000-0000D0160000}"/>
    <cellStyle name="20% - Accent3 3 2 5 3 2" xfId="18362" xr:uid="{00000000-0005-0000-0000-0000D1160000}"/>
    <cellStyle name="20% - Accent3 3 2 5 3 2 2" xfId="41630" xr:uid="{00000000-0005-0000-0000-0000D2160000}"/>
    <cellStyle name="20% - Accent3 3 2 5 3 3" xfId="31015" xr:uid="{00000000-0005-0000-0000-0000D3160000}"/>
    <cellStyle name="20% - Accent3 3 2 5 4" xfId="13058" xr:uid="{00000000-0005-0000-0000-0000D4160000}"/>
    <cellStyle name="20% - Accent3 3 2 5 4 2" xfId="36326" xr:uid="{00000000-0005-0000-0000-0000D5160000}"/>
    <cellStyle name="20% - Accent3 3 2 5 5" xfId="22865" xr:uid="{00000000-0005-0000-0000-0000D6160000}"/>
    <cellStyle name="20% - Accent3 3 2 5 5 2" xfId="46116" xr:uid="{00000000-0005-0000-0000-0000D7160000}"/>
    <cellStyle name="20% - Accent3 3 2 5 6" xfId="25707" xr:uid="{00000000-0005-0000-0000-0000D8160000}"/>
    <cellStyle name="20% - Accent3 3 2 5 7" xfId="48045" xr:uid="{00000000-0005-0000-0000-0000D9160000}"/>
    <cellStyle name="20% - Accent3 3 2 6" xfId="2040" xr:uid="{00000000-0005-0000-0000-0000DA160000}"/>
    <cellStyle name="20% - Accent3 3 2 6 2" xfId="4981" xr:uid="{00000000-0005-0000-0000-0000DB160000}"/>
    <cellStyle name="20% - Accent3 3 2 6 2 2" xfId="10324" xr:uid="{00000000-0005-0000-0000-0000DC160000}"/>
    <cellStyle name="20% - Accent3 3 2 6 2 2 2" xfId="20939" xr:uid="{00000000-0005-0000-0000-0000DD160000}"/>
    <cellStyle name="20% - Accent3 3 2 6 2 2 2 2" xfId="44207" xr:uid="{00000000-0005-0000-0000-0000DE160000}"/>
    <cellStyle name="20% - Accent3 3 2 6 2 2 3" xfId="33592" xr:uid="{00000000-0005-0000-0000-0000DF160000}"/>
    <cellStyle name="20% - Accent3 3 2 6 2 3" xfId="15633" xr:uid="{00000000-0005-0000-0000-0000E0160000}"/>
    <cellStyle name="20% - Accent3 3 2 6 2 3 2" xfId="38901" xr:uid="{00000000-0005-0000-0000-0000E1160000}"/>
    <cellStyle name="20% - Accent3 3 2 6 2 4" xfId="28284" xr:uid="{00000000-0005-0000-0000-0000E2160000}"/>
    <cellStyle name="20% - Accent3 3 2 6 3" xfId="7682" xr:uid="{00000000-0005-0000-0000-0000E3160000}"/>
    <cellStyle name="20% - Accent3 3 2 6 3 2" xfId="18297" xr:uid="{00000000-0005-0000-0000-0000E4160000}"/>
    <cellStyle name="20% - Accent3 3 2 6 3 2 2" xfId="41565" xr:uid="{00000000-0005-0000-0000-0000E5160000}"/>
    <cellStyle name="20% - Accent3 3 2 6 3 3" xfId="30950" xr:uid="{00000000-0005-0000-0000-0000E6160000}"/>
    <cellStyle name="20% - Accent3 3 2 6 4" xfId="12993" xr:uid="{00000000-0005-0000-0000-0000E7160000}"/>
    <cellStyle name="20% - Accent3 3 2 6 4 2" xfId="36261" xr:uid="{00000000-0005-0000-0000-0000E8160000}"/>
    <cellStyle name="20% - Accent3 3 2 6 5" xfId="25642" xr:uid="{00000000-0005-0000-0000-0000E9160000}"/>
    <cellStyle name="20% - Accent3 3 2 7" xfId="2296" xr:uid="{00000000-0005-0000-0000-0000EA160000}"/>
    <cellStyle name="20% - Accent3 3 2 7 2" xfId="5155" xr:uid="{00000000-0005-0000-0000-0000EB160000}"/>
    <cellStyle name="20% - Accent3 3 2 7 2 2" xfId="10498" xr:uid="{00000000-0005-0000-0000-0000EC160000}"/>
    <cellStyle name="20% - Accent3 3 2 7 2 2 2" xfId="21112" xr:uid="{00000000-0005-0000-0000-0000ED160000}"/>
    <cellStyle name="20% - Accent3 3 2 7 2 2 2 2" xfId="44380" xr:uid="{00000000-0005-0000-0000-0000EE160000}"/>
    <cellStyle name="20% - Accent3 3 2 7 2 2 3" xfId="33766" xr:uid="{00000000-0005-0000-0000-0000EF160000}"/>
    <cellStyle name="20% - Accent3 3 2 7 2 3" xfId="15806" xr:uid="{00000000-0005-0000-0000-0000F0160000}"/>
    <cellStyle name="20% - Accent3 3 2 7 2 3 2" xfId="39074" xr:uid="{00000000-0005-0000-0000-0000F1160000}"/>
    <cellStyle name="20% - Accent3 3 2 7 2 4" xfId="28458" xr:uid="{00000000-0005-0000-0000-0000F2160000}"/>
    <cellStyle name="20% - Accent3 3 2 7 3" xfId="7856" xr:uid="{00000000-0005-0000-0000-0000F3160000}"/>
    <cellStyle name="20% - Accent3 3 2 7 3 2" xfId="18471" xr:uid="{00000000-0005-0000-0000-0000F4160000}"/>
    <cellStyle name="20% - Accent3 3 2 7 3 2 2" xfId="41739" xr:uid="{00000000-0005-0000-0000-0000F5160000}"/>
    <cellStyle name="20% - Accent3 3 2 7 3 3" xfId="31124" xr:uid="{00000000-0005-0000-0000-0000F6160000}"/>
    <cellStyle name="20% - Accent3 3 2 7 4" xfId="13166" xr:uid="{00000000-0005-0000-0000-0000F7160000}"/>
    <cellStyle name="20% - Accent3 3 2 7 4 2" xfId="36434" xr:uid="{00000000-0005-0000-0000-0000F8160000}"/>
    <cellStyle name="20% - Accent3 3 2 7 5" xfId="25816" xr:uid="{00000000-0005-0000-0000-0000F9160000}"/>
    <cellStyle name="20% - Accent3 3 2 8" xfId="2327" xr:uid="{00000000-0005-0000-0000-0000FA160000}"/>
    <cellStyle name="20% - Accent3 3 2 8 2" xfId="5177" xr:uid="{00000000-0005-0000-0000-0000FB160000}"/>
    <cellStyle name="20% - Accent3 3 2 8 2 2" xfId="10520" xr:uid="{00000000-0005-0000-0000-0000FC160000}"/>
    <cellStyle name="20% - Accent3 3 2 8 2 2 2" xfId="21134" xr:uid="{00000000-0005-0000-0000-0000FD160000}"/>
    <cellStyle name="20% - Accent3 3 2 8 2 2 2 2" xfId="44402" xr:uid="{00000000-0005-0000-0000-0000FE160000}"/>
    <cellStyle name="20% - Accent3 3 2 8 2 2 3" xfId="33788" xr:uid="{00000000-0005-0000-0000-0000FF160000}"/>
    <cellStyle name="20% - Accent3 3 2 8 2 3" xfId="15828" xr:uid="{00000000-0005-0000-0000-000000170000}"/>
    <cellStyle name="20% - Accent3 3 2 8 2 3 2" xfId="39096" xr:uid="{00000000-0005-0000-0000-000001170000}"/>
    <cellStyle name="20% - Accent3 3 2 8 2 4" xfId="28480" xr:uid="{00000000-0005-0000-0000-000002170000}"/>
    <cellStyle name="20% - Accent3 3 2 8 3" xfId="7878" xr:uid="{00000000-0005-0000-0000-000003170000}"/>
    <cellStyle name="20% - Accent3 3 2 8 3 2" xfId="18493" xr:uid="{00000000-0005-0000-0000-000004170000}"/>
    <cellStyle name="20% - Accent3 3 2 8 3 2 2" xfId="41761" xr:uid="{00000000-0005-0000-0000-000005170000}"/>
    <cellStyle name="20% - Accent3 3 2 8 3 3" xfId="31146" xr:uid="{00000000-0005-0000-0000-000006170000}"/>
    <cellStyle name="20% - Accent3 3 2 8 4" xfId="13188" xr:uid="{00000000-0005-0000-0000-000007170000}"/>
    <cellStyle name="20% - Accent3 3 2 8 4 2" xfId="36456" xr:uid="{00000000-0005-0000-0000-000008170000}"/>
    <cellStyle name="20% - Accent3 3 2 8 5" xfId="25838" xr:uid="{00000000-0005-0000-0000-000009170000}"/>
    <cellStyle name="20% - Accent3 3 2 9" xfId="2587" xr:uid="{00000000-0005-0000-0000-00000A170000}"/>
    <cellStyle name="20% - Accent3 3 2 9 2" xfId="5435" xr:uid="{00000000-0005-0000-0000-00000B170000}"/>
    <cellStyle name="20% - Accent3 3 2 9 2 2" xfId="10778" xr:uid="{00000000-0005-0000-0000-00000C170000}"/>
    <cellStyle name="20% - Accent3 3 2 9 2 2 2" xfId="21392" xr:uid="{00000000-0005-0000-0000-00000D170000}"/>
    <cellStyle name="20% - Accent3 3 2 9 2 2 2 2" xfId="44660" xr:uid="{00000000-0005-0000-0000-00000E170000}"/>
    <cellStyle name="20% - Accent3 3 2 9 2 2 3" xfId="34046" xr:uid="{00000000-0005-0000-0000-00000F170000}"/>
    <cellStyle name="20% - Accent3 3 2 9 2 3" xfId="16086" xr:uid="{00000000-0005-0000-0000-000010170000}"/>
    <cellStyle name="20% - Accent3 3 2 9 2 3 2" xfId="39354" xr:uid="{00000000-0005-0000-0000-000011170000}"/>
    <cellStyle name="20% - Accent3 3 2 9 2 4" xfId="28738" xr:uid="{00000000-0005-0000-0000-000012170000}"/>
    <cellStyle name="20% - Accent3 3 2 9 3" xfId="8136" xr:uid="{00000000-0005-0000-0000-000013170000}"/>
    <cellStyle name="20% - Accent3 3 2 9 3 2" xfId="18751" xr:uid="{00000000-0005-0000-0000-000014170000}"/>
    <cellStyle name="20% - Accent3 3 2 9 3 2 2" xfId="42019" xr:uid="{00000000-0005-0000-0000-000015170000}"/>
    <cellStyle name="20% - Accent3 3 2 9 3 3" xfId="31404" xr:uid="{00000000-0005-0000-0000-000016170000}"/>
    <cellStyle name="20% - Accent3 3 2 9 4" xfId="13446" xr:uid="{00000000-0005-0000-0000-000017170000}"/>
    <cellStyle name="20% - Accent3 3 2 9 4 2" xfId="36714" xr:uid="{00000000-0005-0000-0000-000018170000}"/>
    <cellStyle name="20% - Accent3 3 2 9 5" xfId="26096" xr:uid="{00000000-0005-0000-0000-000019170000}"/>
    <cellStyle name="20% - Accent3 3 2_Asset Register (new)" xfId="1488" xr:uid="{00000000-0005-0000-0000-00001A170000}"/>
    <cellStyle name="20% - Accent3 3 3" xfId="716" xr:uid="{00000000-0005-0000-0000-00001B170000}"/>
    <cellStyle name="20% - Accent3 3 3 10" xfId="12260" xr:uid="{00000000-0005-0000-0000-00001C170000}"/>
    <cellStyle name="20% - Accent3 3 3 10 2" xfId="35528" xr:uid="{00000000-0005-0000-0000-00001D170000}"/>
    <cellStyle name="20% - Accent3 3 3 11" xfId="22866" xr:uid="{00000000-0005-0000-0000-00001E170000}"/>
    <cellStyle name="20% - Accent3 3 3 11 2" xfId="46117" xr:uid="{00000000-0005-0000-0000-00001F170000}"/>
    <cellStyle name="20% - Accent3 3 3 12" xfId="24909" xr:uid="{00000000-0005-0000-0000-000020170000}"/>
    <cellStyle name="20% - Accent3 3 3 13" xfId="48046" xr:uid="{00000000-0005-0000-0000-000021170000}"/>
    <cellStyle name="20% - Accent3 3 3 2" xfId="1186" xr:uid="{00000000-0005-0000-0000-000022170000}"/>
    <cellStyle name="20% - Accent3 3 3 2 2" xfId="2748" xr:uid="{00000000-0005-0000-0000-000023170000}"/>
    <cellStyle name="20% - Accent3 3 3 2 2 2" xfId="5596" xr:uid="{00000000-0005-0000-0000-000024170000}"/>
    <cellStyle name="20% - Accent3 3 3 2 2 2 2" xfId="10939" xr:uid="{00000000-0005-0000-0000-000025170000}"/>
    <cellStyle name="20% - Accent3 3 3 2 2 2 2 2" xfId="21553" xr:uid="{00000000-0005-0000-0000-000026170000}"/>
    <cellStyle name="20% - Accent3 3 3 2 2 2 2 2 2" xfId="44821" xr:uid="{00000000-0005-0000-0000-000027170000}"/>
    <cellStyle name="20% - Accent3 3 3 2 2 2 2 3" xfId="34207" xr:uid="{00000000-0005-0000-0000-000028170000}"/>
    <cellStyle name="20% - Accent3 3 3 2 2 2 3" xfId="16247" xr:uid="{00000000-0005-0000-0000-000029170000}"/>
    <cellStyle name="20% - Accent3 3 3 2 2 2 3 2" xfId="39515" xr:uid="{00000000-0005-0000-0000-00002A170000}"/>
    <cellStyle name="20% - Accent3 3 3 2 2 2 4" xfId="22869" xr:uid="{00000000-0005-0000-0000-00002B170000}"/>
    <cellStyle name="20% - Accent3 3 3 2 2 2 4 2" xfId="46120" xr:uid="{00000000-0005-0000-0000-00002C170000}"/>
    <cellStyle name="20% - Accent3 3 3 2 2 2 5" xfId="28899" xr:uid="{00000000-0005-0000-0000-00002D170000}"/>
    <cellStyle name="20% - Accent3 3 3 2 2 2 6" xfId="48049" xr:uid="{00000000-0005-0000-0000-00002E170000}"/>
    <cellStyle name="20% - Accent3 3 3 2 2 3" xfId="8297" xr:uid="{00000000-0005-0000-0000-00002F170000}"/>
    <cellStyle name="20% - Accent3 3 3 2 2 3 2" xfId="18912" xr:uid="{00000000-0005-0000-0000-000030170000}"/>
    <cellStyle name="20% - Accent3 3 3 2 2 3 2 2" xfId="42180" xr:uid="{00000000-0005-0000-0000-000031170000}"/>
    <cellStyle name="20% - Accent3 3 3 2 2 3 3" xfId="31565" xr:uid="{00000000-0005-0000-0000-000032170000}"/>
    <cellStyle name="20% - Accent3 3 3 2 2 4" xfId="13607" xr:uid="{00000000-0005-0000-0000-000033170000}"/>
    <cellStyle name="20% - Accent3 3 3 2 2 4 2" xfId="36875" xr:uid="{00000000-0005-0000-0000-000034170000}"/>
    <cellStyle name="20% - Accent3 3 3 2 2 5" xfId="22868" xr:uid="{00000000-0005-0000-0000-000035170000}"/>
    <cellStyle name="20% - Accent3 3 3 2 2 5 2" xfId="46119" xr:uid="{00000000-0005-0000-0000-000036170000}"/>
    <cellStyle name="20% - Accent3 3 3 2 2 6" xfId="26257" xr:uid="{00000000-0005-0000-0000-000037170000}"/>
    <cellStyle name="20% - Accent3 3 3 2 2 7" xfId="48048" xr:uid="{00000000-0005-0000-0000-000038170000}"/>
    <cellStyle name="20% - Accent3 3 3 2 3" xfId="3923" xr:uid="{00000000-0005-0000-0000-000039170000}"/>
    <cellStyle name="20% - Accent3 3 3 2 3 2" xfId="6587" xr:uid="{00000000-0005-0000-0000-00003A170000}"/>
    <cellStyle name="20% - Accent3 3 3 2 3 2 2" xfId="11930" xr:uid="{00000000-0005-0000-0000-00003B170000}"/>
    <cellStyle name="20% - Accent3 3 3 2 3 2 2 2" xfId="22543" xr:uid="{00000000-0005-0000-0000-00003C170000}"/>
    <cellStyle name="20% - Accent3 3 3 2 3 2 2 2 2" xfId="45811" xr:uid="{00000000-0005-0000-0000-00003D170000}"/>
    <cellStyle name="20% - Accent3 3 3 2 3 2 2 3" xfId="35198" xr:uid="{00000000-0005-0000-0000-00003E170000}"/>
    <cellStyle name="20% - Accent3 3 3 2 3 2 3" xfId="17237" xr:uid="{00000000-0005-0000-0000-00003F170000}"/>
    <cellStyle name="20% - Accent3 3 3 2 3 2 3 2" xfId="40505" xr:uid="{00000000-0005-0000-0000-000040170000}"/>
    <cellStyle name="20% - Accent3 3 3 2 3 2 4" xfId="29890" xr:uid="{00000000-0005-0000-0000-000041170000}"/>
    <cellStyle name="20% - Accent3 3 3 2 3 3" xfId="9288" xr:uid="{00000000-0005-0000-0000-000042170000}"/>
    <cellStyle name="20% - Accent3 3 3 2 3 3 2" xfId="19903" xr:uid="{00000000-0005-0000-0000-000043170000}"/>
    <cellStyle name="20% - Accent3 3 3 2 3 3 2 2" xfId="43171" xr:uid="{00000000-0005-0000-0000-000044170000}"/>
    <cellStyle name="20% - Accent3 3 3 2 3 3 3" xfId="32556" xr:uid="{00000000-0005-0000-0000-000045170000}"/>
    <cellStyle name="20% - Accent3 3 3 2 3 4" xfId="14597" xr:uid="{00000000-0005-0000-0000-000046170000}"/>
    <cellStyle name="20% - Accent3 3 3 2 3 4 2" xfId="37865" xr:uid="{00000000-0005-0000-0000-000047170000}"/>
    <cellStyle name="20% - Accent3 3 3 2 3 5" xfId="22870" xr:uid="{00000000-0005-0000-0000-000048170000}"/>
    <cellStyle name="20% - Accent3 3 3 2 3 5 2" xfId="46121" xr:uid="{00000000-0005-0000-0000-000049170000}"/>
    <cellStyle name="20% - Accent3 3 3 2 3 6" xfId="27248" xr:uid="{00000000-0005-0000-0000-00004A170000}"/>
    <cellStyle name="20% - Accent3 3 3 2 3 7" xfId="48050" xr:uid="{00000000-0005-0000-0000-00004B170000}"/>
    <cellStyle name="20% - Accent3 3 3 2 4" xfId="4409" xr:uid="{00000000-0005-0000-0000-00004C170000}"/>
    <cellStyle name="20% - Accent3 3 3 2 4 2" xfId="9753" xr:uid="{00000000-0005-0000-0000-00004D170000}"/>
    <cellStyle name="20% - Accent3 3 3 2 4 2 2" xfId="20368" xr:uid="{00000000-0005-0000-0000-00004E170000}"/>
    <cellStyle name="20% - Accent3 3 3 2 4 2 2 2" xfId="43636" xr:uid="{00000000-0005-0000-0000-00004F170000}"/>
    <cellStyle name="20% - Accent3 3 3 2 4 2 3" xfId="33021" xr:uid="{00000000-0005-0000-0000-000050170000}"/>
    <cellStyle name="20% - Accent3 3 3 2 4 3" xfId="15062" xr:uid="{00000000-0005-0000-0000-000051170000}"/>
    <cellStyle name="20% - Accent3 3 3 2 4 3 2" xfId="38330" xr:uid="{00000000-0005-0000-0000-000052170000}"/>
    <cellStyle name="20% - Accent3 3 3 2 4 4" xfId="27713" xr:uid="{00000000-0005-0000-0000-000053170000}"/>
    <cellStyle name="20% - Accent3 3 3 2 5" xfId="7111" xr:uid="{00000000-0005-0000-0000-000054170000}"/>
    <cellStyle name="20% - Accent3 3 3 2 5 2" xfId="17726" xr:uid="{00000000-0005-0000-0000-000055170000}"/>
    <cellStyle name="20% - Accent3 3 3 2 5 2 2" xfId="40994" xr:uid="{00000000-0005-0000-0000-000056170000}"/>
    <cellStyle name="20% - Accent3 3 3 2 5 3" xfId="30379" xr:uid="{00000000-0005-0000-0000-000057170000}"/>
    <cellStyle name="20% - Accent3 3 3 2 6" xfId="12422" xr:uid="{00000000-0005-0000-0000-000058170000}"/>
    <cellStyle name="20% - Accent3 3 3 2 6 2" xfId="35690" xr:uid="{00000000-0005-0000-0000-000059170000}"/>
    <cellStyle name="20% - Accent3 3 3 2 7" xfId="22867" xr:uid="{00000000-0005-0000-0000-00005A170000}"/>
    <cellStyle name="20% - Accent3 3 3 2 7 2" xfId="46118" xr:uid="{00000000-0005-0000-0000-00005B170000}"/>
    <cellStyle name="20% - Accent3 3 3 2 8" xfId="25071" xr:uid="{00000000-0005-0000-0000-00005C170000}"/>
    <cellStyle name="20% - Accent3 3 3 2 9" xfId="48047" xr:uid="{00000000-0005-0000-0000-00005D170000}"/>
    <cellStyle name="20% - Accent3 3 3 3" xfId="1535" xr:uid="{00000000-0005-0000-0000-00005E170000}"/>
    <cellStyle name="20% - Accent3 3 3 3 2" xfId="2892" xr:uid="{00000000-0005-0000-0000-00005F170000}"/>
    <cellStyle name="20% - Accent3 3 3 3 2 2" xfId="5740" xr:uid="{00000000-0005-0000-0000-000060170000}"/>
    <cellStyle name="20% - Accent3 3 3 3 2 2 2" xfId="11083" xr:uid="{00000000-0005-0000-0000-000061170000}"/>
    <cellStyle name="20% - Accent3 3 3 3 2 2 2 2" xfId="21697" xr:uid="{00000000-0005-0000-0000-000062170000}"/>
    <cellStyle name="20% - Accent3 3 3 3 2 2 2 2 2" xfId="44965" xr:uid="{00000000-0005-0000-0000-000063170000}"/>
    <cellStyle name="20% - Accent3 3 3 3 2 2 2 3" xfId="34351" xr:uid="{00000000-0005-0000-0000-000064170000}"/>
    <cellStyle name="20% - Accent3 3 3 3 2 2 3" xfId="16391" xr:uid="{00000000-0005-0000-0000-000065170000}"/>
    <cellStyle name="20% - Accent3 3 3 3 2 2 3 2" xfId="39659" xr:uid="{00000000-0005-0000-0000-000066170000}"/>
    <cellStyle name="20% - Accent3 3 3 3 2 2 4" xfId="29043" xr:uid="{00000000-0005-0000-0000-000067170000}"/>
    <cellStyle name="20% - Accent3 3 3 3 2 3" xfId="8441" xr:uid="{00000000-0005-0000-0000-000068170000}"/>
    <cellStyle name="20% - Accent3 3 3 3 2 3 2" xfId="19056" xr:uid="{00000000-0005-0000-0000-000069170000}"/>
    <cellStyle name="20% - Accent3 3 3 3 2 3 2 2" xfId="42324" xr:uid="{00000000-0005-0000-0000-00006A170000}"/>
    <cellStyle name="20% - Accent3 3 3 3 2 3 3" xfId="31709" xr:uid="{00000000-0005-0000-0000-00006B170000}"/>
    <cellStyle name="20% - Accent3 3 3 3 2 4" xfId="13751" xr:uid="{00000000-0005-0000-0000-00006C170000}"/>
    <cellStyle name="20% - Accent3 3 3 3 2 4 2" xfId="37019" xr:uid="{00000000-0005-0000-0000-00006D170000}"/>
    <cellStyle name="20% - Accent3 3 3 3 2 5" xfId="22872" xr:uid="{00000000-0005-0000-0000-00006E170000}"/>
    <cellStyle name="20% - Accent3 3 3 3 2 5 2" xfId="46123" xr:uid="{00000000-0005-0000-0000-00006F170000}"/>
    <cellStyle name="20% - Accent3 3 3 3 2 6" xfId="26401" xr:uid="{00000000-0005-0000-0000-000070170000}"/>
    <cellStyle name="20% - Accent3 3 3 3 2 7" xfId="48052" xr:uid="{00000000-0005-0000-0000-000071170000}"/>
    <cellStyle name="20% - Accent3 3 3 3 3" xfId="3780" xr:uid="{00000000-0005-0000-0000-000072170000}"/>
    <cellStyle name="20% - Accent3 3 3 3 3 2" xfId="6493" xr:uid="{00000000-0005-0000-0000-000073170000}"/>
    <cellStyle name="20% - Accent3 3 3 3 3 2 2" xfId="11836" xr:uid="{00000000-0005-0000-0000-000074170000}"/>
    <cellStyle name="20% - Accent3 3 3 3 3 2 2 2" xfId="22449" xr:uid="{00000000-0005-0000-0000-000075170000}"/>
    <cellStyle name="20% - Accent3 3 3 3 3 2 2 2 2" xfId="45717" xr:uid="{00000000-0005-0000-0000-000076170000}"/>
    <cellStyle name="20% - Accent3 3 3 3 3 2 2 3" xfId="35104" xr:uid="{00000000-0005-0000-0000-000077170000}"/>
    <cellStyle name="20% - Accent3 3 3 3 3 2 3" xfId="17143" xr:uid="{00000000-0005-0000-0000-000078170000}"/>
    <cellStyle name="20% - Accent3 3 3 3 3 2 3 2" xfId="40411" xr:uid="{00000000-0005-0000-0000-000079170000}"/>
    <cellStyle name="20% - Accent3 3 3 3 3 2 4" xfId="29796" xr:uid="{00000000-0005-0000-0000-00007A170000}"/>
    <cellStyle name="20% - Accent3 3 3 3 3 3" xfId="9194" xr:uid="{00000000-0005-0000-0000-00007B170000}"/>
    <cellStyle name="20% - Accent3 3 3 3 3 3 2" xfId="19809" xr:uid="{00000000-0005-0000-0000-00007C170000}"/>
    <cellStyle name="20% - Accent3 3 3 3 3 3 2 2" xfId="43077" xr:uid="{00000000-0005-0000-0000-00007D170000}"/>
    <cellStyle name="20% - Accent3 3 3 3 3 3 3" xfId="32462" xr:uid="{00000000-0005-0000-0000-00007E170000}"/>
    <cellStyle name="20% - Accent3 3 3 3 3 4" xfId="14503" xr:uid="{00000000-0005-0000-0000-00007F170000}"/>
    <cellStyle name="20% - Accent3 3 3 3 3 4 2" xfId="37771" xr:uid="{00000000-0005-0000-0000-000080170000}"/>
    <cellStyle name="20% - Accent3 3 3 3 3 5" xfId="27154" xr:uid="{00000000-0005-0000-0000-000081170000}"/>
    <cellStyle name="20% - Accent3 3 3 3 4" xfId="4553" xr:uid="{00000000-0005-0000-0000-000082170000}"/>
    <cellStyle name="20% - Accent3 3 3 3 4 2" xfId="9897" xr:uid="{00000000-0005-0000-0000-000083170000}"/>
    <cellStyle name="20% - Accent3 3 3 3 4 2 2" xfId="20512" xr:uid="{00000000-0005-0000-0000-000084170000}"/>
    <cellStyle name="20% - Accent3 3 3 3 4 2 2 2" xfId="43780" xr:uid="{00000000-0005-0000-0000-000085170000}"/>
    <cellStyle name="20% - Accent3 3 3 3 4 2 3" xfId="33165" xr:uid="{00000000-0005-0000-0000-000086170000}"/>
    <cellStyle name="20% - Accent3 3 3 3 4 3" xfId="15206" xr:uid="{00000000-0005-0000-0000-000087170000}"/>
    <cellStyle name="20% - Accent3 3 3 3 4 3 2" xfId="38474" xr:uid="{00000000-0005-0000-0000-000088170000}"/>
    <cellStyle name="20% - Accent3 3 3 3 4 4" xfId="27857" xr:uid="{00000000-0005-0000-0000-000089170000}"/>
    <cellStyle name="20% - Accent3 3 3 3 5" xfId="7255" xr:uid="{00000000-0005-0000-0000-00008A170000}"/>
    <cellStyle name="20% - Accent3 3 3 3 5 2" xfId="17870" xr:uid="{00000000-0005-0000-0000-00008B170000}"/>
    <cellStyle name="20% - Accent3 3 3 3 5 2 2" xfId="41138" xr:uid="{00000000-0005-0000-0000-00008C170000}"/>
    <cellStyle name="20% - Accent3 3 3 3 5 3" xfId="30523" xr:uid="{00000000-0005-0000-0000-00008D170000}"/>
    <cellStyle name="20% - Accent3 3 3 3 6" xfId="12566" xr:uid="{00000000-0005-0000-0000-00008E170000}"/>
    <cellStyle name="20% - Accent3 3 3 3 6 2" xfId="35834" xr:uid="{00000000-0005-0000-0000-00008F170000}"/>
    <cellStyle name="20% - Accent3 3 3 3 7" xfId="22871" xr:uid="{00000000-0005-0000-0000-000090170000}"/>
    <cellStyle name="20% - Accent3 3 3 3 7 2" xfId="46122" xr:uid="{00000000-0005-0000-0000-000091170000}"/>
    <cellStyle name="20% - Accent3 3 3 3 8" xfId="25215" xr:uid="{00000000-0005-0000-0000-000092170000}"/>
    <cellStyle name="20% - Accent3 3 3 3 9" xfId="48051" xr:uid="{00000000-0005-0000-0000-000093170000}"/>
    <cellStyle name="20% - Accent3 3 3 4" xfId="2009" xr:uid="{00000000-0005-0000-0000-000094170000}"/>
    <cellStyle name="20% - Accent3 3 3 4 2" xfId="4951" xr:uid="{00000000-0005-0000-0000-000095170000}"/>
    <cellStyle name="20% - Accent3 3 3 4 2 2" xfId="10294" xr:uid="{00000000-0005-0000-0000-000096170000}"/>
    <cellStyle name="20% - Accent3 3 3 4 2 2 2" xfId="20909" xr:uid="{00000000-0005-0000-0000-000097170000}"/>
    <cellStyle name="20% - Accent3 3 3 4 2 2 2 2" xfId="44177" xr:uid="{00000000-0005-0000-0000-000098170000}"/>
    <cellStyle name="20% - Accent3 3 3 4 2 2 3" xfId="33562" xr:uid="{00000000-0005-0000-0000-000099170000}"/>
    <cellStyle name="20% - Accent3 3 3 4 2 3" xfId="15603" xr:uid="{00000000-0005-0000-0000-00009A170000}"/>
    <cellStyle name="20% - Accent3 3 3 4 2 3 2" xfId="38871" xr:uid="{00000000-0005-0000-0000-00009B170000}"/>
    <cellStyle name="20% - Accent3 3 3 4 2 4" xfId="28254" xr:uid="{00000000-0005-0000-0000-00009C170000}"/>
    <cellStyle name="20% - Accent3 3 3 4 3" xfId="7652" xr:uid="{00000000-0005-0000-0000-00009D170000}"/>
    <cellStyle name="20% - Accent3 3 3 4 3 2" xfId="18267" xr:uid="{00000000-0005-0000-0000-00009E170000}"/>
    <cellStyle name="20% - Accent3 3 3 4 3 2 2" xfId="41535" xr:uid="{00000000-0005-0000-0000-00009F170000}"/>
    <cellStyle name="20% - Accent3 3 3 4 3 3" xfId="30920" xr:uid="{00000000-0005-0000-0000-0000A0170000}"/>
    <cellStyle name="20% - Accent3 3 3 4 4" xfId="12963" xr:uid="{00000000-0005-0000-0000-0000A1170000}"/>
    <cellStyle name="20% - Accent3 3 3 4 4 2" xfId="36231" xr:uid="{00000000-0005-0000-0000-0000A2170000}"/>
    <cellStyle name="20% - Accent3 3 3 4 5" xfId="22873" xr:uid="{00000000-0005-0000-0000-0000A3170000}"/>
    <cellStyle name="20% - Accent3 3 3 4 5 2" xfId="46124" xr:uid="{00000000-0005-0000-0000-0000A4170000}"/>
    <cellStyle name="20% - Accent3 3 3 4 6" xfId="25612" xr:uid="{00000000-0005-0000-0000-0000A5170000}"/>
    <cellStyle name="20% - Accent3 3 3 4 7" xfId="48053" xr:uid="{00000000-0005-0000-0000-0000A6170000}"/>
    <cellStyle name="20% - Accent3 3 3 5" xfId="2586" xr:uid="{00000000-0005-0000-0000-0000A7170000}"/>
    <cellStyle name="20% - Accent3 3 3 5 2" xfId="5434" xr:uid="{00000000-0005-0000-0000-0000A8170000}"/>
    <cellStyle name="20% - Accent3 3 3 5 2 2" xfId="10777" xr:uid="{00000000-0005-0000-0000-0000A9170000}"/>
    <cellStyle name="20% - Accent3 3 3 5 2 2 2" xfId="21391" xr:uid="{00000000-0005-0000-0000-0000AA170000}"/>
    <cellStyle name="20% - Accent3 3 3 5 2 2 2 2" xfId="44659" xr:uid="{00000000-0005-0000-0000-0000AB170000}"/>
    <cellStyle name="20% - Accent3 3 3 5 2 2 3" xfId="34045" xr:uid="{00000000-0005-0000-0000-0000AC170000}"/>
    <cellStyle name="20% - Accent3 3 3 5 2 3" xfId="16085" xr:uid="{00000000-0005-0000-0000-0000AD170000}"/>
    <cellStyle name="20% - Accent3 3 3 5 2 3 2" xfId="39353" xr:uid="{00000000-0005-0000-0000-0000AE170000}"/>
    <cellStyle name="20% - Accent3 3 3 5 2 4" xfId="28737" xr:uid="{00000000-0005-0000-0000-0000AF170000}"/>
    <cellStyle name="20% - Accent3 3 3 5 3" xfId="8135" xr:uid="{00000000-0005-0000-0000-0000B0170000}"/>
    <cellStyle name="20% - Accent3 3 3 5 3 2" xfId="18750" xr:uid="{00000000-0005-0000-0000-0000B1170000}"/>
    <cellStyle name="20% - Accent3 3 3 5 3 2 2" xfId="42018" xr:uid="{00000000-0005-0000-0000-0000B2170000}"/>
    <cellStyle name="20% - Accent3 3 3 5 3 3" xfId="31403" xr:uid="{00000000-0005-0000-0000-0000B3170000}"/>
    <cellStyle name="20% - Accent3 3 3 5 4" xfId="13445" xr:uid="{00000000-0005-0000-0000-0000B4170000}"/>
    <cellStyle name="20% - Accent3 3 3 5 4 2" xfId="36713" xr:uid="{00000000-0005-0000-0000-0000B5170000}"/>
    <cellStyle name="20% - Accent3 3 3 5 5" xfId="26095" xr:uid="{00000000-0005-0000-0000-0000B6170000}"/>
    <cellStyle name="20% - Accent3 3 3 6" xfId="3241" xr:uid="{00000000-0005-0000-0000-0000B7170000}"/>
    <cellStyle name="20% - Accent3 3 3 6 2" xfId="6071" xr:uid="{00000000-0005-0000-0000-0000B8170000}"/>
    <cellStyle name="20% - Accent3 3 3 6 2 2" xfId="11414" xr:uid="{00000000-0005-0000-0000-0000B9170000}"/>
    <cellStyle name="20% - Accent3 3 3 6 2 2 2" xfId="22027" xr:uid="{00000000-0005-0000-0000-0000BA170000}"/>
    <cellStyle name="20% - Accent3 3 3 6 2 2 2 2" xfId="45295" xr:uid="{00000000-0005-0000-0000-0000BB170000}"/>
    <cellStyle name="20% - Accent3 3 3 6 2 2 3" xfId="34682" xr:uid="{00000000-0005-0000-0000-0000BC170000}"/>
    <cellStyle name="20% - Accent3 3 3 6 2 3" xfId="16721" xr:uid="{00000000-0005-0000-0000-0000BD170000}"/>
    <cellStyle name="20% - Accent3 3 3 6 2 3 2" xfId="39989" xr:uid="{00000000-0005-0000-0000-0000BE170000}"/>
    <cellStyle name="20% - Accent3 3 3 6 2 4" xfId="29374" xr:uid="{00000000-0005-0000-0000-0000BF170000}"/>
    <cellStyle name="20% - Accent3 3 3 6 3" xfId="8772" xr:uid="{00000000-0005-0000-0000-0000C0170000}"/>
    <cellStyle name="20% - Accent3 3 3 6 3 2" xfId="19387" xr:uid="{00000000-0005-0000-0000-0000C1170000}"/>
    <cellStyle name="20% - Accent3 3 3 6 3 2 2" xfId="42655" xr:uid="{00000000-0005-0000-0000-0000C2170000}"/>
    <cellStyle name="20% - Accent3 3 3 6 3 3" xfId="32040" xr:uid="{00000000-0005-0000-0000-0000C3170000}"/>
    <cellStyle name="20% - Accent3 3 3 6 4" xfId="14081" xr:uid="{00000000-0005-0000-0000-0000C4170000}"/>
    <cellStyle name="20% - Accent3 3 3 6 4 2" xfId="37349" xr:uid="{00000000-0005-0000-0000-0000C5170000}"/>
    <cellStyle name="20% - Accent3 3 3 6 5" xfId="26732" xr:uid="{00000000-0005-0000-0000-0000C6170000}"/>
    <cellStyle name="20% - Accent3 3 3 7" xfId="3561" xr:uid="{00000000-0005-0000-0000-0000C7170000}"/>
    <cellStyle name="20% - Accent3 3 3 7 2" xfId="6385" xr:uid="{00000000-0005-0000-0000-0000C8170000}"/>
    <cellStyle name="20% - Accent3 3 3 7 2 2" xfId="11728" xr:uid="{00000000-0005-0000-0000-0000C9170000}"/>
    <cellStyle name="20% - Accent3 3 3 7 2 2 2" xfId="22341" xr:uid="{00000000-0005-0000-0000-0000CA170000}"/>
    <cellStyle name="20% - Accent3 3 3 7 2 2 2 2" xfId="45609" xr:uid="{00000000-0005-0000-0000-0000CB170000}"/>
    <cellStyle name="20% - Accent3 3 3 7 2 2 3" xfId="34996" xr:uid="{00000000-0005-0000-0000-0000CC170000}"/>
    <cellStyle name="20% - Accent3 3 3 7 2 3" xfId="17035" xr:uid="{00000000-0005-0000-0000-0000CD170000}"/>
    <cellStyle name="20% - Accent3 3 3 7 2 3 2" xfId="40303" xr:uid="{00000000-0005-0000-0000-0000CE170000}"/>
    <cellStyle name="20% - Accent3 3 3 7 2 4" xfId="29688" xr:uid="{00000000-0005-0000-0000-0000CF170000}"/>
    <cellStyle name="20% - Accent3 3 3 7 3" xfId="9086" xr:uid="{00000000-0005-0000-0000-0000D0170000}"/>
    <cellStyle name="20% - Accent3 3 3 7 3 2" xfId="19701" xr:uid="{00000000-0005-0000-0000-0000D1170000}"/>
    <cellStyle name="20% - Accent3 3 3 7 3 2 2" xfId="42969" xr:uid="{00000000-0005-0000-0000-0000D2170000}"/>
    <cellStyle name="20% - Accent3 3 3 7 3 3" xfId="32354" xr:uid="{00000000-0005-0000-0000-0000D3170000}"/>
    <cellStyle name="20% - Accent3 3 3 7 4" xfId="14395" xr:uid="{00000000-0005-0000-0000-0000D4170000}"/>
    <cellStyle name="20% - Accent3 3 3 7 4 2" xfId="37663" xr:uid="{00000000-0005-0000-0000-0000D5170000}"/>
    <cellStyle name="20% - Accent3 3 3 7 5" xfId="27046" xr:uid="{00000000-0005-0000-0000-0000D6170000}"/>
    <cellStyle name="20% - Accent3 3 3 8" xfId="4247" xr:uid="{00000000-0005-0000-0000-0000D7170000}"/>
    <cellStyle name="20% - Accent3 3 3 8 2" xfId="9591" xr:uid="{00000000-0005-0000-0000-0000D8170000}"/>
    <cellStyle name="20% - Accent3 3 3 8 2 2" xfId="20206" xr:uid="{00000000-0005-0000-0000-0000D9170000}"/>
    <cellStyle name="20% - Accent3 3 3 8 2 2 2" xfId="43474" xr:uid="{00000000-0005-0000-0000-0000DA170000}"/>
    <cellStyle name="20% - Accent3 3 3 8 2 3" xfId="32859" xr:uid="{00000000-0005-0000-0000-0000DB170000}"/>
    <cellStyle name="20% - Accent3 3 3 8 3" xfId="14900" xr:uid="{00000000-0005-0000-0000-0000DC170000}"/>
    <cellStyle name="20% - Accent3 3 3 8 3 2" xfId="38168" xr:uid="{00000000-0005-0000-0000-0000DD170000}"/>
    <cellStyle name="20% - Accent3 3 3 8 4" xfId="27551" xr:uid="{00000000-0005-0000-0000-0000DE170000}"/>
    <cellStyle name="20% - Accent3 3 3 9" xfId="6949" xr:uid="{00000000-0005-0000-0000-0000DF170000}"/>
    <cellStyle name="20% - Accent3 3 3 9 2" xfId="17564" xr:uid="{00000000-0005-0000-0000-0000E0170000}"/>
    <cellStyle name="20% - Accent3 3 3 9 2 2" xfId="40832" xr:uid="{00000000-0005-0000-0000-0000E1170000}"/>
    <cellStyle name="20% - Accent3 3 3 9 3" xfId="30217" xr:uid="{00000000-0005-0000-0000-0000E2170000}"/>
    <cellStyle name="20% - Accent3 3 3_Asset Register (new)" xfId="1486" xr:uid="{00000000-0005-0000-0000-0000E3170000}"/>
    <cellStyle name="20% - Accent3 3 4" xfId="160" xr:uid="{00000000-0005-0000-0000-0000E4170000}"/>
    <cellStyle name="20% - Accent3 3 4 10" xfId="24687" xr:uid="{00000000-0005-0000-0000-0000E5170000}"/>
    <cellStyle name="20% - Accent3 3 4 11" xfId="48054" xr:uid="{00000000-0005-0000-0000-0000E6170000}"/>
    <cellStyle name="20% - Accent3 3 4 2" xfId="1836" xr:uid="{00000000-0005-0000-0000-0000E7170000}"/>
    <cellStyle name="20% - Accent3 3 4 2 2" xfId="4811" xr:uid="{00000000-0005-0000-0000-0000E8170000}"/>
    <cellStyle name="20% - Accent3 3 4 2 2 2" xfId="10155" xr:uid="{00000000-0005-0000-0000-0000E9170000}"/>
    <cellStyle name="20% - Accent3 3 4 2 2 2 2" xfId="20770" xr:uid="{00000000-0005-0000-0000-0000EA170000}"/>
    <cellStyle name="20% - Accent3 3 4 2 2 2 2 2" xfId="44038" xr:uid="{00000000-0005-0000-0000-0000EB170000}"/>
    <cellStyle name="20% - Accent3 3 4 2 2 2 3" xfId="33423" xr:uid="{00000000-0005-0000-0000-0000EC170000}"/>
    <cellStyle name="20% - Accent3 3 4 2 2 3" xfId="15464" xr:uid="{00000000-0005-0000-0000-0000ED170000}"/>
    <cellStyle name="20% - Accent3 3 4 2 2 3 2" xfId="38732" xr:uid="{00000000-0005-0000-0000-0000EE170000}"/>
    <cellStyle name="20% - Accent3 3 4 2 2 4" xfId="22876" xr:uid="{00000000-0005-0000-0000-0000EF170000}"/>
    <cellStyle name="20% - Accent3 3 4 2 2 4 2" xfId="46127" xr:uid="{00000000-0005-0000-0000-0000F0170000}"/>
    <cellStyle name="20% - Accent3 3 4 2 2 5" xfId="28115" xr:uid="{00000000-0005-0000-0000-0000F1170000}"/>
    <cellStyle name="20% - Accent3 3 4 2 2 6" xfId="48056" xr:uid="{00000000-0005-0000-0000-0000F2170000}"/>
    <cellStyle name="20% - Accent3 3 4 2 3" xfId="7513" xr:uid="{00000000-0005-0000-0000-0000F3170000}"/>
    <cellStyle name="20% - Accent3 3 4 2 3 2" xfId="18128" xr:uid="{00000000-0005-0000-0000-0000F4170000}"/>
    <cellStyle name="20% - Accent3 3 4 2 3 2 2" xfId="41396" xr:uid="{00000000-0005-0000-0000-0000F5170000}"/>
    <cellStyle name="20% - Accent3 3 4 2 3 3" xfId="30781" xr:uid="{00000000-0005-0000-0000-0000F6170000}"/>
    <cellStyle name="20% - Accent3 3 4 2 4" xfId="12824" xr:uid="{00000000-0005-0000-0000-0000F7170000}"/>
    <cellStyle name="20% - Accent3 3 4 2 4 2" xfId="36092" xr:uid="{00000000-0005-0000-0000-0000F8170000}"/>
    <cellStyle name="20% - Accent3 3 4 2 5" xfId="22875" xr:uid="{00000000-0005-0000-0000-0000F9170000}"/>
    <cellStyle name="20% - Accent3 3 4 2 5 2" xfId="46126" xr:uid="{00000000-0005-0000-0000-0000FA170000}"/>
    <cellStyle name="20% - Accent3 3 4 2 6" xfId="25473" xr:uid="{00000000-0005-0000-0000-0000FB170000}"/>
    <cellStyle name="20% - Accent3 3 4 2 7" xfId="48055" xr:uid="{00000000-0005-0000-0000-0000FC170000}"/>
    <cellStyle name="20% - Accent3 3 4 3" xfId="2368" xr:uid="{00000000-0005-0000-0000-0000FD170000}"/>
    <cellStyle name="20% - Accent3 3 4 3 2" xfId="5216" xr:uid="{00000000-0005-0000-0000-0000FE170000}"/>
    <cellStyle name="20% - Accent3 3 4 3 2 2" xfId="10559" xr:uid="{00000000-0005-0000-0000-0000FF170000}"/>
    <cellStyle name="20% - Accent3 3 4 3 2 2 2" xfId="21173" xr:uid="{00000000-0005-0000-0000-000000180000}"/>
    <cellStyle name="20% - Accent3 3 4 3 2 2 2 2" xfId="44441" xr:uid="{00000000-0005-0000-0000-000001180000}"/>
    <cellStyle name="20% - Accent3 3 4 3 2 2 3" xfId="33827" xr:uid="{00000000-0005-0000-0000-000002180000}"/>
    <cellStyle name="20% - Accent3 3 4 3 2 3" xfId="15867" xr:uid="{00000000-0005-0000-0000-000003180000}"/>
    <cellStyle name="20% - Accent3 3 4 3 2 3 2" xfId="39135" xr:uid="{00000000-0005-0000-0000-000004180000}"/>
    <cellStyle name="20% - Accent3 3 4 3 2 4" xfId="28519" xr:uid="{00000000-0005-0000-0000-000005180000}"/>
    <cellStyle name="20% - Accent3 3 4 3 3" xfId="7917" xr:uid="{00000000-0005-0000-0000-000006180000}"/>
    <cellStyle name="20% - Accent3 3 4 3 3 2" xfId="18532" xr:uid="{00000000-0005-0000-0000-000007180000}"/>
    <cellStyle name="20% - Accent3 3 4 3 3 2 2" xfId="41800" xr:uid="{00000000-0005-0000-0000-000008180000}"/>
    <cellStyle name="20% - Accent3 3 4 3 3 3" xfId="31185" xr:uid="{00000000-0005-0000-0000-000009180000}"/>
    <cellStyle name="20% - Accent3 3 4 3 4" xfId="13227" xr:uid="{00000000-0005-0000-0000-00000A180000}"/>
    <cellStyle name="20% - Accent3 3 4 3 4 2" xfId="36495" xr:uid="{00000000-0005-0000-0000-00000B180000}"/>
    <cellStyle name="20% - Accent3 3 4 3 5" xfId="22877" xr:uid="{00000000-0005-0000-0000-00000C180000}"/>
    <cellStyle name="20% - Accent3 3 4 3 5 2" xfId="46128" xr:uid="{00000000-0005-0000-0000-00000D180000}"/>
    <cellStyle name="20% - Accent3 3 4 3 6" xfId="25877" xr:uid="{00000000-0005-0000-0000-00000E180000}"/>
    <cellStyle name="20% - Accent3 3 4 3 7" xfId="48057" xr:uid="{00000000-0005-0000-0000-00000F180000}"/>
    <cellStyle name="20% - Accent3 3 4 4" xfId="3106" xr:uid="{00000000-0005-0000-0000-000010180000}"/>
    <cellStyle name="20% - Accent3 3 4 4 2" xfId="5936" xr:uid="{00000000-0005-0000-0000-000011180000}"/>
    <cellStyle name="20% - Accent3 3 4 4 2 2" xfId="11279" xr:uid="{00000000-0005-0000-0000-000012180000}"/>
    <cellStyle name="20% - Accent3 3 4 4 2 2 2" xfId="21892" xr:uid="{00000000-0005-0000-0000-000013180000}"/>
    <cellStyle name="20% - Accent3 3 4 4 2 2 2 2" xfId="45160" xr:uid="{00000000-0005-0000-0000-000014180000}"/>
    <cellStyle name="20% - Accent3 3 4 4 2 2 3" xfId="34547" xr:uid="{00000000-0005-0000-0000-000015180000}"/>
    <cellStyle name="20% - Accent3 3 4 4 2 3" xfId="16586" xr:uid="{00000000-0005-0000-0000-000016180000}"/>
    <cellStyle name="20% - Accent3 3 4 4 2 3 2" xfId="39854" xr:uid="{00000000-0005-0000-0000-000017180000}"/>
    <cellStyle name="20% - Accent3 3 4 4 2 4" xfId="29239" xr:uid="{00000000-0005-0000-0000-000018180000}"/>
    <cellStyle name="20% - Accent3 3 4 4 3" xfId="8637" xr:uid="{00000000-0005-0000-0000-000019180000}"/>
    <cellStyle name="20% - Accent3 3 4 4 3 2" xfId="19252" xr:uid="{00000000-0005-0000-0000-00001A180000}"/>
    <cellStyle name="20% - Accent3 3 4 4 3 2 2" xfId="42520" xr:uid="{00000000-0005-0000-0000-00001B180000}"/>
    <cellStyle name="20% - Accent3 3 4 4 3 3" xfId="31905" xr:uid="{00000000-0005-0000-0000-00001C180000}"/>
    <cellStyle name="20% - Accent3 3 4 4 4" xfId="13946" xr:uid="{00000000-0005-0000-0000-00001D180000}"/>
    <cellStyle name="20% - Accent3 3 4 4 4 2" xfId="37214" xr:uid="{00000000-0005-0000-0000-00001E180000}"/>
    <cellStyle name="20% - Accent3 3 4 4 5" xfId="26597" xr:uid="{00000000-0005-0000-0000-00001F180000}"/>
    <cellStyle name="20% - Accent3 3 4 5" xfId="3426" xr:uid="{00000000-0005-0000-0000-000020180000}"/>
    <cellStyle name="20% - Accent3 3 4 5 2" xfId="6250" xr:uid="{00000000-0005-0000-0000-000021180000}"/>
    <cellStyle name="20% - Accent3 3 4 5 2 2" xfId="11593" xr:uid="{00000000-0005-0000-0000-000022180000}"/>
    <cellStyle name="20% - Accent3 3 4 5 2 2 2" xfId="22206" xr:uid="{00000000-0005-0000-0000-000023180000}"/>
    <cellStyle name="20% - Accent3 3 4 5 2 2 2 2" xfId="45474" xr:uid="{00000000-0005-0000-0000-000024180000}"/>
    <cellStyle name="20% - Accent3 3 4 5 2 2 3" xfId="34861" xr:uid="{00000000-0005-0000-0000-000025180000}"/>
    <cellStyle name="20% - Accent3 3 4 5 2 3" xfId="16900" xr:uid="{00000000-0005-0000-0000-000026180000}"/>
    <cellStyle name="20% - Accent3 3 4 5 2 3 2" xfId="40168" xr:uid="{00000000-0005-0000-0000-000027180000}"/>
    <cellStyle name="20% - Accent3 3 4 5 2 4" xfId="29553" xr:uid="{00000000-0005-0000-0000-000028180000}"/>
    <cellStyle name="20% - Accent3 3 4 5 3" xfId="8951" xr:uid="{00000000-0005-0000-0000-000029180000}"/>
    <cellStyle name="20% - Accent3 3 4 5 3 2" xfId="19566" xr:uid="{00000000-0005-0000-0000-00002A180000}"/>
    <cellStyle name="20% - Accent3 3 4 5 3 2 2" xfId="42834" xr:uid="{00000000-0005-0000-0000-00002B180000}"/>
    <cellStyle name="20% - Accent3 3 4 5 3 3" xfId="32219" xr:uid="{00000000-0005-0000-0000-00002C180000}"/>
    <cellStyle name="20% - Accent3 3 4 5 4" xfId="14260" xr:uid="{00000000-0005-0000-0000-00002D180000}"/>
    <cellStyle name="20% - Accent3 3 4 5 4 2" xfId="37528" xr:uid="{00000000-0005-0000-0000-00002E180000}"/>
    <cellStyle name="20% - Accent3 3 4 5 5" xfId="26911" xr:uid="{00000000-0005-0000-0000-00002F180000}"/>
    <cellStyle name="20% - Accent3 3 4 6" xfId="4029" xr:uid="{00000000-0005-0000-0000-000030180000}"/>
    <cellStyle name="20% - Accent3 3 4 6 2" xfId="9373" xr:uid="{00000000-0005-0000-0000-000031180000}"/>
    <cellStyle name="20% - Accent3 3 4 6 2 2" xfId="19988" xr:uid="{00000000-0005-0000-0000-000032180000}"/>
    <cellStyle name="20% - Accent3 3 4 6 2 2 2" xfId="43256" xr:uid="{00000000-0005-0000-0000-000033180000}"/>
    <cellStyle name="20% - Accent3 3 4 6 2 3" xfId="32641" xr:uid="{00000000-0005-0000-0000-000034180000}"/>
    <cellStyle name="20% - Accent3 3 4 6 3" xfId="14682" xr:uid="{00000000-0005-0000-0000-000035180000}"/>
    <cellStyle name="20% - Accent3 3 4 6 3 2" xfId="37950" xr:uid="{00000000-0005-0000-0000-000036180000}"/>
    <cellStyle name="20% - Accent3 3 4 6 4" xfId="27333" xr:uid="{00000000-0005-0000-0000-000037180000}"/>
    <cellStyle name="20% - Accent3 3 4 7" xfId="6731" xr:uid="{00000000-0005-0000-0000-000038180000}"/>
    <cellStyle name="20% - Accent3 3 4 7 2" xfId="17346" xr:uid="{00000000-0005-0000-0000-000039180000}"/>
    <cellStyle name="20% - Accent3 3 4 7 2 2" xfId="40614" xr:uid="{00000000-0005-0000-0000-00003A180000}"/>
    <cellStyle name="20% - Accent3 3 4 7 3" xfId="29999" xr:uid="{00000000-0005-0000-0000-00003B180000}"/>
    <cellStyle name="20% - Accent3 3 4 8" xfId="12042" xr:uid="{00000000-0005-0000-0000-00003C180000}"/>
    <cellStyle name="20% - Accent3 3 4 8 2" xfId="35310" xr:uid="{00000000-0005-0000-0000-00003D180000}"/>
    <cellStyle name="20% - Accent3 3 4 9" xfId="22874" xr:uid="{00000000-0005-0000-0000-00003E180000}"/>
    <cellStyle name="20% - Accent3 3 4 9 2" xfId="46125" xr:uid="{00000000-0005-0000-0000-00003F180000}"/>
    <cellStyle name="20% - Accent3 3 5" xfId="1099" xr:uid="{00000000-0005-0000-0000-000040180000}"/>
    <cellStyle name="20% - Accent3 3 5 2" xfId="2669" xr:uid="{00000000-0005-0000-0000-000041180000}"/>
    <cellStyle name="20% - Accent3 3 5 2 2" xfId="5517" xr:uid="{00000000-0005-0000-0000-000042180000}"/>
    <cellStyle name="20% - Accent3 3 5 2 2 2" xfId="10860" xr:uid="{00000000-0005-0000-0000-000043180000}"/>
    <cellStyle name="20% - Accent3 3 5 2 2 2 2" xfId="21474" xr:uid="{00000000-0005-0000-0000-000044180000}"/>
    <cellStyle name="20% - Accent3 3 5 2 2 2 2 2" xfId="44742" xr:uid="{00000000-0005-0000-0000-000045180000}"/>
    <cellStyle name="20% - Accent3 3 5 2 2 2 3" xfId="34128" xr:uid="{00000000-0005-0000-0000-000046180000}"/>
    <cellStyle name="20% - Accent3 3 5 2 2 3" xfId="16168" xr:uid="{00000000-0005-0000-0000-000047180000}"/>
    <cellStyle name="20% - Accent3 3 5 2 2 3 2" xfId="39436" xr:uid="{00000000-0005-0000-0000-000048180000}"/>
    <cellStyle name="20% - Accent3 3 5 2 2 4" xfId="22880" xr:uid="{00000000-0005-0000-0000-000049180000}"/>
    <cellStyle name="20% - Accent3 3 5 2 2 4 2" xfId="46131" xr:uid="{00000000-0005-0000-0000-00004A180000}"/>
    <cellStyle name="20% - Accent3 3 5 2 2 5" xfId="28820" xr:uid="{00000000-0005-0000-0000-00004B180000}"/>
    <cellStyle name="20% - Accent3 3 5 2 2 6" xfId="48060" xr:uid="{00000000-0005-0000-0000-00004C180000}"/>
    <cellStyle name="20% - Accent3 3 5 2 3" xfId="8218" xr:uid="{00000000-0005-0000-0000-00004D180000}"/>
    <cellStyle name="20% - Accent3 3 5 2 3 2" xfId="18833" xr:uid="{00000000-0005-0000-0000-00004E180000}"/>
    <cellStyle name="20% - Accent3 3 5 2 3 2 2" xfId="42101" xr:uid="{00000000-0005-0000-0000-00004F180000}"/>
    <cellStyle name="20% - Accent3 3 5 2 3 3" xfId="31486" xr:uid="{00000000-0005-0000-0000-000050180000}"/>
    <cellStyle name="20% - Accent3 3 5 2 4" xfId="13528" xr:uid="{00000000-0005-0000-0000-000051180000}"/>
    <cellStyle name="20% - Accent3 3 5 2 4 2" xfId="36796" xr:uid="{00000000-0005-0000-0000-000052180000}"/>
    <cellStyle name="20% - Accent3 3 5 2 5" xfId="22879" xr:uid="{00000000-0005-0000-0000-000053180000}"/>
    <cellStyle name="20% - Accent3 3 5 2 5 2" xfId="46130" xr:uid="{00000000-0005-0000-0000-000054180000}"/>
    <cellStyle name="20% - Accent3 3 5 2 6" xfId="26178" xr:uid="{00000000-0005-0000-0000-000055180000}"/>
    <cellStyle name="20% - Accent3 3 5 2 7" xfId="48059" xr:uid="{00000000-0005-0000-0000-000056180000}"/>
    <cellStyle name="20% - Accent3 3 5 3" xfId="3844" xr:uid="{00000000-0005-0000-0000-000057180000}"/>
    <cellStyle name="20% - Accent3 3 5 3 2" xfId="6508" xr:uid="{00000000-0005-0000-0000-000058180000}"/>
    <cellStyle name="20% - Accent3 3 5 3 2 2" xfId="11851" xr:uid="{00000000-0005-0000-0000-000059180000}"/>
    <cellStyle name="20% - Accent3 3 5 3 2 2 2" xfId="22464" xr:uid="{00000000-0005-0000-0000-00005A180000}"/>
    <cellStyle name="20% - Accent3 3 5 3 2 2 2 2" xfId="45732" xr:uid="{00000000-0005-0000-0000-00005B180000}"/>
    <cellStyle name="20% - Accent3 3 5 3 2 2 3" xfId="35119" xr:uid="{00000000-0005-0000-0000-00005C180000}"/>
    <cellStyle name="20% - Accent3 3 5 3 2 3" xfId="17158" xr:uid="{00000000-0005-0000-0000-00005D180000}"/>
    <cellStyle name="20% - Accent3 3 5 3 2 3 2" xfId="40426" xr:uid="{00000000-0005-0000-0000-00005E180000}"/>
    <cellStyle name="20% - Accent3 3 5 3 2 4" xfId="29811" xr:uid="{00000000-0005-0000-0000-00005F180000}"/>
    <cellStyle name="20% - Accent3 3 5 3 3" xfId="9209" xr:uid="{00000000-0005-0000-0000-000060180000}"/>
    <cellStyle name="20% - Accent3 3 5 3 3 2" xfId="19824" xr:uid="{00000000-0005-0000-0000-000061180000}"/>
    <cellStyle name="20% - Accent3 3 5 3 3 2 2" xfId="43092" xr:uid="{00000000-0005-0000-0000-000062180000}"/>
    <cellStyle name="20% - Accent3 3 5 3 3 3" xfId="32477" xr:uid="{00000000-0005-0000-0000-000063180000}"/>
    <cellStyle name="20% - Accent3 3 5 3 4" xfId="14518" xr:uid="{00000000-0005-0000-0000-000064180000}"/>
    <cellStyle name="20% - Accent3 3 5 3 4 2" xfId="37786" xr:uid="{00000000-0005-0000-0000-000065180000}"/>
    <cellStyle name="20% - Accent3 3 5 3 5" xfId="22881" xr:uid="{00000000-0005-0000-0000-000066180000}"/>
    <cellStyle name="20% - Accent3 3 5 3 5 2" xfId="46132" xr:uid="{00000000-0005-0000-0000-000067180000}"/>
    <cellStyle name="20% - Accent3 3 5 3 6" xfId="27169" xr:uid="{00000000-0005-0000-0000-000068180000}"/>
    <cellStyle name="20% - Accent3 3 5 3 7" xfId="48061" xr:uid="{00000000-0005-0000-0000-000069180000}"/>
    <cellStyle name="20% - Accent3 3 5 4" xfId="4330" xr:uid="{00000000-0005-0000-0000-00006A180000}"/>
    <cellStyle name="20% - Accent3 3 5 4 2" xfId="9674" xr:uid="{00000000-0005-0000-0000-00006B180000}"/>
    <cellStyle name="20% - Accent3 3 5 4 2 2" xfId="20289" xr:uid="{00000000-0005-0000-0000-00006C180000}"/>
    <cellStyle name="20% - Accent3 3 5 4 2 2 2" xfId="43557" xr:uid="{00000000-0005-0000-0000-00006D180000}"/>
    <cellStyle name="20% - Accent3 3 5 4 2 3" xfId="32942" xr:uid="{00000000-0005-0000-0000-00006E180000}"/>
    <cellStyle name="20% - Accent3 3 5 4 3" xfId="14983" xr:uid="{00000000-0005-0000-0000-00006F180000}"/>
    <cellStyle name="20% - Accent3 3 5 4 3 2" xfId="38251" xr:uid="{00000000-0005-0000-0000-000070180000}"/>
    <cellStyle name="20% - Accent3 3 5 4 4" xfId="27634" xr:uid="{00000000-0005-0000-0000-000071180000}"/>
    <cellStyle name="20% - Accent3 3 5 5" xfId="7032" xr:uid="{00000000-0005-0000-0000-000072180000}"/>
    <cellStyle name="20% - Accent3 3 5 5 2" xfId="17647" xr:uid="{00000000-0005-0000-0000-000073180000}"/>
    <cellStyle name="20% - Accent3 3 5 5 2 2" xfId="40915" xr:uid="{00000000-0005-0000-0000-000074180000}"/>
    <cellStyle name="20% - Accent3 3 5 5 3" xfId="30300" xr:uid="{00000000-0005-0000-0000-000075180000}"/>
    <cellStyle name="20% - Accent3 3 5 6" xfId="12343" xr:uid="{00000000-0005-0000-0000-000076180000}"/>
    <cellStyle name="20% - Accent3 3 5 6 2" xfId="35611" xr:uid="{00000000-0005-0000-0000-000077180000}"/>
    <cellStyle name="20% - Accent3 3 5 7" xfId="22878" xr:uid="{00000000-0005-0000-0000-000078180000}"/>
    <cellStyle name="20% - Accent3 3 5 7 2" xfId="46129" xr:uid="{00000000-0005-0000-0000-000079180000}"/>
    <cellStyle name="20% - Accent3 3 5 8" xfId="24992" xr:uid="{00000000-0005-0000-0000-00007A180000}"/>
    <cellStyle name="20% - Accent3 3 5 9" xfId="48058" xr:uid="{00000000-0005-0000-0000-00007B180000}"/>
    <cellStyle name="20% - Accent3 3 6" xfId="1248" xr:uid="{00000000-0005-0000-0000-00007C180000}"/>
    <cellStyle name="20% - Accent3 3 6 2" xfId="2809" xr:uid="{00000000-0005-0000-0000-00007D180000}"/>
    <cellStyle name="20% - Accent3 3 6 2 2" xfId="5657" xr:uid="{00000000-0005-0000-0000-00007E180000}"/>
    <cellStyle name="20% - Accent3 3 6 2 2 2" xfId="11000" xr:uid="{00000000-0005-0000-0000-00007F180000}"/>
    <cellStyle name="20% - Accent3 3 6 2 2 2 2" xfId="21614" xr:uid="{00000000-0005-0000-0000-000080180000}"/>
    <cellStyle name="20% - Accent3 3 6 2 2 2 2 2" xfId="44882" xr:uid="{00000000-0005-0000-0000-000081180000}"/>
    <cellStyle name="20% - Accent3 3 6 2 2 2 3" xfId="34268" xr:uid="{00000000-0005-0000-0000-000082180000}"/>
    <cellStyle name="20% - Accent3 3 6 2 2 3" xfId="16308" xr:uid="{00000000-0005-0000-0000-000083180000}"/>
    <cellStyle name="20% - Accent3 3 6 2 2 3 2" xfId="39576" xr:uid="{00000000-0005-0000-0000-000084180000}"/>
    <cellStyle name="20% - Accent3 3 6 2 2 4" xfId="22884" xr:uid="{00000000-0005-0000-0000-000085180000}"/>
    <cellStyle name="20% - Accent3 3 6 2 2 4 2" xfId="46135" xr:uid="{00000000-0005-0000-0000-000086180000}"/>
    <cellStyle name="20% - Accent3 3 6 2 2 5" xfId="28960" xr:uid="{00000000-0005-0000-0000-000087180000}"/>
    <cellStyle name="20% - Accent3 3 6 2 2 6" xfId="48064" xr:uid="{00000000-0005-0000-0000-000088180000}"/>
    <cellStyle name="20% - Accent3 3 6 2 3" xfId="8358" xr:uid="{00000000-0005-0000-0000-000089180000}"/>
    <cellStyle name="20% - Accent3 3 6 2 3 2" xfId="18973" xr:uid="{00000000-0005-0000-0000-00008A180000}"/>
    <cellStyle name="20% - Accent3 3 6 2 3 2 2" xfId="42241" xr:uid="{00000000-0005-0000-0000-00008B180000}"/>
    <cellStyle name="20% - Accent3 3 6 2 3 3" xfId="31626" xr:uid="{00000000-0005-0000-0000-00008C180000}"/>
    <cellStyle name="20% - Accent3 3 6 2 4" xfId="13668" xr:uid="{00000000-0005-0000-0000-00008D180000}"/>
    <cellStyle name="20% - Accent3 3 6 2 4 2" xfId="36936" xr:uid="{00000000-0005-0000-0000-00008E180000}"/>
    <cellStyle name="20% - Accent3 3 6 2 5" xfId="22883" xr:uid="{00000000-0005-0000-0000-00008F180000}"/>
    <cellStyle name="20% - Accent3 3 6 2 5 2" xfId="46134" xr:uid="{00000000-0005-0000-0000-000090180000}"/>
    <cellStyle name="20% - Accent3 3 6 2 6" xfId="26318" xr:uid="{00000000-0005-0000-0000-000091180000}"/>
    <cellStyle name="20% - Accent3 3 6 2 7" xfId="48063" xr:uid="{00000000-0005-0000-0000-000092180000}"/>
    <cellStyle name="20% - Accent3 3 6 3" xfId="4470" xr:uid="{00000000-0005-0000-0000-000093180000}"/>
    <cellStyle name="20% - Accent3 3 6 3 2" xfId="9814" xr:uid="{00000000-0005-0000-0000-000094180000}"/>
    <cellStyle name="20% - Accent3 3 6 3 2 2" xfId="20429" xr:uid="{00000000-0005-0000-0000-000095180000}"/>
    <cellStyle name="20% - Accent3 3 6 3 2 2 2" xfId="43697" xr:uid="{00000000-0005-0000-0000-000096180000}"/>
    <cellStyle name="20% - Accent3 3 6 3 2 3" xfId="33082" xr:uid="{00000000-0005-0000-0000-000097180000}"/>
    <cellStyle name="20% - Accent3 3 6 3 3" xfId="15123" xr:uid="{00000000-0005-0000-0000-000098180000}"/>
    <cellStyle name="20% - Accent3 3 6 3 3 2" xfId="38391" xr:uid="{00000000-0005-0000-0000-000099180000}"/>
    <cellStyle name="20% - Accent3 3 6 3 4" xfId="22885" xr:uid="{00000000-0005-0000-0000-00009A180000}"/>
    <cellStyle name="20% - Accent3 3 6 3 4 2" xfId="46136" xr:uid="{00000000-0005-0000-0000-00009B180000}"/>
    <cellStyle name="20% - Accent3 3 6 3 5" xfId="27774" xr:uid="{00000000-0005-0000-0000-00009C180000}"/>
    <cellStyle name="20% - Accent3 3 6 3 6" xfId="48065" xr:uid="{00000000-0005-0000-0000-00009D180000}"/>
    <cellStyle name="20% - Accent3 3 6 4" xfId="7172" xr:uid="{00000000-0005-0000-0000-00009E180000}"/>
    <cellStyle name="20% - Accent3 3 6 4 2" xfId="17787" xr:uid="{00000000-0005-0000-0000-00009F180000}"/>
    <cellStyle name="20% - Accent3 3 6 4 2 2" xfId="41055" xr:uid="{00000000-0005-0000-0000-0000A0180000}"/>
    <cellStyle name="20% - Accent3 3 6 4 3" xfId="30440" xr:uid="{00000000-0005-0000-0000-0000A1180000}"/>
    <cellStyle name="20% - Accent3 3 6 5" xfId="12483" xr:uid="{00000000-0005-0000-0000-0000A2180000}"/>
    <cellStyle name="20% - Accent3 3 6 5 2" xfId="35751" xr:uid="{00000000-0005-0000-0000-0000A3180000}"/>
    <cellStyle name="20% - Accent3 3 6 6" xfId="22882" xr:uid="{00000000-0005-0000-0000-0000A4180000}"/>
    <cellStyle name="20% - Accent3 3 6 6 2" xfId="46133" xr:uid="{00000000-0005-0000-0000-0000A5180000}"/>
    <cellStyle name="20% - Accent3 3 6 7" xfId="25132" xr:uid="{00000000-0005-0000-0000-0000A6180000}"/>
    <cellStyle name="20% - Accent3 3 6 8" xfId="48062" xr:uid="{00000000-0005-0000-0000-0000A7180000}"/>
    <cellStyle name="20% - Accent3 3 7" xfId="1625" xr:uid="{00000000-0005-0000-0000-0000A8180000}"/>
    <cellStyle name="20% - Accent3 3 7 2" xfId="4640" xr:uid="{00000000-0005-0000-0000-0000A9180000}"/>
    <cellStyle name="20% - Accent3 3 7 2 2" xfId="9984" xr:uid="{00000000-0005-0000-0000-0000AA180000}"/>
    <cellStyle name="20% - Accent3 3 7 2 2 2" xfId="20599" xr:uid="{00000000-0005-0000-0000-0000AB180000}"/>
    <cellStyle name="20% - Accent3 3 7 2 2 2 2" xfId="43867" xr:uid="{00000000-0005-0000-0000-0000AC180000}"/>
    <cellStyle name="20% - Accent3 3 7 2 2 3" xfId="33252" xr:uid="{00000000-0005-0000-0000-0000AD180000}"/>
    <cellStyle name="20% - Accent3 3 7 2 3" xfId="15293" xr:uid="{00000000-0005-0000-0000-0000AE180000}"/>
    <cellStyle name="20% - Accent3 3 7 2 3 2" xfId="38561" xr:uid="{00000000-0005-0000-0000-0000AF180000}"/>
    <cellStyle name="20% - Accent3 3 7 2 4" xfId="22887" xr:uid="{00000000-0005-0000-0000-0000B0180000}"/>
    <cellStyle name="20% - Accent3 3 7 2 4 2" xfId="46138" xr:uid="{00000000-0005-0000-0000-0000B1180000}"/>
    <cellStyle name="20% - Accent3 3 7 2 5" xfId="27944" xr:uid="{00000000-0005-0000-0000-0000B2180000}"/>
    <cellStyle name="20% - Accent3 3 7 2 6" xfId="48067" xr:uid="{00000000-0005-0000-0000-0000B3180000}"/>
    <cellStyle name="20% - Accent3 3 7 3" xfId="7342" xr:uid="{00000000-0005-0000-0000-0000B4180000}"/>
    <cellStyle name="20% - Accent3 3 7 3 2" xfId="17957" xr:uid="{00000000-0005-0000-0000-0000B5180000}"/>
    <cellStyle name="20% - Accent3 3 7 3 2 2" xfId="41225" xr:uid="{00000000-0005-0000-0000-0000B6180000}"/>
    <cellStyle name="20% - Accent3 3 7 3 3" xfId="30610" xr:uid="{00000000-0005-0000-0000-0000B7180000}"/>
    <cellStyle name="20% - Accent3 3 7 4" xfId="12653" xr:uid="{00000000-0005-0000-0000-0000B8180000}"/>
    <cellStyle name="20% - Accent3 3 7 4 2" xfId="35921" xr:uid="{00000000-0005-0000-0000-0000B9180000}"/>
    <cellStyle name="20% - Accent3 3 7 5" xfId="22886" xr:uid="{00000000-0005-0000-0000-0000BA180000}"/>
    <cellStyle name="20% - Accent3 3 7 5 2" xfId="46137" xr:uid="{00000000-0005-0000-0000-0000BB180000}"/>
    <cellStyle name="20% - Accent3 3 7 6" xfId="25302" xr:uid="{00000000-0005-0000-0000-0000BC180000}"/>
    <cellStyle name="20% - Accent3 3 7 7" xfId="48066" xr:uid="{00000000-0005-0000-0000-0000BD180000}"/>
    <cellStyle name="20% - Accent3 3 8" xfId="2162" xr:uid="{00000000-0005-0000-0000-0000BE180000}"/>
    <cellStyle name="20% - Accent3 3 8 2" xfId="5047" xr:uid="{00000000-0005-0000-0000-0000BF180000}"/>
    <cellStyle name="20% - Accent3 3 8 2 2" xfId="10390" xr:uid="{00000000-0005-0000-0000-0000C0180000}"/>
    <cellStyle name="20% - Accent3 3 8 2 2 2" xfId="21005" xr:uid="{00000000-0005-0000-0000-0000C1180000}"/>
    <cellStyle name="20% - Accent3 3 8 2 2 2 2" xfId="44273" xr:uid="{00000000-0005-0000-0000-0000C2180000}"/>
    <cellStyle name="20% - Accent3 3 8 2 2 3" xfId="33658" xr:uid="{00000000-0005-0000-0000-0000C3180000}"/>
    <cellStyle name="20% - Accent3 3 8 2 3" xfId="15699" xr:uid="{00000000-0005-0000-0000-0000C4180000}"/>
    <cellStyle name="20% - Accent3 3 8 2 3 2" xfId="38967" xr:uid="{00000000-0005-0000-0000-0000C5180000}"/>
    <cellStyle name="20% - Accent3 3 8 2 4" xfId="28350" xr:uid="{00000000-0005-0000-0000-0000C6180000}"/>
    <cellStyle name="20% - Accent3 3 8 3" xfId="7748" xr:uid="{00000000-0005-0000-0000-0000C7180000}"/>
    <cellStyle name="20% - Accent3 3 8 3 2" xfId="18363" xr:uid="{00000000-0005-0000-0000-0000C8180000}"/>
    <cellStyle name="20% - Accent3 3 8 3 2 2" xfId="41631" xr:uid="{00000000-0005-0000-0000-0000C9180000}"/>
    <cellStyle name="20% - Accent3 3 8 3 3" xfId="31016" xr:uid="{00000000-0005-0000-0000-0000CA180000}"/>
    <cellStyle name="20% - Accent3 3 8 4" xfId="13059" xr:uid="{00000000-0005-0000-0000-0000CB180000}"/>
    <cellStyle name="20% - Accent3 3 8 4 2" xfId="36327" xr:uid="{00000000-0005-0000-0000-0000CC180000}"/>
    <cellStyle name="20% - Accent3 3 8 5" xfId="22888" xr:uid="{00000000-0005-0000-0000-0000CD180000}"/>
    <cellStyle name="20% - Accent3 3 8 5 2" xfId="46139" xr:uid="{00000000-0005-0000-0000-0000CE180000}"/>
    <cellStyle name="20% - Accent3 3 8 6" xfId="25708" xr:uid="{00000000-0005-0000-0000-0000CF180000}"/>
    <cellStyle name="20% - Accent3 3 8 7" xfId="48068" xr:uid="{00000000-0005-0000-0000-0000D0180000}"/>
    <cellStyle name="20% - Accent3 3 9" xfId="2241" xr:uid="{00000000-0005-0000-0000-0000D1180000}"/>
    <cellStyle name="20% - Accent3 3 9 2" xfId="5110" xr:uid="{00000000-0005-0000-0000-0000D2180000}"/>
    <cellStyle name="20% - Accent3 3 9 2 2" xfId="10453" xr:uid="{00000000-0005-0000-0000-0000D3180000}"/>
    <cellStyle name="20% - Accent3 3 9 2 2 2" xfId="21068" xr:uid="{00000000-0005-0000-0000-0000D4180000}"/>
    <cellStyle name="20% - Accent3 3 9 2 2 2 2" xfId="44336" xr:uid="{00000000-0005-0000-0000-0000D5180000}"/>
    <cellStyle name="20% - Accent3 3 9 2 2 3" xfId="33721" xr:uid="{00000000-0005-0000-0000-0000D6180000}"/>
    <cellStyle name="20% - Accent3 3 9 2 3" xfId="15762" xr:uid="{00000000-0005-0000-0000-0000D7180000}"/>
    <cellStyle name="20% - Accent3 3 9 2 3 2" xfId="39030" xr:uid="{00000000-0005-0000-0000-0000D8180000}"/>
    <cellStyle name="20% - Accent3 3 9 2 4" xfId="28413" xr:uid="{00000000-0005-0000-0000-0000D9180000}"/>
    <cellStyle name="20% - Accent3 3 9 3" xfId="7811" xr:uid="{00000000-0005-0000-0000-0000DA180000}"/>
    <cellStyle name="20% - Accent3 3 9 3 2" xfId="18426" xr:uid="{00000000-0005-0000-0000-0000DB180000}"/>
    <cellStyle name="20% - Accent3 3 9 3 2 2" xfId="41694" xr:uid="{00000000-0005-0000-0000-0000DC180000}"/>
    <cellStyle name="20% - Accent3 3 9 3 3" xfId="31079" xr:uid="{00000000-0005-0000-0000-0000DD180000}"/>
    <cellStyle name="20% - Accent3 3 9 4" xfId="13122" xr:uid="{00000000-0005-0000-0000-0000DE180000}"/>
    <cellStyle name="20% - Accent3 3 9 4 2" xfId="36390" xr:uid="{00000000-0005-0000-0000-0000DF180000}"/>
    <cellStyle name="20% - Accent3 3 9 5" xfId="25771" xr:uid="{00000000-0005-0000-0000-0000E0180000}"/>
    <cellStyle name="20% - Accent3 3_Asset Register (new)" xfId="1489" xr:uid="{00000000-0005-0000-0000-0000E1180000}"/>
    <cellStyle name="20% - Accent3 4" xfId="161" xr:uid="{00000000-0005-0000-0000-0000E2180000}"/>
    <cellStyle name="20% - Accent3 4 10" xfId="2183" xr:uid="{00000000-0005-0000-0000-0000E3180000}"/>
    <cellStyle name="20% - Accent3 4 10 2" xfId="5060" xr:uid="{00000000-0005-0000-0000-0000E4180000}"/>
    <cellStyle name="20% - Accent3 4 10 2 2" xfId="10403" xr:uid="{00000000-0005-0000-0000-0000E5180000}"/>
    <cellStyle name="20% - Accent3 4 10 2 2 2" xfId="21018" xr:uid="{00000000-0005-0000-0000-0000E6180000}"/>
    <cellStyle name="20% - Accent3 4 10 2 2 2 2" xfId="44286" xr:uid="{00000000-0005-0000-0000-0000E7180000}"/>
    <cellStyle name="20% - Accent3 4 10 2 2 3" xfId="33671" xr:uid="{00000000-0005-0000-0000-0000E8180000}"/>
    <cellStyle name="20% - Accent3 4 10 2 3" xfId="15712" xr:uid="{00000000-0005-0000-0000-0000E9180000}"/>
    <cellStyle name="20% - Accent3 4 10 2 3 2" xfId="38980" xr:uid="{00000000-0005-0000-0000-0000EA180000}"/>
    <cellStyle name="20% - Accent3 4 10 2 4" xfId="28363" xr:uid="{00000000-0005-0000-0000-0000EB180000}"/>
    <cellStyle name="20% - Accent3 4 10 3" xfId="7761" xr:uid="{00000000-0005-0000-0000-0000EC180000}"/>
    <cellStyle name="20% - Accent3 4 10 3 2" xfId="18376" xr:uid="{00000000-0005-0000-0000-0000ED180000}"/>
    <cellStyle name="20% - Accent3 4 10 3 2 2" xfId="41644" xr:uid="{00000000-0005-0000-0000-0000EE180000}"/>
    <cellStyle name="20% - Accent3 4 10 3 3" xfId="31029" xr:uid="{00000000-0005-0000-0000-0000EF180000}"/>
    <cellStyle name="20% - Accent3 4 10 4" xfId="13072" xr:uid="{00000000-0005-0000-0000-0000F0180000}"/>
    <cellStyle name="20% - Accent3 4 10 4 2" xfId="36340" xr:uid="{00000000-0005-0000-0000-0000F1180000}"/>
    <cellStyle name="20% - Accent3 4 10 5" xfId="25721" xr:uid="{00000000-0005-0000-0000-0000F2180000}"/>
    <cellStyle name="20% - Accent3 4 11" xfId="2369" xr:uid="{00000000-0005-0000-0000-0000F3180000}"/>
    <cellStyle name="20% - Accent3 4 11 2" xfId="5217" xr:uid="{00000000-0005-0000-0000-0000F4180000}"/>
    <cellStyle name="20% - Accent3 4 11 2 2" xfId="10560" xr:uid="{00000000-0005-0000-0000-0000F5180000}"/>
    <cellStyle name="20% - Accent3 4 11 2 2 2" xfId="21174" xr:uid="{00000000-0005-0000-0000-0000F6180000}"/>
    <cellStyle name="20% - Accent3 4 11 2 2 2 2" xfId="44442" xr:uid="{00000000-0005-0000-0000-0000F7180000}"/>
    <cellStyle name="20% - Accent3 4 11 2 2 3" xfId="33828" xr:uid="{00000000-0005-0000-0000-0000F8180000}"/>
    <cellStyle name="20% - Accent3 4 11 2 3" xfId="15868" xr:uid="{00000000-0005-0000-0000-0000F9180000}"/>
    <cellStyle name="20% - Accent3 4 11 2 3 2" xfId="39136" xr:uid="{00000000-0005-0000-0000-0000FA180000}"/>
    <cellStyle name="20% - Accent3 4 11 2 4" xfId="28520" xr:uid="{00000000-0005-0000-0000-0000FB180000}"/>
    <cellStyle name="20% - Accent3 4 11 3" xfId="7918" xr:uid="{00000000-0005-0000-0000-0000FC180000}"/>
    <cellStyle name="20% - Accent3 4 11 3 2" xfId="18533" xr:uid="{00000000-0005-0000-0000-0000FD180000}"/>
    <cellStyle name="20% - Accent3 4 11 3 2 2" xfId="41801" xr:uid="{00000000-0005-0000-0000-0000FE180000}"/>
    <cellStyle name="20% - Accent3 4 11 3 3" xfId="31186" xr:uid="{00000000-0005-0000-0000-0000FF180000}"/>
    <cellStyle name="20% - Accent3 4 11 4" xfId="13228" xr:uid="{00000000-0005-0000-0000-000000190000}"/>
    <cellStyle name="20% - Accent3 4 11 4 2" xfId="36496" xr:uid="{00000000-0005-0000-0000-000001190000}"/>
    <cellStyle name="20% - Accent3 4 11 5" xfId="25878" xr:uid="{00000000-0005-0000-0000-000002190000}"/>
    <cellStyle name="20% - Accent3 4 12" xfId="2983" xr:uid="{00000000-0005-0000-0000-000003190000}"/>
    <cellStyle name="20% - Accent3 4 12 2" xfId="5828" xr:uid="{00000000-0005-0000-0000-000004190000}"/>
    <cellStyle name="20% - Accent3 4 12 2 2" xfId="11171" xr:uid="{00000000-0005-0000-0000-000005190000}"/>
    <cellStyle name="20% - Accent3 4 12 2 2 2" xfId="21785" xr:uid="{00000000-0005-0000-0000-000006190000}"/>
    <cellStyle name="20% - Accent3 4 12 2 2 2 2" xfId="45053" xr:uid="{00000000-0005-0000-0000-000007190000}"/>
    <cellStyle name="20% - Accent3 4 12 2 2 3" xfId="34439" xr:uid="{00000000-0005-0000-0000-000008190000}"/>
    <cellStyle name="20% - Accent3 4 12 2 3" xfId="16479" xr:uid="{00000000-0005-0000-0000-000009190000}"/>
    <cellStyle name="20% - Accent3 4 12 2 3 2" xfId="39747" xr:uid="{00000000-0005-0000-0000-00000A190000}"/>
    <cellStyle name="20% - Accent3 4 12 2 4" xfId="29131" xr:uid="{00000000-0005-0000-0000-00000B190000}"/>
    <cellStyle name="20% - Accent3 4 12 3" xfId="8529" xr:uid="{00000000-0005-0000-0000-00000C190000}"/>
    <cellStyle name="20% - Accent3 4 12 3 2" xfId="19144" xr:uid="{00000000-0005-0000-0000-00000D190000}"/>
    <cellStyle name="20% - Accent3 4 12 3 2 2" xfId="42412" xr:uid="{00000000-0005-0000-0000-00000E190000}"/>
    <cellStyle name="20% - Accent3 4 12 3 3" xfId="31797" xr:uid="{00000000-0005-0000-0000-00000F190000}"/>
    <cellStyle name="20% - Accent3 4 12 4" xfId="13839" xr:uid="{00000000-0005-0000-0000-000010190000}"/>
    <cellStyle name="20% - Accent3 4 12 4 2" xfId="37107" xr:uid="{00000000-0005-0000-0000-000011190000}"/>
    <cellStyle name="20% - Accent3 4 12 5" xfId="26489" xr:uid="{00000000-0005-0000-0000-000012190000}"/>
    <cellStyle name="20% - Accent3 4 13" xfId="3318" xr:uid="{00000000-0005-0000-0000-000013190000}"/>
    <cellStyle name="20% - Accent3 4 13 2" xfId="6142" xr:uid="{00000000-0005-0000-0000-000014190000}"/>
    <cellStyle name="20% - Accent3 4 13 2 2" xfId="11485" xr:uid="{00000000-0005-0000-0000-000015190000}"/>
    <cellStyle name="20% - Accent3 4 13 2 2 2" xfId="22098" xr:uid="{00000000-0005-0000-0000-000016190000}"/>
    <cellStyle name="20% - Accent3 4 13 2 2 2 2" xfId="45366" xr:uid="{00000000-0005-0000-0000-000017190000}"/>
    <cellStyle name="20% - Accent3 4 13 2 2 3" xfId="34753" xr:uid="{00000000-0005-0000-0000-000018190000}"/>
    <cellStyle name="20% - Accent3 4 13 2 3" xfId="16792" xr:uid="{00000000-0005-0000-0000-000019190000}"/>
    <cellStyle name="20% - Accent3 4 13 2 3 2" xfId="40060" xr:uid="{00000000-0005-0000-0000-00001A190000}"/>
    <cellStyle name="20% - Accent3 4 13 2 4" xfId="29445" xr:uid="{00000000-0005-0000-0000-00001B190000}"/>
    <cellStyle name="20% - Accent3 4 13 3" xfId="8843" xr:uid="{00000000-0005-0000-0000-00001C190000}"/>
    <cellStyle name="20% - Accent3 4 13 3 2" xfId="19458" xr:uid="{00000000-0005-0000-0000-00001D190000}"/>
    <cellStyle name="20% - Accent3 4 13 3 2 2" xfId="42726" xr:uid="{00000000-0005-0000-0000-00001E190000}"/>
    <cellStyle name="20% - Accent3 4 13 3 3" xfId="32111" xr:uid="{00000000-0005-0000-0000-00001F190000}"/>
    <cellStyle name="20% - Accent3 4 13 4" xfId="14152" xr:uid="{00000000-0005-0000-0000-000020190000}"/>
    <cellStyle name="20% - Accent3 4 13 4 2" xfId="37420" xr:uid="{00000000-0005-0000-0000-000021190000}"/>
    <cellStyle name="20% - Accent3 4 13 5" xfId="26803" xr:uid="{00000000-0005-0000-0000-000022190000}"/>
    <cellStyle name="20% - Accent3 4 14" xfId="4030" xr:uid="{00000000-0005-0000-0000-000023190000}"/>
    <cellStyle name="20% - Accent3 4 14 2" xfId="9374" xr:uid="{00000000-0005-0000-0000-000024190000}"/>
    <cellStyle name="20% - Accent3 4 14 2 2" xfId="19989" xr:uid="{00000000-0005-0000-0000-000025190000}"/>
    <cellStyle name="20% - Accent3 4 14 2 2 2" xfId="43257" xr:uid="{00000000-0005-0000-0000-000026190000}"/>
    <cellStyle name="20% - Accent3 4 14 2 3" xfId="32642" xr:uid="{00000000-0005-0000-0000-000027190000}"/>
    <cellStyle name="20% - Accent3 4 14 3" xfId="14683" xr:uid="{00000000-0005-0000-0000-000028190000}"/>
    <cellStyle name="20% - Accent3 4 14 3 2" xfId="37951" xr:uid="{00000000-0005-0000-0000-000029190000}"/>
    <cellStyle name="20% - Accent3 4 14 4" xfId="27334" xr:uid="{00000000-0005-0000-0000-00002A190000}"/>
    <cellStyle name="20% - Accent3 4 15" xfId="6732" xr:uid="{00000000-0005-0000-0000-00002B190000}"/>
    <cellStyle name="20% - Accent3 4 15 2" xfId="17347" xr:uid="{00000000-0005-0000-0000-00002C190000}"/>
    <cellStyle name="20% - Accent3 4 15 2 2" xfId="40615" xr:uid="{00000000-0005-0000-0000-00002D190000}"/>
    <cellStyle name="20% - Accent3 4 15 3" xfId="30000" xr:uid="{00000000-0005-0000-0000-00002E190000}"/>
    <cellStyle name="20% - Accent3 4 16" xfId="12043" xr:uid="{00000000-0005-0000-0000-00002F190000}"/>
    <cellStyle name="20% - Accent3 4 16 2" xfId="35311" xr:uid="{00000000-0005-0000-0000-000030190000}"/>
    <cellStyle name="20% - Accent3 4 17" xfId="22889" xr:uid="{00000000-0005-0000-0000-000031190000}"/>
    <cellStyle name="20% - Accent3 4 17 2" xfId="46140" xr:uid="{00000000-0005-0000-0000-000032190000}"/>
    <cellStyle name="20% - Accent3 4 18" xfId="24688" xr:uid="{00000000-0005-0000-0000-000033190000}"/>
    <cellStyle name="20% - Accent3 4 19" xfId="48069" xr:uid="{00000000-0005-0000-0000-000034190000}"/>
    <cellStyle name="20% - Accent3 4 2" xfId="719" xr:uid="{00000000-0005-0000-0000-000035190000}"/>
    <cellStyle name="20% - Accent3 4 2 10" xfId="2984" xr:uid="{00000000-0005-0000-0000-000036190000}"/>
    <cellStyle name="20% - Accent3 4 2 10 2" xfId="5829" xr:uid="{00000000-0005-0000-0000-000037190000}"/>
    <cellStyle name="20% - Accent3 4 2 10 2 2" xfId="11172" xr:uid="{00000000-0005-0000-0000-000038190000}"/>
    <cellStyle name="20% - Accent3 4 2 10 2 2 2" xfId="21786" xr:uid="{00000000-0005-0000-0000-000039190000}"/>
    <cellStyle name="20% - Accent3 4 2 10 2 2 2 2" xfId="45054" xr:uid="{00000000-0005-0000-0000-00003A190000}"/>
    <cellStyle name="20% - Accent3 4 2 10 2 2 3" xfId="34440" xr:uid="{00000000-0005-0000-0000-00003B190000}"/>
    <cellStyle name="20% - Accent3 4 2 10 2 3" xfId="16480" xr:uid="{00000000-0005-0000-0000-00003C190000}"/>
    <cellStyle name="20% - Accent3 4 2 10 2 3 2" xfId="39748" xr:uid="{00000000-0005-0000-0000-00003D190000}"/>
    <cellStyle name="20% - Accent3 4 2 10 2 4" xfId="29132" xr:uid="{00000000-0005-0000-0000-00003E190000}"/>
    <cellStyle name="20% - Accent3 4 2 10 3" xfId="8530" xr:uid="{00000000-0005-0000-0000-00003F190000}"/>
    <cellStyle name="20% - Accent3 4 2 10 3 2" xfId="19145" xr:uid="{00000000-0005-0000-0000-000040190000}"/>
    <cellStyle name="20% - Accent3 4 2 10 3 2 2" xfId="42413" xr:uid="{00000000-0005-0000-0000-000041190000}"/>
    <cellStyle name="20% - Accent3 4 2 10 3 3" xfId="31798" xr:uid="{00000000-0005-0000-0000-000042190000}"/>
    <cellStyle name="20% - Accent3 4 2 10 4" xfId="13840" xr:uid="{00000000-0005-0000-0000-000043190000}"/>
    <cellStyle name="20% - Accent3 4 2 10 4 2" xfId="37108" xr:uid="{00000000-0005-0000-0000-000044190000}"/>
    <cellStyle name="20% - Accent3 4 2 10 5" xfId="26490" xr:uid="{00000000-0005-0000-0000-000045190000}"/>
    <cellStyle name="20% - Accent3 4 2 11" xfId="3319" xr:uid="{00000000-0005-0000-0000-000046190000}"/>
    <cellStyle name="20% - Accent3 4 2 11 2" xfId="6143" xr:uid="{00000000-0005-0000-0000-000047190000}"/>
    <cellStyle name="20% - Accent3 4 2 11 2 2" xfId="11486" xr:uid="{00000000-0005-0000-0000-000048190000}"/>
    <cellStyle name="20% - Accent3 4 2 11 2 2 2" xfId="22099" xr:uid="{00000000-0005-0000-0000-000049190000}"/>
    <cellStyle name="20% - Accent3 4 2 11 2 2 2 2" xfId="45367" xr:uid="{00000000-0005-0000-0000-00004A190000}"/>
    <cellStyle name="20% - Accent3 4 2 11 2 2 3" xfId="34754" xr:uid="{00000000-0005-0000-0000-00004B190000}"/>
    <cellStyle name="20% - Accent3 4 2 11 2 3" xfId="16793" xr:uid="{00000000-0005-0000-0000-00004C190000}"/>
    <cellStyle name="20% - Accent3 4 2 11 2 3 2" xfId="40061" xr:uid="{00000000-0005-0000-0000-00004D190000}"/>
    <cellStyle name="20% - Accent3 4 2 11 2 4" xfId="29446" xr:uid="{00000000-0005-0000-0000-00004E190000}"/>
    <cellStyle name="20% - Accent3 4 2 11 3" xfId="8844" xr:uid="{00000000-0005-0000-0000-00004F190000}"/>
    <cellStyle name="20% - Accent3 4 2 11 3 2" xfId="19459" xr:uid="{00000000-0005-0000-0000-000050190000}"/>
    <cellStyle name="20% - Accent3 4 2 11 3 2 2" xfId="42727" xr:uid="{00000000-0005-0000-0000-000051190000}"/>
    <cellStyle name="20% - Accent3 4 2 11 3 3" xfId="32112" xr:uid="{00000000-0005-0000-0000-000052190000}"/>
    <cellStyle name="20% - Accent3 4 2 11 4" xfId="14153" xr:uid="{00000000-0005-0000-0000-000053190000}"/>
    <cellStyle name="20% - Accent3 4 2 11 4 2" xfId="37421" xr:uid="{00000000-0005-0000-0000-000054190000}"/>
    <cellStyle name="20% - Accent3 4 2 11 5" xfId="26804" xr:uid="{00000000-0005-0000-0000-000055190000}"/>
    <cellStyle name="20% - Accent3 4 2 12" xfId="4250" xr:uid="{00000000-0005-0000-0000-000056190000}"/>
    <cellStyle name="20% - Accent3 4 2 12 2" xfId="9594" xr:uid="{00000000-0005-0000-0000-000057190000}"/>
    <cellStyle name="20% - Accent3 4 2 12 2 2" xfId="20209" xr:uid="{00000000-0005-0000-0000-000058190000}"/>
    <cellStyle name="20% - Accent3 4 2 12 2 2 2" xfId="43477" xr:uid="{00000000-0005-0000-0000-000059190000}"/>
    <cellStyle name="20% - Accent3 4 2 12 2 3" xfId="32862" xr:uid="{00000000-0005-0000-0000-00005A190000}"/>
    <cellStyle name="20% - Accent3 4 2 12 3" xfId="14903" xr:uid="{00000000-0005-0000-0000-00005B190000}"/>
    <cellStyle name="20% - Accent3 4 2 12 3 2" xfId="38171" xr:uid="{00000000-0005-0000-0000-00005C190000}"/>
    <cellStyle name="20% - Accent3 4 2 12 4" xfId="27554" xr:uid="{00000000-0005-0000-0000-00005D190000}"/>
    <cellStyle name="20% - Accent3 4 2 13" xfId="6952" xr:uid="{00000000-0005-0000-0000-00005E190000}"/>
    <cellStyle name="20% - Accent3 4 2 13 2" xfId="17567" xr:uid="{00000000-0005-0000-0000-00005F190000}"/>
    <cellStyle name="20% - Accent3 4 2 13 2 2" xfId="40835" xr:uid="{00000000-0005-0000-0000-000060190000}"/>
    <cellStyle name="20% - Accent3 4 2 13 3" xfId="30220" xr:uid="{00000000-0005-0000-0000-000061190000}"/>
    <cellStyle name="20% - Accent3 4 2 14" xfId="12263" xr:uid="{00000000-0005-0000-0000-000062190000}"/>
    <cellStyle name="20% - Accent3 4 2 14 2" xfId="35531" xr:uid="{00000000-0005-0000-0000-000063190000}"/>
    <cellStyle name="20% - Accent3 4 2 15" xfId="22890" xr:uid="{00000000-0005-0000-0000-000064190000}"/>
    <cellStyle name="20% - Accent3 4 2 15 2" xfId="46141" xr:uid="{00000000-0005-0000-0000-000065190000}"/>
    <cellStyle name="20% - Accent3 4 2 16" xfId="24912" xr:uid="{00000000-0005-0000-0000-000066190000}"/>
    <cellStyle name="20% - Accent3 4 2 17" xfId="48070" xr:uid="{00000000-0005-0000-0000-000067190000}"/>
    <cellStyle name="20% - Accent3 4 2 2" xfId="1102" xr:uid="{00000000-0005-0000-0000-000068190000}"/>
    <cellStyle name="20% - Accent3 4 2 2 10" xfId="48071" xr:uid="{00000000-0005-0000-0000-000069190000}"/>
    <cellStyle name="20% - Accent3 4 2 2 2" xfId="1538" xr:uid="{00000000-0005-0000-0000-00006A190000}"/>
    <cellStyle name="20% - Accent3 4 2 2 2 2" xfId="2895" xr:uid="{00000000-0005-0000-0000-00006B190000}"/>
    <cellStyle name="20% - Accent3 4 2 2 2 2 2" xfId="5743" xr:uid="{00000000-0005-0000-0000-00006C190000}"/>
    <cellStyle name="20% - Accent3 4 2 2 2 2 2 2" xfId="11086" xr:uid="{00000000-0005-0000-0000-00006D190000}"/>
    <cellStyle name="20% - Accent3 4 2 2 2 2 2 2 2" xfId="21700" xr:uid="{00000000-0005-0000-0000-00006E190000}"/>
    <cellStyle name="20% - Accent3 4 2 2 2 2 2 2 2 2" xfId="44968" xr:uid="{00000000-0005-0000-0000-00006F190000}"/>
    <cellStyle name="20% - Accent3 4 2 2 2 2 2 2 3" xfId="34354" xr:uid="{00000000-0005-0000-0000-000070190000}"/>
    <cellStyle name="20% - Accent3 4 2 2 2 2 2 3" xfId="16394" xr:uid="{00000000-0005-0000-0000-000071190000}"/>
    <cellStyle name="20% - Accent3 4 2 2 2 2 2 3 2" xfId="39662" xr:uid="{00000000-0005-0000-0000-000072190000}"/>
    <cellStyle name="20% - Accent3 4 2 2 2 2 2 4" xfId="22894" xr:uid="{00000000-0005-0000-0000-000073190000}"/>
    <cellStyle name="20% - Accent3 4 2 2 2 2 2 4 2" xfId="46145" xr:uid="{00000000-0005-0000-0000-000074190000}"/>
    <cellStyle name="20% - Accent3 4 2 2 2 2 2 5" xfId="29046" xr:uid="{00000000-0005-0000-0000-000075190000}"/>
    <cellStyle name="20% - Accent3 4 2 2 2 2 2 6" xfId="48074" xr:uid="{00000000-0005-0000-0000-000076190000}"/>
    <cellStyle name="20% - Accent3 4 2 2 2 2 3" xfId="8444" xr:uid="{00000000-0005-0000-0000-000077190000}"/>
    <cellStyle name="20% - Accent3 4 2 2 2 2 3 2" xfId="19059" xr:uid="{00000000-0005-0000-0000-000078190000}"/>
    <cellStyle name="20% - Accent3 4 2 2 2 2 3 2 2" xfId="42327" xr:uid="{00000000-0005-0000-0000-000079190000}"/>
    <cellStyle name="20% - Accent3 4 2 2 2 2 3 3" xfId="31712" xr:uid="{00000000-0005-0000-0000-00007A190000}"/>
    <cellStyle name="20% - Accent3 4 2 2 2 2 4" xfId="13754" xr:uid="{00000000-0005-0000-0000-00007B190000}"/>
    <cellStyle name="20% - Accent3 4 2 2 2 2 4 2" xfId="37022" xr:uid="{00000000-0005-0000-0000-00007C190000}"/>
    <cellStyle name="20% - Accent3 4 2 2 2 2 5" xfId="22893" xr:uid="{00000000-0005-0000-0000-00007D190000}"/>
    <cellStyle name="20% - Accent3 4 2 2 2 2 5 2" xfId="46144" xr:uid="{00000000-0005-0000-0000-00007E190000}"/>
    <cellStyle name="20% - Accent3 4 2 2 2 2 6" xfId="26404" xr:uid="{00000000-0005-0000-0000-00007F190000}"/>
    <cellStyle name="20% - Accent3 4 2 2 2 2 7" xfId="48073" xr:uid="{00000000-0005-0000-0000-000080190000}"/>
    <cellStyle name="20% - Accent3 4 2 2 2 3" xfId="4556" xr:uid="{00000000-0005-0000-0000-000081190000}"/>
    <cellStyle name="20% - Accent3 4 2 2 2 3 2" xfId="9900" xr:uid="{00000000-0005-0000-0000-000082190000}"/>
    <cellStyle name="20% - Accent3 4 2 2 2 3 2 2" xfId="20515" xr:uid="{00000000-0005-0000-0000-000083190000}"/>
    <cellStyle name="20% - Accent3 4 2 2 2 3 2 2 2" xfId="43783" xr:uid="{00000000-0005-0000-0000-000084190000}"/>
    <cellStyle name="20% - Accent3 4 2 2 2 3 2 3" xfId="33168" xr:uid="{00000000-0005-0000-0000-000085190000}"/>
    <cellStyle name="20% - Accent3 4 2 2 2 3 3" xfId="15209" xr:uid="{00000000-0005-0000-0000-000086190000}"/>
    <cellStyle name="20% - Accent3 4 2 2 2 3 3 2" xfId="38477" xr:uid="{00000000-0005-0000-0000-000087190000}"/>
    <cellStyle name="20% - Accent3 4 2 2 2 3 4" xfId="22895" xr:uid="{00000000-0005-0000-0000-000088190000}"/>
    <cellStyle name="20% - Accent3 4 2 2 2 3 4 2" xfId="46146" xr:uid="{00000000-0005-0000-0000-000089190000}"/>
    <cellStyle name="20% - Accent3 4 2 2 2 3 5" xfId="27860" xr:uid="{00000000-0005-0000-0000-00008A190000}"/>
    <cellStyle name="20% - Accent3 4 2 2 2 3 6" xfId="48075" xr:uid="{00000000-0005-0000-0000-00008B190000}"/>
    <cellStyle name="20% - Accent3 4 2 2 2 4" xfId="7258" xr:uid="{00000000-0005-0000-0000-00008C190000}"/>
    <cellStyle name="20% - Accent3 4 2 2 2 4 2" xfId="17873" xr:uid="{00000000-0005-0000-0000-00008D190000}"/>
    <cellStyle name="20% - Accent3 4 2 2 2 4 2 2" xfId="41141" xr:uid="{00000000-0005-0000-0000-00008E190000}"/>
    <cellStyle name="20% - Accent3 4 2 2 2 4 3" xfId="30526" xr:uid="{00000000-0005-0000-0000-00008F190000}"/>
    <cellStyle name="20% - Accent3 4 2 2 2 5" xfId="12569" xr:uid="{00000000-0005-0000-0000-000090190000}"/>
    <cellStyle name="20% - Accent3 4 2 2 2 5 2" xfId="35837" xr:uid="{00000000-0005-0000-0000-000091190000}"/>
    <cellStyle name="20% - Accent3 4 2 2 2 6" xfId="22892" xr:uid="{00000000-0005-0000-0000-000092190000}"/>
    <cellStyle name="20% - Accent3 4 2 2 2 6 2" xfId="46143" xr:uid="{00000000-0005-0000-0000-000093190000}"/>
    <cellStyle name="20% - Accent3 4 2 2 2 7" xfId="25218" xr:uid="{00000000-0005-0000-0000-000094190000}"/>
    <cellStyle name="20% - Accent3 4 2 2 2 8" xfId="48072" xr:uid="{00000000-0005-0000-0000-000095190000}"/>
    <cellStyle name="20% - Accent3 4 2 2 3" xfId="2672" xr:uid="{00000000-0005-0000-0000-000096190000}"/>
    <cellStyle name="20% - Accent3 4 2 2 3 2" xfId="5520" xr:uid="{00000000-0005-0000-0000-000097190000}"/>
    <cellStyle name="20% - Accent3 4 2 2 3 2 2" xfId="10863" xr:uid="{00000000-0005-0000-0000-000098190000}"/>
    <cellStyle name="20% - Accent3 4 2 2 3 2 2 2" xfId="21477" xr:uid="{00000000-0005-0000-0000-000099190000}"/>
    <cellStyle name="20% - Accent3 4 2 2 3 2 2 2 2" xfId="44745" xr:uid="{00000000-0005-0000-0000-00009A190000}"/>
    <cellStyle name="20% - Accent3 4 2 2 3 2 2 3" xfId="34131" xr:uid="{00000000-0005-0000-0000-00009B190000}"/>
    <cellStyle name="20% - Accent3 4 2 2 3 2 3" xfId="16171" xr:uid="{00000000-0005-0000-0000-00009C190000}"/>
    <cellStyle name="20% - Accent3 4 2 2 3 2 3 2" xfId="39439" xr:uid="{00000000-0005-0000-0000-00009D190000}"/>
    <cellStyle name="20% - Accent3 4 2 2 3 2 4" xfId="22897" xr:uid="{00000000-0005-0000-0000-00009E190000}"/>
    <cellStyle name="20% - Accent3 4 2 2 3 2 4 2" xfId="46148" xr:uid="{00000000-0005-0000-0000-00009F190000}"/>
    <cellStyle name="20% - Accent3 4 2 2 3 2 5" xfId="28823" xr:uid="{00000000-0005-0000-0000-0000A0190000}"/>
    <cellStyle name="20% - Accent3 4 2 2 3 2 6" xfId="48077" xr:uid="{00000000-0005-0000-0000-0000A1190000}"/>
    <cellStyle name="20% - Accent3 4 2 2 3 3" xfId="8221" xr:uid="{00000000-0005-0000-0000-0000A2190000}"/>
    <cellStyle name="20% - Accent3 4 2 2 3 3 2" xfId="18836" xr:uid="{00000000-0005-0000-0000-0000A3190000}"/>
    <cellStyle name="20% - Accent3 4 2 2 3 3 2 2" xfId="42104" xr:uid="{00000000-0005-0000-0000-0000A4190000}"/>
    <cellStyle name="20% - Accent3 4 2 2 3 3 3" xfId="31489" xr:uid="{00000000-0005-0000-0000-0000A5190000}"/>
    <cellStyle name="20% - Accent3 4 2 2 3 4" xfId="13531" xr:uid="{00000000-0005-0000-0000-0000A6190000}"/>
    <cellStyle name="20% - Accent3 4 2 2 3 4 2" xfId="36799" xr:uid="{00000000-0005-0000-0000-0000A7190000}"/>
    <cellStyle name="20% - Accent3 4 2 2 3 5" xfId="22896" xr:uid="{00000000-0005-0000-0000-0000A8190000}"/>
    <cellStyle name="20% - Accent3 4 2 2 3 5 2" xfId="46147" xr:uid="{00000000-0005-0000-0000-0000A9190000}"/>
    <cellStyle name="20% - Accent3 4 2 2 3 6" xfId="26181" xr:uid="{00000000-0005-0000-0000-0000AA190000}"/>
    <cellStyle name="20% - Accent3 4 2 2 3 7" xfId="48076" xr:uid="{00000000-0005-0000-0000-0000AB190000}"/>
    <cellStyle name="20% - Accent3 4 2 2 4" xfId="3847" xr:uid="{00000000-0005-0000-0000-0000AC190000}"/>
    <cellStyle name="20% - Accent3 4 2 2 4 2" xfId="6511" xr:uid="{00000000-0005-0000-0000-0000AD190000}"/>
    <cellStyle name="20% - Accent3 4 2 2 4 2 2" xfId="11854" xr:uid="{00000000-0005-0000-0000-0000AE190000}"/>
    <cellStyle name="20% - Accent3 4 2 2 4 2 2 2" xfId="22467" xr:uid="{00000000-0005-0000-0000-0000AF190000}"/>
    <cellStyle name="20% - Accent3 4 2 2 4 2 2 2 2" xfId="45735" xr:uid="{00000000-0005-0000-0000-0000B0190000}"/>
    <cellStyle name="20% - Accent3 4 2 2 4 2 2 3" xfId="35122" xr:uid="{00000000-0005-0000-0000-0000B1190000}"/>
    <cellStyle name="20% - Accent3 4 2 2 4 2 3" xfId="17161" xr:uid="{00000000-0005-0000-0000-0000B2190000}"/>
    <cellStyle name="20% - Accent3 4 2 2 4 2 3 2" xfId="40429" xr:uid="{00000000-0005-0000-0000-0000B3190000}"/>
    <cellStyle name="20% - Accent3 4 2 2 4 2 4" xfId="29814" xr:uid="{00000000-0005-0000-0000-0000B4190000}"/>
    <cellStyle name="20% - Accent3 4 2 2 4 3" xfId="9212" xr:uid="{00000000-0005-0000-0000-0000B5190000}"/>
    <cellStyle name="20% - Accent3 4 2 2 4 3 2" xfId="19827" xr:uid="{00000000-0005-0000-0000-0000B6190000}"/>
    <cellStyle name="20% - Accent3 4 2 2 4 3 2 2" xfId="43095" xr:uid="{00000000-0005-0000-0000-0000B7190000}"/>
    <cellStyle name="20% - Accent3 4 2 2 4 3 3" xfId="32480" xr:uid="{00000000-0005-0000-0000-0000B8190000}"/>
    <cellStyle name="20% - Accent3 4 2 2 4 4" xfId="14521" xr:uid="{00000000-0005-0000-0000-0000B9190000}"/>
    <cellStyle name="20% - Accent3 4 2 2 4 4 2" xfId="37789" xr:uid="{00000000-0005-0000-0000-0000BA190000}"/>
    <cellStyle name="20% - Accent3 4 2 2 4 5" xfId="22898" xr:uid="{00000000-0005-0000-0000-0000BB190000}"/>
    <cellStyle name="20% - Accent3 4 2 2 4 5 2" xfId="46149" xr:uid="{00000000-0005-0000-0000-0000BC190000}"/>
    <cellStyle name="20% - Accent3 4 2 2 4 6" xfId="27172" xr:uid="{00000000-0005-0000-0000-0000BD190000}"/>
    <cellStyle name="20% - Accent3 4 2 2 4 7" xfId="48078" xr:uid="{00000000-0005-0000-0000-0000BE190000}"/>
    <cellStyle name="20% - Accent3 4 2 2 5" xfId="4333" xr:uid="{00000000-0005-0000-0000-0000BF190000}"/>
    <cellStyle name="20% - Accent3 4 2 2 5 2" xfId="9677" xr:uid="{00000000-0005-0000-0000-0000C0190000}"/>
    <cellStyle name="20% - Accent3 4 2 2 5 2 2" xfId="20292" xr:uid="{00000000-0005-0000-0000-0000C1190000}"/>
    <cellStyle name="20% - Accent3 4 2 2 5 2 2 2" xfId="43560" xr:uid="{00000000-0005-0000-0000-0000C2190000}"/>
    <cellStyle name="20% - Accent3 4 2 2 5 2 3" xfId="32945" xr:uid="{00000000-0005-0000-0000-0000C3190000}"/>
    <cellStyle name="20% - Accent3 4 2 2 5 3" xfId="14986" xr:uid="{00000000-0005-0000-0000-0000C4190000}"/>
    <cellStyle name="20% - Accent3 4 2 2 5 3 2" xfId="38254" xr:uid="{00000000-0005-0000-0000-0000C5190000}"/>
    <cellStyle name="20% - Accent3 4 2 2 5 4" xfId="27637" xr:uid="{00000000-0005-0000-0000-0000C6190000}"/>
    <cellStyle name="20% - Accent3 4 2 2 6" xfId="7035" xr:uid="{00000000-0005-0000-0000-0000C7190000}"/>
    <cellStyle name="20% - Accent3 4 2 2 6 2" xfId="17650" xr:uid="{00000000-0005-0000-0000-0000C8190000}"/>
    <cellStyle name="20% - Accent3 4 2 2 6 2 2" xfId="40918" xr:uid="{00000000-0005-0000-0000-0000C9190000}"/>
    <cellStyle name="20% - Accent3 4 2 2 6 3" xfId="30303" xr:uid="{00000000-0005-0000-0000-0000CA190000}"/>
    <cellStyle name="20% - Accent3 4 2 2 7" xfId="12346" xr:uid="{00000000-0005-0000-0000-0000CB190000}"/>
    <cellStyle name="20% - Accent3 4 2 2 7 2" xfId="35614" xr:uid="{00000000-0005-0000-0000-0000CC190000}"/>
    <cellStyle name="20% - Accent3 4 2 2 8" xfId="22891" xr:uid="{00000000-0005-0000-0000-0000CD190000}"/>
    <cellStyle name="20% - Accent3 4 2 2 8 2" xfId="46142" xr:uid="{00000000-0005-0000-0000-0000CE190000}"/>
    <cellStyle name="20% - Accent3 4 2 2 9" xfId="24995" xr:uid="{00000000-0005-0000-0000-0000CF190000}"/>
    <cellStyle name="20% - Accent3 4 2 2_Asset Register (new)" xfId="1483" xr:uid="{00000000-0005-0000-0000-0000D0190000}"/>
    <cellStyle name="20% - Accent3 4 2 3" xfId="1251" xr:uid="{00000000-0005-0000-0000-0000D1190000}"/>
    <cellStyle name="20% - Accent3 4 2 3 2" xfId="2812" xr:uid="{00000000-0005-0000-0000-0000D2190000}"/>
    <cellStyle name="20% - Accent3 4 2 3 2 2" xfId="5660" xr:uid="{00000000-0005-0000-0000-0000D3190000}"/>
    <cellStyle name="20% - Accent3 4 2 3 2 2 2" xfId="11003" xr:uid="{00000000-0005-0000-0000-0000D4190000}"/>
    <cellStyle name="20% - Accent3 4 2 3 2 2 2 2" xfId="21617" xr:uid="{00000000-0005-0000-0000-0000D5190000}"/>
    <cellStyle name="20% - Accent3 4 2 3 2 2 2 2 2" xfId="44885" xr:uid="{00000000-0005-0000-0000-0000D6190000}"/>
    <cellStyle name="20% - Accent3 4 2 3 2 2 2 3" xfId="34271" xr:uid="{00000000-0005-0000-0000-0000D7190000}"/>
    <cellStyle name="20% - Accent3 4 2 3 2 2 3" xfId="16311" xr:uid="{00000000-0005-0000-0000-0000D8190000}"/>
    <cellStyle name="20% - Accent3 4 2 3 2 2 3 2" xfId="39579" xr:uid="{00000000-0005-0000-0000-0000D9190000}"/>
    <cellStyle name="20% - Accent3 4 2 3 2 2 4" xfId="22901" xr:uid="{00000000-0005-0000-0000-0000DA190000}"/>
    <cellStyle name="20% - Accent3 4 2 3 2 2 4 2" xfId="46152" xr:uid="{00000000-0005-0000-0000-0000DB190000}"/>
    <cellStyle name="20% - Accent3 4 2 3 2 2 5" xfId="28963" xr:uid="{00000000-0005-0000-0000-0000DC190000}"/>
    <cellStyle name="20% - Accent3 4 2 3 2 2 6" xfId="48081" xr:uid="{00000000-0005-0000-0000-0000DD190000}"/>
    <cellStyle name="20% - Accent3 4 2 3 2 3" xfId="8361" xr:uid="{00000000-0005-0000-0000-0000DE190000}"/>
    <cellStyle name="20% - Accent3 4 2 3 2 3 2" xfId="18976" xr:uid="{00000000-0005-0000-0000-0000DF190000}"/>
    <cellStyle name="20% - Accent3 4 2 3 2 3 2 2" xfId="42244" xr:uid="{00000000-0005-0000-0000-0000E0190000}"/>
    <cellStyle name="20% - Accent3 4 2 3 2 3 3" xfId="31629" xr:uid="{00000000-0005-0000-0000-0000E1190000}"/>
    <cellStyle name="20% - Accent3 4 2 3 2 4" xfId="13671" xr:uid="{00000000-0005-0000-0000-0000E2190000}"/>
    <cellStyle name="20% - Accent3 4 2 3 2 4 2" xfId="36939" xr:uid="{00000000-0005-0000-0000-0000E3190000}"/>
    <cellStyle name="20% - Accent3 4 2 3 2 5" xfId="22900" xr:uid="{00000000-0005-0000-0000-0000E4190000}"/>
    <cellStyle name="20% - Accent3 4 2 3 2 5 2" xfId="46151" xr:uid="{00000000-0005-0000-0000-0000E5190000}"/>
    <cellStyle name="20% - Accent3 4 2 3 2 6" xfId="26321" xr:uid="{00000000-0005-0000-0000-0000E6190000}"/>
    <cellStyle name="20% - Accent3 4 2 3 2 7" xfId="48080" xr:uid="{00000000-0005-0000-0000-0000E7190000}"/>
    <cellStyle name="20% - Accent3 4 2 3 3" xfId="4473" xr:uid="{00000000-0005-0000-0000-0000E8190000}"/>
    <cellStyle name="20% - Accent3 4 2 3 3 2" xfId="9817" xr:uid="{00000000-0005-0000-0000-0000E9190000}"/>
    <cellStyle name="20% - Accent3 4 2 3 3 2 2" xfId="20432" xr:uid="{00000000-0005-0000-0000-0000EA190000}"/>
    <cellStyle name="20% - Accent3 4 2 3 3 2 2 2" xfId="43700" xr:uid="{00000000-0005-0000-0000-0000EB190000}"/>
    <cellStyle name="20% - Accent3 4 2 3 3 2 3" xfId="33085" xr:uid="{00000000-0005-0000-0000-0000EC190000}"/>
    <cellStyle name="20% - Accent3 4 2 3 3 3" xfId="15126" xr:uid="{00000000-0005-0000-0000-0000ED190000}"/>
    <cellStyle name="20% - Accent3 4 2 3 3 3 2" xfId="38394" xr:uid="{00000000-0005-0000-0000-0000EE190000}"/>
    <cellStyle name="20% - Accent3 4 2 3 3 4" xfId="22902" xr:uid="{00000000-0005-0000-0000-0000EF190000}"/>
    <cellStyle name="20% - Accent3 4 2 3 3 4 2" xfId="46153" xr:uid="{00000000-0005-0000-0000-0000F0190000}"/>
    <cellStyle name="20% - Accent3 4 2 3 3 5" xfId="27777" xr:uid="{00000000-0005-0000-0000-0000F1190000}"/>
    <cellStyle name="20% - Accent3 4 2 3 3 6" xfId="48082" xr:uid="{00000000-0005-0000-0000-0000F2190000}"/>
    <cellStyle name="20% - Accent3 4 2 3 4" xfId="7175" xr:uid="{00000000-0005-0000-0000-0000F3190000}"/>
    <cellStyle name="20% - Accent3 4 2 3 4 2" xfId="17790" xr:uid="{00000000-0005-0000-0000-0000F4190000}"/>
    <cellStyle name="20% - Accent3 4 2 3 4 2 2" xfId="41058" xr:uid="{00000000-0005-0000-0000-0000F5190000}"/>
    <cellStyle name="20% - Accent3 4 2 3 4 3" xfId="30443" xr:uid="{00000000-0005-0000-0000-0000F6190000}"/>
    <cellStyle name="20% - Accent3 4 2 3 5" xfId="12486" xr:uid="{00000000-0005-0000-0000-0000F7190000}"/>
    <cellStyle name="20% - Accent3 4 2 3 5 2" xfId="35754" xr:uid="{00000000-0005-0000-0000-0000F8190000}"/>
    <cellStyle name="20% - Accent3 4 2 3 6" xfId="22899" xr:uid="{00000000-0005-0000-0000-0000F9190000}"/>
    <cellStyle name="20% - Accent3 4 2 3 6 2" xfId="46150" xr:uid="{00000000-0005-0000-0000-0000FA190000}"/>
    <cellStyle name="20% - Accent3 4 2 3 7" xfId="25135" xr:uid="{00000000-0005-0000-0000-0000FB190000}"/>
    <cellStyle name="20% - Accent3 4 2 3 8" xfId="48079" xr:uid="{00000000-0005-0000-0000-0000FC190000}"/>
    <cellStyle name="20% - Accent3 4 2 4" xfId="1628" xr:uid="{00000000-0005-0000-0000-0000FD190000}"/>
    <cellStyle name="20% - Accent3 4 2 4 2" xfId="4643" xr:uid="{00000000-0005-0000-0000-0000FE190000}"/>
    <cellStyle name="20% - Accent3 4 2 4 2 2" xfId="9987" xr:uid="{00000000-0005-0000-0000-0000FF190000}"/>
    <cellStyle name="20% - Accent3 4 2 4 2 2 2" xfId="20602" xr:uid="{00000000-0005-0000-0000-0000001A0000}"/>
    <cellStyle name="20% - Accent3 4 2 4 2 2 2 2" xfId="43870" xr:uid="{00000000-0005-0000-0000-0000011A0000}"/>
    <cellStyle name="20% - Accent3 4 2 4 2 2 3" xfId="33255" xr:uid="{00000000-0005-0000-0000-0000021A0000}"/>
    <cellStyle name="20% - Accent3 4 2 4 2 3" xfId="15296" xr:uid="{00000000-0005-0000-0000-0000031A0000}"/>
    <cellStyle name="20% - Accent3 4 2 4 2 3 2" xfId="38564" xr:uid="{00000000-0005-0000-0000-0000041A0000}"/>
    <cellStyle name="20% - Accent3 4 2 4 2 4" xfId="22904" xr:uid="{00000000-0005-0000-0000-0000051A0000}"/>
    <cellStyle name="20% - Accent3 4 2 4 2 4 2" xfId="46155" xr:uid="{00000000-0005-0000-0000-0000061A0000}"/>
    <cellStyle name="20% - Accent3 4 2 4 2 5" xfId="27947" xr:uid="{00000000-0005-0000-0000-0000071A0000}"/>
    <cellStyle name="20% - Accent3 4 2 4 2 6" xfId="48084" xr:uid="{00000000-0005-0000-0000-0000081A0000}"/>
    <cellStyle name="20% - Accent3 4 2 4 3" xfId="7345" xr:uid="{00000000-0005-0000-0000-0000091A0000}"/>
    <cellStyle name="20% - Accent3 4 2 4 3 2" xfId="17960" xr:uid="{00000000-0005-0000-0000-00000A1A0000}"/>
    <cellStyle name="20% - Accent3 4 2 4 3 2 2" xfId="41228" xr:uid="{00000000-0005-0000-0000-00000B1A0000}"/>
    <cellStyle name="20% - Accent3 4 2 4 3 3" xfId="30613" xr:uid="{00000000-0005-0000-0000-00000C1A0000}"/>
    <cellStyle name="20% - Accent3 4 2 4 4" xfId="12656" xr:uid="{00000000-0005-0000-0000-00000D1A0000}"/>
    <cellStyle name="20% - Accent3 4 2 4 4 2" xfId="35924" xr:uid="{00000000-0005-0000-0000-00000E1A0000}"/>
    <cellStyle name="20% - Accent3 4 2 4 5" xfId="22903" xr:uid="{00000000-0005-0000-0000-00000F1A0000}"/>
    <cellStyle name="20% - Accent3 4 2 4 5 2" xfId="46154" xr:uid="{00000000-0005-0000-0000-0000101A0000}"/>
    <cellStyle name="20% - Accent3 4 2 4 6" xfId="25305" xr:uid="{00000000-0005-0000-0000-0000111A0000}"/>
    <cellStyle name="20% - Accent3 4 2 4 7" xfId="48083" xr:uid="{00000000-0005-0000-0000-0000121A0000}"/>
    <cellStyle name="20% - Accent3 4 2 5" xfId="2159" xr:uid="{00000000-0005-0000-0000-0000131A0000}"/>
    <cellStyle name="20% - Accent3 4 2 5 2" xfId="5044" xr:uid="{00000000-0005-0000-0000-0000141A0000}"/>
    <cellStyle name="20% - Accent3 4 2 5 2 2" xfId="10387" xr:uid="{00000000-0005-0000-0000-0000151A0000}"/>
    <cellStyle name="20% - Accent3 4 2 5 2 2 2" xfId="21002" xr:uid="{00000000-0005-0000-0000-0000161A0000}"/>
    <cellStyle name="20% - Accent3 4 2 5 2 2 2 2" xfId="44270" xr:uid="{00000000-0005-0000-0000-0000171A0000}"/>
    <cellStyle name="20% - Accent3 4 2 5 2 2 3" xfId="33655" xr:uid="{00000000-0005-0000-0000-0000181A0000}"/>
    <cellStyle name="20% - Accent3 4 2 5 2 3" xfId="15696" xr:uid="{00000000-0005-0000-0000-0000191A0000}"/>
    <cellStyle name="20% - Accent3 4 2 5 2 3 2" xfId="38964" xr:uid="{00000000-0005-0000-0000-00001A1A0000}"/>
    <cellStyle name="20% - Accent3 4 2 5 2 4" xfId="28347" xr:uid="{00000000-0005-0000-0000-00001B1A0000}"/>
    <cellStyle name="20% - Accent3 4 2 5 3" xfId="7745" xr:uid="{00000000-0005-0000-0000-00001C1A0000}"/>
    <cellStyle name="20% - Accent3 4 2 5 3 2" xfId="18360" xr:uid="{00000000-0005-0000-0000-00001D1A0000}"/>
    <cellStyle name="20% - Accent3 4 2 5 3 2 2" xfId="41628" xr:uid="{00000000-0005-0000-0000-00001E1A0000}"/>
    <cellStyle name="20% - Accent3 4 2 5 3 3" xfId="31013" xr:uid="{00000000-0005-0000-0000-00001F1A0000}"/>
    <cellStyle name="20% - Accent3 4 2 5 4" xfId="13056" xr:uid="{00000000-0005-0000-0000-0000201A0000}"/>
    <cellStyle name="20% - Accent3 4 2 5 4 2" xfId="36324" xr:uid="{00000000-0005-0000-0000-0000211A0000}"/>
    <cellStyle name="20% - Accent3 4 2 5 5" xfId="22905" xr:uid="{00000000-0005-0000-0000-0000221A0000}"/>
    <cellStyle name="20% - Accent3 4 2 5 5 2" xfId="46156" xr:uid="{00000000-0005-0000-0000-0000231A0000}"/>
    <cellStyle name="20% - Accent3 4 2 5 6" xfId="25705" xr:uid="{00000000-0005-0000-0000-0000241A0000}"/>
    <cellStyle name="20% - Accent3 4 2 5 7" xfId="48085" xr:uid="{00000000-0005-0000-0000-0000251A0000}"/>
    <cellStyle name="20% - Accent3 4 2 6" xfId="1995" xr:uid="{00000000-0005-0000-0000-0000261A0000}"/>
    <cellStyle name="20% - Accent3 4 2 6 2" xfId="4940" xr:uid="{00000000-0005-0000-0000-0000271A0000}"/>
    <cellStyle name="20% - Accent3 4 2 6 2 2" xfId="10283" xr:uid="{00000000-0005-0000-0000-0000281A0000}"/>
    <cellStyle name="20% - Accent3 4 2 6 2 2 2" xfId="20898" xr:uid="{00000000-0005-0000-0000-0000291A0000}"/>
    <cellStyle name="20% - Accent3 4 2 6 2 2 2 2" xfId="44166" xr:uid="{00000000-0005-0000-0000-00002A1A0000}"/>
    <cellStyle name="20% - Accent3 4 2 6 2 2 3" xfId="33551" xr:uid="{00000000-0005-0000-0000-00002B1A0000}"/>
    <cellStyle name="20% - Accent3 4 2 6 2 3" xfId="15592" xr:uid="{00000000-0005-0000-0000-00002C1A0000}"/>
    <cellStyle name="20% - Accent3 4 2 6 2 3 2" xfId="38860" xr:uid="{00000000-0005-0000-0000-00002D1A0000}"/>
    <cellStyle name="20% - Accent3 4 2 6 2 4" xfId="28243" xr:uid="{00000000-0005-0000-0000-00002E1A0000}"/>
    <cellStyle name="20% - Accent3 4 2 6 3" xfId="7641" xr:uid="{00000000-0005-0000-0000-00002F1A0000}"/>
    <cellStyle name="20% - Accent3 4 2 6 3 2" xfId="18256" xr:uid="{00000000-0005-0000-0000-0000301A0000}"/>
    <cellStyle name="20% - Accent3 4 2 6 3 2 2" xfId="41524" xr:uid="{00000000-0005-0000-0000-0000311A0000}"/>
    <cellStyle name="20% - Accent3 4 2 6 3 3" xfId="30909" xr:uid="{00000000-0005-0000-0000-0000321A0000}"/>
    <cellStyle name="20% - Accent3 4 2 6 4" xfId="12952" xr:uid="{00000000-0005-0000-0000-0000331A0000}"/>
    <cellStyle name="20% - Accent3 4 2 6 4 2" xfId="36220" xr:uid="{00000000-0005-0000-0000-0000341A0000}"/>
    <cellStyle name="20% - Accent3 4 2 6 5" xfId="25601" xr:uid="{00000000-0005-0000-0000-0000351A0000}"/>
    <cellStyle name="20% - Accent3 4 2 7" xfId="2295" xr:uid="{00000000-0005-0000-0000-0000361A0000}"/>
    <cellStyle name="20% - Accent3 4 2 7 2" xfId="5154" xr:uid="{00000000-0005-0000-0000-0000371A0000}"/>
    <cellStyle name="20% - Accent3 4 2 7 2 2" xfId="10497" xr:uid="{00000000-0005-0000-0000-0000381A0000}"/>
    <cellStyle name="20% - Accent3 4 2 7 2 2 2" xfId="21111" xr:uid="{00000000-0005-0000-0000-0000391A0000}"/>
    <cellStyle name="20% - Accent3 4 2 7 2 2 2 2" xfId="44379" xr:uid="{00000000-0005-0000-0000-00003A1A0000}"/>
    <cellStyle name="20% - Accent3 4 2 7 2 2 3" xfId="33765" xr:uid="{00000000-0005-0000-0000-00003B1A0000}"/>
    <cellStyle name="20% - Accent3 4 2 7 2 3" xfId="15805" xr:uid="{00000000-0005-0000-0000-00003C1A0000}"/>
    <cellStyle name="20% - Accent3 4 2 7 2 3 2" xfId="39073" xr:uid="{00000000-0005-0000-0000-00003D1A0000}"/>
    <cellStyle name="20% - Accent3 4 2 7 2 4" xfId="28457" xr:uid="{00000000-0005-0000-0000-00003E1A0000}"/>
    <cellStyle name="20% - Accent3 4 2 7 3" xfId="7855" xr:uid="{00000000-0005-0000-0000-00003F1A0000}"/>
    <cellStyle name="20% - Accent3 4 2 7 3 2" xfId="18470" xr:uid="{00000000-0005-0000-0000-0000401A0000}"/>
    <cellStyle name="20% - Accent3 4 2 7 3 2 2" xfId="41738" xr:uid="{00000000-0005-0000-0000-0000411A0000}"/>
    <cellStyle name="20% - Accent3 4 2 7 3 3" xfId="31123" xr:uid="{00000000-0005-0000-0000-0000421A0000}"/>
    <cellStyle name="20% - Accent3 4 2 7 4" xfId="13165" xr:uid="{00000000-0005-0000-0000-0000431A0000}"/>
    <cellStyle name="20% - Accent3 4 2 7 4 2" xfId="36433" xr:uid="{00000000-0005-0000-0000-0000441A0000}"/>
    <cellStyle name="20% - Accent3 4 2 7 5" xfId="25815" xr:uid="{00000000-0005-0000-0000-0000451A0000}"/>
    <cellStyle name="20% - Accent3 4 2 8" xfId="2326" xr:uid="{00000000-0005-0000-0000-0000461A0000}"/>
    <cellStyle name="20% - Accent3 4 2 8 2" xfId="5176" xr:uid="{00000000-0005-0000-0000-0000471A0000}"/>
    <cellStyle name="20% - Accent3 4 2 8 2 2" xfId="10519" xr:uid="{00000000-0005-0000-0000-0000481A0000}"/>
    <cellStyle name="20% - Accent3 4 2 8 2 2 2" xfId="21133" xr:uid="{00000000-0005-0000-0000-0000491A0000}"/>
    <cellStyle name="20% - Accent3 4 2 8 2 2 2 2" xfId="44401" xr:uid="{00000000-0005-0000-0000-00004A1A0000}"/>
    <cellStyle name="20% - Accent3 4 2 8 2 2 3" xfId="33787" xr:uid="{00000000-0005-0000-0000-00004B1A0000}"/>
    <cellStyle name="20% - Accent3 4 2 8 2 3" xfId="15827" xr:uid="{00000000-0005-0000-0000-00004C1A0000}"/>
    <cellStyle name="20% - Accent3 4 2 8 2 3 2" xfId="39095" xr:uid="{00000000-0005-0000-0000-00004D1A0000}"/>
    <cellStyle name="20% - Accent3 4 2 8 2 4" xfId="28479" xr:uid="{00000000-0005-0000-0000-00004E1A0000}"/>
    <cellStyle name="20% - Accent3 4 2 8 3" xfId="7877" xr:uid="{00000000-0005-0000-0000-00004F1A0000}"/>
    <cellStyle name="20% - Accent3 4 2 8 3 2" xfId="18492" xr:uid="{00000000-0005-0000-0000-0000501A0000}"/>
    <cellStyle name="20% - Accent3 4 2 8 3 2 2" xfId="41760" xr:uid="{00000000-0005-0000-0000-0000511A0000}"/>
    <cellStyle name="20% - Accent3 4 2 8 3 3" xfId="31145" xr:uid="{00000000-0005-0000-0000-0000521A0000}"/>
    <cellStyle name="20% - Accent3 4 2 8 4" xfId="13187" xr:uid="{00000000-0005-0000-0000-0000531A0000}"/>
    <cellStyle name="20% - Accent3 4 2 8 4 2" xfId="36455" xr:uid="{00000000-0005-0000-0000-0000541A0000}"/>
    <cellStyle name="20% - Accent3 4 2 8 5" xfId="25837" xr:uid="{00000000-0005-0000-0000-0000551A0000}"/>
    <cellStyle name="20% - Accent3 4 2 9" xfId="2589" xr:uid="{00000000-0005-0000-0000-0000561A0000}"/>
    <cellStyle name="20% - Accent3 4 2 9 2" xfId="5437" xr:uid="{00000000-0005-0000-0000-0000571A0000}"/>
    <cellStyle name="20% - Accent3 4 2 9 2 2" xfId="10780" xr:uid="{00000000-0005-0000-0000-0000581A0000}"/>
    <cellStyle name="20% - Accent3 4 2 9 2 2 2" xfId="21394" xr:uid="{00000000-0005-0000-0000-0000591A0000}"/>
    <cellStyle name="20% - Accent3 4 2 9 2 2 2 2" xfId="44662" xr:uid="{00000000-0005-0000-0000-00005A1A0000}"/>
    <cellStyle name="20% - Accent3 4 2 9 2 2 3" xfId="34048" xr:uid="{00000000-0005-0000-0000-00005B1A0000}"/>
    <cellStyle name="20% - Accent3 4 2 9 2 3" xfId="16088" xr:uid="{00000000-0005-0000-0000-00005C1A0000}"/>
    <cellStyle name="20% - Accent3 4 2 9 2 3 2" xfId="39356" xr:uid="{00000000-0005-0000-0000-00005D1A0000}"/>
    <cellStyle name="20% - Accent3 4 2 9 2 4" xfId="28740" xr:uid="{00000000-0005-0000-0000-00005E1A0000}"/>
    <cellStyle name="20% - Accent3 4 2 9 3" xfId="8138" xr:uid="{00000000-0005-0000-0000-00005F1A0000}"/>
    <cellStyle name="20% - Accent3 4 2 9 3 2" xfId="18753" xr:uid="{00000000-0005-0000-0000-0000601A0000}"/>
    <cellStyle name="20% - Accent3 4 2 9 3 2 2" xfId="42021" xr:uid="{00000000-0005-0000-0000-0000611A0000}"/>
    <cellStyle name="20% - Accent3 4 2 9 3 3" xfId="31406" xr:uid="{00000000-0005-0000-0000-0000621A0000}"/>
    <cellStyle name="20% - Accent3 4 2 9 4" xfId="13448" xr:uid="{00000000-0005-0000-0000-0000631A0000}"/>
    <cellStyle name="20% - Accent3 4 2 9 4 2" xfId="36716" xr:uid="{00000000-0005-0000-0000-0000641A0000}"/>
    <cellStyle name="20% - Accent3 4 2 9 5" xfId="26098" xr:uid="{00000000-0005-0000-0000-0000651A0000}"/>
    <cellStyle name="20% - Accent3 4 2_Asset Register (new)" xfId="1484" xr:uid="{00000000-0005-0000-0000-0000661A0000}"/>
    <cellStyle name="20% - Accent3 4 3" xfId="718" xr:uid="{00000000-0005-0000-0000-0000671A0000}"/>
    <cellStyle name="20% - Accent3 4 3 10" xfId="12262" xr:uid="{00000000-0005-0000-0000-0000681A0000}"/>
    <cellStyle name="20% - Accent3 4 3 10 2" xfId="35530" xr:uid="{00000000-0005-0000-0000-0000691A0000}"/>
    <cellStyle name="20% - Accent3 4 3 11" xfId="22906" xr:uid="{00000000-0005-0000-0000-00006A1A0000}"/>
    <cellStyle name="20% - Accent3 4 3 11 2" xfId="46157" xr:uid="{00000000-0005-0000-0000-00006B1A0000}"/>
    <cellStyle name="20% - Accent3 4 3 12" xfId="24911" xr:uid="{00000000-0005-0000-0000-00006C1A0000}"/>
    <cellStyle name="20% - Accent3 4 3 13" xfId="48086" xr:uid="{00000000-0005-0000-0000-00006D1A0000}"/>
    <cellStyle name="20% - Accent3 4 3 2" xfId="1187" xr:uid="{00000000-0005-0000-0000-00006E1A0000}"/>
    <cellStyle name="20% - Accent3 4 3 2 2" xfId="2749" xr:uid="{00000000-0005-0000-0000-00006F1A0000}"/>
    <cellStyle name="20% - Accent3 4 3 2 2 2" xfId="5597" xr:uid="{00000000-0005-0000-0000-0000701A0000}"/>
    <cellStyle name="20% - Accent3 4 3 2 2 2 2" xfId="10940" xr:uid="{00000000-0005-0000-0000-0000711A0000}"/>
    <cellStyle name="20% - Accent3 4 3 2 2 2 2 2" xfId="21554" xr:uid="{00000000-0005-0000-0000-0000721A0000}"/>
    <cellStyle name="20% - Accent3 4 3 2 2 2 2 2 2" xfId="44822" xr:uid="{00000000-0005-0000-0000-0000731A0000}"/>
    <cellStyle name="20% - Accent3 4 3 2 2 2 2 3" xfId="34208" xr:uid="{00000000-0005-0000-0000-0000741A0000}"/>
    <cellStyle name="20% - Accent3 4 3 2 2 2 3" xfId="16248" xr:uid="{00000000-0005-0000-0000-0000751A0000}"/>
    <cellStyle name="20% - Accent3 4 3 2 2 2 3 2" xfId="39516" xr:uid="{00000000-0005-0000-0000-0000761A0000}"/>
    <cellStyle name="20% - Accent3 4 3 2 2 2 4" xfId="22909" xr:uid="{00000000-0005-0000-0000-0000771A0000}"/>
    <cellStyle name="20% - Accent3 4 3 2 2 2 4 2" xfId="46160" xr:uid="{00000000-0005-0000-0000-0000781A0000}"/>
    <cellStyle name="20% - Accent3 4 3 2 2 2 5" xfId="28900" xr:uid="{00000000-0005-0000-0000-0000791A0000}"/>
    <cellStyle name="20% - Accent3 4 3 2 2 2 6" xfId="48089" xr:uid="{00000000-0005-0000-0000-00007A1A0000}"/>
    <cellStyle name="20% - Accent3 4 3 2 2 3" xfId="8298" xr:uid="{00000000-0005-0000-0000-00007B1A0000}"/>
    <cellStyle name="20% - Accent3 4 3 2 2 3 2" xfId="18913" xr:uid="{00000000-0005-0000-0000-00007C1A0000}"/>
    <cellStyle name="20% - Accent3 4 3 2 2 3 2 2" xfId="42181" xr:uid="{00000000-0005-0000-0000-00007D1A0000}"/>
    <cellStyle name="20% - Accent3 4 3 2 2 3 3" xfId="31566" xr:uid="{00000000-0005-0000-0000-00007E1A0000}"/>
    <cellStyle name="20% - Accent3 4 3 2 2 4" xfId="13608" xr:uid="{00000000-0005-0000-0000-00007F1A0000}"/>
    <cellStyle name="20% - Accent3 4 3 2 2 4 2" xfId="36876" xr:uid="{00000000-0005-0000-0000-0000801A0000}"/>
    <cellStyle name="20% - Accent3 4 3 2 2 5" xfId="22908" xr:uid="{00000000-0005-0000-0000-0000811A0000}"/>
    <cellStyle name="20% - Accent3 4 3 2 2 5 2" xfId="46159" xr:uid="{00000000-0005-0000-0000-0000821A0000}"/>
    <cellStyle name="20% - Accent3 4 3 2 2 6" xfId="26258" xr:uid="{00000000-0005-0000-0000-0000831A0000}"/>
    <cellStyle name="20% - Accent3 4 3 2 2 7" xfId="48088" xr:uid="{00000000-0005-0000-0000-0000841A0000}"/>
    <cellStyle name="20% - Accent3 4 3 2 3" xfId="3924" xr:uid="{00000000-0005-0000-0000-0000851A0000}"/>
    <cellStyle name="20% - Accent3 4 3 2 3 2" xfId="6588" xr:uid="{00000000-0005-0000-0000-0000861A0000}"/>
    <cellStyle name="20% - Accent3 4 3 2 3 2 2" xfId="11931" xr:uid="{00000000-0005-0000-0000-0000871A0000}"/>
    <cellStyle name="20% - Accent3 4 3 2 3 2 2 2" xfId="22544" xr:uid="{00000000-0005-0000-0000-0000881A0000}"/>
    <cellStyle name="20% - Accent3 4 3 2 3 2 2 2 2" xfId="45812" xr:uid="{00000000-0005-0000-0000-0000891A0000}"/>
    <cellStyle name="20% - Accent3 4 3 2 3 2 2 3" xfId="35199" xr:uid="{00000000-0005-0000-0000-00008A1A0000}"/>
    <cellStyle name="20% - Accent3 4 3 2 3 2 3" xfId="17238" xr:uid="{00000000-0005-0000-0000-00008B1A0000}"/>
    <cellStyle name="20% - Accent3 4 3 2 3 2 3 2" xfId="40506" xr:uid="{00000000-0005-0000-0000-00008C1A0000}"/>
    <cellStyle name="20% - Accent3 4 3 2 3 2 4" xfId="29891" xr:uid="{00000000-0005-0000-0000-00008D1A0000}"/>
    <cellStyle name="20% - Accent3 4 3 2 3 3" xfId="9289" xr:uid="{00000000-0005-0000-0000-00008E1A0000}"/>
    <cellStyle name="20% - Accent3 4 3 2 3 3 2" xfId="19904" xr:uid="{00000000-0005-0000-0000-00008F1A0000}"/>
    <cellStyle name="20% - Accent3 4 3 2 3 3 2 2" xfId="43172" xr:uid="{00000000-0005-0000-0000-0000901A0000}"/>
    <cellStyle name="20% - Accent3 4 3 2 3 3 3" xfId="32557" xr:uid="{00000000-0005-0000-0000-0000911A0000}"/>
    <cellStyle name="20% - Accent3 4 3 2 3 4" xfId="14598" xr:uid="{00000000-0005-0000-0000-0000921A0000}"/>
    <cellStyle name="20% - Accent3 4 3 2 3 4 2" xfId="37866" xr:uid="{00000000-0005-0000-0000-0000931A0000}"/>
    <cellStyle name="20% - Accent3 4 3 2 3 5" xfId="22910" xr:uid="{00000000-0005-0000-0000-0000941A0000}"/>
    <cellStyle name="20% - Accent3 4 3 2 3 5 2" xfId="46161" xr:uid="{00000000-0005-0000-0000-0000951A0000}"/>
    <cellStyle name="20% - Accent3 4 3 2 3 6" xfId="27249" xr:uid="{00000000-0005-0000-0000-0000961A0000}"/>
    <cellStyle name="20% - Accent3 4 3 2 3 7" xfId="48090" xr:uid="{00000000-0005-0000-0000-0000971A0000}"/>
    <cellStyle name="20% - Accent3 4 3 2 4" xfId="4410" xr:uid="{00000000-0005-0000-0000-0000981A0000}"/>
    <cellStyle name="20% - Accent3 4 3 2 4 2" xfId="9754" xr:uid="{00000000-0005-0000-0000-0000991A0000}"/>
    <cellStyle name="20% - Accent3 4 3 2 4 2 2" xfId="20369" xr:uid="{00000000-0005-0000-0000-00009A1A0000}"/>
    <cellStyle name="20% - Accent3 4 3 2 4 2 2 2" xfId="43637" xr:uid="{00000000-0005-0000-0000-00009B1A0000}"/>
    <cellStyle name="20% - Accent3 4 3 2 4 2 3" xfId="33022" xr:uid="{00000000-0005-0000-0000-00009C1A0000}"/>
    <cellStyle name="20% - Accent3 4 3 2 4 3" xfId="15063" xr:uid="{00000000-0005-0000-0000-00009D1A0000}"/>
    <cellStyle name="20% - Accent3 4 3 2 4 3 2" xfId="38331" xr:uid="{00000000-0005-0000-0000-00009E1A0000}"/>
    <cellStyle name="20% - Accent3 4 3 2 4 4" xfId="27714" xr:uid="{00000000-0005-0000-0000-00009F1A0000}"/>
    <cellStyle name="20% - Accent3 4 3 2 5" xfId="7112" xr:uid="{00000000-0005-0000-0000-0000A01A0000}"/>
    <cellStyle name="20% - Accent3 4 3 2 5 2" xfId="17727" xr:uid="{00000000-0005-0000-0000-0000A11A0000}"/>
    <cellStyle name="20% - Accent3 4 3 2 5 2 2" xfId="40995" xr:uid="{00000000-0005-0000-0000-0000A21A0000}"/>
    <cellStyle name="20% - Accent3 4 3 2 5 3" xfId="30380" xr:uid="{00000000-0005-0000-0000-0000A31A0000}"/>
    <cellStyle name="20% - Accent3 4 3 2 6" xfId="12423" xr:uid="{00000000-0005-0000-0000-0000A41A0000}"/>
    <cellStyle name="20% - Accent3 4 3 2 6 2" xfId="35691" xr:uid="{00000000-0005-0000-0000-0000A51A0000}"/>
    <cellStyle name="20% - Accent3 4 3 2 7" xfId="22907" xr:uid="{00000000-0005-0000-0000-0000A61A0000}"/>
    <cellStyle name="20% - Accent3 4 3 2 7 2" xfId="46158" xr:uid="{00000000-0005-0000-0000-0000A71A0000}"/>
    <cellStyle name="20% - Accent3 4 3 2 8" xfId="25072" xr:uid="{00000000-0005-0000-0000-0000A81A0000}"/>
    <cellStyle name="20% - Accent3 4 3 2 9" xfId="48087" xr:uid="{00000000-0005-0000-0000-0000A91A0000}"/>
    <cellStyle name="20% - Accent3 4 3 3" xfId="1537" xr:uid="{00000000-0005-0000-0000-0000AA1A0000}"/>
    <cellStyle name="20% - Accent3 4 3 3 2" xfId="2894" xr:uid="{00000000-0005-0000-0000-0000AB1A0000}"/>
    <cellStyle name="20% - Accent3 4 3 3 2 2" xfId="5742" xr:uid="{00000000-0005-0000-0000-0000AC1A0000}"/>
    <cellStyle name="20% - Accent3 4 3 3 2 2 2" xfId="11085" xr:uid="{00000000-0005-0000-0000-0000AD1A0000}"/>
    <cellStyle name="20% - Accent3 4 3 3 2 2 2 2" xfId="21699" xr:uid="{00000000-0005-0000-0000-0000AE1A0000}"/>
    <cellStyle name="20% - Accent3 4 3 3 2 2 2 2 2" xfId="44967" xr:uid="{00000000-0005-0000-0000-0000AF1A0000}"/>
    <cellStyle name="20% - Accent3 4 3 3 2 2 2 3" xfId="34353" xr:uid="{00000000-0005-0000-0000-0000B01A0000}"/>
    <cellStyle name="20% - Accent3 4 3 3 2 2 3" xfId="16393" xr:uid="{00000000-0005-0000-0000-0000B11A0000}"/>
    <cellStyle name="20% - Accent3 4 3 3 2 2 3 2" xfId="39661" xr:uid="{00000000-0005-0000-0000-0000B21A0000}"/>
    <cellStyle name="20% - Accent3 4 3 3 2 2 4" xfId="29045" xr:uid="{00000000-0005-0000-0000-0000B31A0000}"/>
    <cellStyle name="20% - Accent3 4 3 3 2 3" xfId="8443" xr:uid="{00000000-0005-0000-0000-0000B41A0000}"/>
    <cellStyle name="20% - Accent3 4 3 3 2 3 2" xfId="19058" xr:uid="{00000000-0005-0000-0000-0000B51A0000}"/>
    <cellStyle name="20% - Accent3 4 3 3 2 3 2 2" xfId="42326" xr:uid="{00000000-0005-0000-0000-0000B61A0000}"/>
    <cellStyle name="20% - Accent3 4 3 3 2 3 3" xfId="31711" xr:uid="{00000000-0005-0000-0000-0000B71A0000}"/>
    <cellStyle name="20% - Accent3 4 3 3 2 4" xfId="13753" xr:uid="{00000000-0005-0000-0000-0000B81A0000}"/>
    <cellStyle name="20% - Accent3 4 3 3 2 4 2" xfId="37021" xr:uid="{00000000-0005-0000-0000-0000B91A0000}"/>
    <cellStyle name="20% - Accent3 4 3 3 2 5" xfId="22912" xr:uid="{00000000-0005-0000-0000-0000BA1A0000}"/>
    <cellStyle name="20% - Accent3 4 3 3 2 5 2" xfId="46163" xr:uid="{00000000-0005-0000-0000-0000BB1A0000}"/>
    <cellStyle name="20% - Accent3 4 3 3 2 6" xfId="26403" xr:uid="{00000000-0005-0000-0000-0000BC1A0000}"/>
    <cellStyle name="20% - Accent3 4 3 3 2 7" xfId="48092" xr:uid="{00000000-0005-0000-0000-0000BD1A0000}"/>
    <cellStyle name="20% - Accent3 4 3 3 3" xfId="3698" xr:uid="{00000000-0005-0000-0000-0000BE1A0000}"/>
    <cellStyle name="20% - Accent3 4 3 3 3 2" xfId="6465" xr:uid="{00000000-0005-0000-0000-0000BF1A0000}"/>
    <cellStyle name="20% - Accent3 4 3 3 3 2 2" xfId="11808" xr:uid="{00000000-0005-0000-0000-0000C01A0000}"/>
    <cellStyle name="20% - Accent3 4 3 3 3 2 2 2" xfId="22421" xr:uid="{00000000-0005-0000-0000-0000C11A0000}"/>
    <cellStyle name="20% - Accent3 4 3 3 3 2 2 2 2" xfId="45689" xr:uid="{00000000-0005-0000-0000-0000C21A0000}"/>
    <cellStyle name="20% - Accent3 4 3 3 3 2 2 3" xfId="35076" xr:uid="{00000000-0005-0000-0000-0000C31A0000}"/>
    <cellStyle name="20% - Accent3 4 3 3 3 2 3" xfId="17115" xr:uid="{00000000-0005-0000-0000-0000C41A0000}"/>
    <cellStyle name="20% - Accent3 4 3 3 3 2 3 2" xfId="40383" xr:uid="{00000000-0005-0000-0000-0000C51A0000}"/>
    <cellStyle name="20% - Accent3 4 3 3 3 2 4" xfId="29768" xr:uid="{00000000-0005-0000-0000-0000C61A0000}"/>
    <cellStyle name="20% - Accent3 4 3 3 3 3" xfId="9166" xr:uid="{00000000-0005-0000-0000-0000C71A0000}"/>
    <cellStyle name="20% - Accent3 4 3 3 3 3 2" xfId="19781" xr:uid="{00000000-0005-0000-0000-0000C81A0000}"/>
    <cellStyle name="20% - Accent3 4 3 3 3 3 2 2" xfId="43049" xr:uid="{00000000-0005-0000-0000-0000C91A0000}"/>
    <cellStyle name="20% - Accent3 4 3 3 3 3 3" xfId="32434" xr:uid="{00000000-0005-0000-0000-0000CA1A0000}"/>
    <cellStyle name="20% - Accent3 4 3 3 3 4" xfId="14475" xr:uid="{00000000-0005-0000-0000-0000CB1A0000}"/>
    <cellStyle name="20% - Accent3 4 3 3 3 4 2" xfId="37743" xr:uid="{00000000-0005-0000-0000-0000CC1A0000}"/>
    <cellStyle name="20% - Accent3 4 3 3 3 5" xfId="27126" xr:uid="{00000000-0005-0000-0000-0000CD1A0000}"/>
    <cellStyle name="20% - Accent3 4 3 3 4" xfId="4555" xr:uid="{00000000-0005-0000-0000-0000CE1A0000}"/>
    <cellStyle name="20% - Accent3 4 3 3 4 2" xfId="9899" xr:uid="{00000000-0005-0000-0000-0000CF1A0000}"/>
    <cellStyle name="20% - Accent3 4 3 3 4 2 2" xfId="20514" xr:uid="{00000000-0005-0000-0000-0000D01A0000}"/>
    <cellStyle name="20% - Accent3 4 3 3 4 2 2 2" xfId="43782" xr:uid="{00000000-0005-0000-0000-0000D11A0000}"/>
    <cellStyle name="20% - Accent3 4 3 3 4 2 3" xfId="33167" xr:uid="{00000000-0005-0000-0000-0000D21A0000}"/>
    <cellStyle name="20% - Accent3 4 3 3 4 3" xfId="15208" xr:uid="{00000000-0005-0000-0000-0000D31A0000}"/>
    <cellStyle name="20% - Accent3 4 3 3 4 3 2" xfId="38476" xr:uid="{00000000-0005-0000-0000-0000D41A0000}"/>
    <cellStyle name="20% - Accent3 4 3 3 4 4" xfId="27859" xr:uid="{00000000-0005-0000-0000-0000D51A0000}"/>
    <cellStyle name="20% - Accent3 4 3 3 5" xfId="7257" xr:uid="{00000000-0005-0000-0000-0000D61A0000}"/>
    <cellStyle name="20% - Accent3 4 3 3 5 2" xfId="17872" xr:uid="{00000000-0005-0000-0000-0000D71A0000}"/>
    <cellStyle name="20% - Accent3 4 3 3 5 2 2" xfId="41140" xr:uid="{00000000-0005-0000-0000-0000D81A0000}"/>
    <cellStyle name="20% - Accent3 4 3 3 5 3" xfId="30525" xr:uid="{00000000-0005-0000-0000-0000D91A0000}"/>
    <cellStyle name="20% - Accent3 4 3 3 6" xfId="12568" xr:uid="{00000000-0005-0000-0000-0000DA1A0000}"/>
    <cellStyle name="20% - Accent3 4 3 3 6 2" xfId="35836" xr:uid="{00000000-0005-0000-0000-0000DB1A0000}"/>
    <cellStyle name="20% - Accent3 4 3 3 7" xfId="22911" xr:uid="{00000000-0005-0000-0000-0000DC1A0000}"/>
    <cellStyle name="20% - Accent3 4 3 3 7 2" xfId="46162" xr:uid="{00000000-0005-0000-0000-0000DD1A0000}"/>
    <cellStyle name="20% - Accent3 4 3 3 8" xfId="25217" xr:uid="{00000000-0005-0000-0000-0000DE1A0000}"/>
    <cellStyle name="20% - Accent3 4 3 3 9" xfId="48091" xr:uid="{00000000-0005-0000-0000-0000DF1A0000}"/>
    <cellStyle name="20% - Accent3 4 3 4" xfId="1837" xr:uid="{00000000-0005-0000-0000-0000E01A0000}"/>
    <cellStyle name="20% - Accent3 4 3 4 2" xfId="4812" xr:uid="{00000000-0005-0000-0000-0000E11A0000}"/>
    <cellStyle name="20% - Accent3 4 3 4 2 2" xfId="10156" xr:uid="{00000000-0005-0000-0000-0000E21A0000}"/>
    <cellStyle name="20% - Accent3 4 3 4 2 2 2" xfId="20771" xr:uid="{00000000-0005-0000-0000-0000E31A0000}"/>
    <cellStyle name="20% - Accent3 4 3 4 2 2 2 2" xfId="44039" xr:uid="{00000000-0005-0000-0000-0000E41A0000}"/>
    <cellStyle name="20% - Accent3 4 3 4 2 2 3" xfId="33424" xr:uid="{00000000-0005-0000-0000-0000E51A0000}"/>
    <cellStyle name="20% - Accent3 4 3 4 2 3" xfId="15465" xr:uid="{00000000-0005-0000-0000-0000E61A0000}"/>
    <cellStyle name="20% - Accent3 4 3 4 2 3 2" xfId="38733" xr:uid="{00000000-0005-0000-0000-0000E71A0000}"/>
    <cellStyle name="20% - Accent3 4 3 4 2 4" xfId="28116" xr:uid="{00000000-0005-0000-0000-0000E81A0000}"/>
    <cellStyle name="20% - Accent3 4 3 4 3" xfId="7514" xr:uid="{00000000-0005-0000-0000-0000E91A0000}"/>
    <cellStyle name="20% - Accent3 4 3 4 3 2" xfId="18129" xr:uid="{00000000-0005-0000-0000-0000EA1A0000}"/>
    <cellStyle name="20% - Accent3 4 3 4 3 2 2" xfId="41397" xr:uid="{00000000-0005-0000-0000-0000EB1A0000}"/>
    <cellStyle name="20% - Accent3 4 3 4 3 3" xfId="30782" xr:uid="{00000000-0005-0000-0000-0000EC1A0000}"/>
    <cellStyle name="20% - Accent3 4 3 4 4" xfId="12825" xr:uid="{00000000-0005-0000-0000-0000ED1A0000}"/>
    <cellStyle name="20% - Accent3 4 3 4 4 2" xfId="36093" xr:uid="{00000000-0005-0000-0000-0000EE1A0000}"/>
    <cellStyle name="20% - Accent3 4 3 4 5" xfId="22913" xr:uid="{00000000-0005-0000-0000-0000EF1A0000}"/>
    <cellStyle name="20% - Accent3 4 3 4 5 2" xfId="46164" xr:uid="{00000000-0005-0000-0000-0000F01A0000}"/>
    <cellStyle name="20% - Accent3 4 3 4 6" xfId="25474" xr:uid="{00000000-0005-0000-0000-0000F11A0000}"/>
    <cellStyle name="20% - Accent3 4 3 4 7" xfId="48093" xr:uid="{00000000-0005-0000-0000-0000F21A0000}"/>
    <cellStyle name="20% - Accent3 4 3 5" xfId="2588" xr:uid="{00000000-0005-0000-0000-0000F31A0000}"/>
    <cellStyle name="20% - Accent3 4 3 5 2" xfId="5436" xr:uid="{00000000-0005-0000-0000-0000F41A0000}"/>
    <cellStyle name="20% - Accent3 4 3 5 2 2" xfId="10779" xr:uid="{00000000-0005-0000-0000-0000F51A0000}"/>
    <cellStyle name="20% - Accent3 4 3 5 2 2 2" xfId="21393" xr:uid="{00000000-0005-0000-0000-0000F61A0000}"/>
    <cellStyle name="20% - Accent3 4 3 5 2 2 2 2" xfId="44661" xr:uid="{00000000-0005-0000-0000-0000F71A0000}"/>
    <cellStyle name="20% - Accent3 4 3 5 2 2 3" xfId="34047" xr:uid="{00000000-0005-0000-0000-0000F81A0000}"/>
    <cellStyle name="20% - Accent3 4 3 5 2 3" xfId="16087" xr:uid="{00000000-0005-0000-0000-0000F91A0000}"/>
    <cellStyle name="20% - Accent3 4 3 5 2 3 2" xfId="39355" xr:uid="{00000000-0005-0000-0000-0000FA1A0000}"/>
    <cellStyle name="20% - Accent3 4 3 5 2 4" xfId="28739" xr:uid="{00000000-0005-0000-0000-0000FB1A0000}"/>
    <cellStyle name="20% - Accent3 4 3 5 3" xfId="8137" xr:uid="{00000000-0005-0000-0000-0000FC1A0000}"/>
    <cellStyle name="20% - Accent3 4 3 5 3 2" xfId="18752" xr:uid="{00000000-0005-0000-0000-0000FD1A0000}"/>
    <cellStyle name="20% - Accent3 4 3 5 3 2 2" xfId="42020" xr:uid="{00000000-0005-0000-0000-0000FE1A0000}"/>
    <cellStyle name="20% - Accent3 4 3 5 3 3" xfId="31405" xr:uid="{00000000-0005-0000-0000-0000FF1A0000}"/>
    <cellStyle name="20% - Accent3 4 3 5 4" xfId="13447" xr:uid="{00000000-0005-0000-0000-0000001B0000}"/>
    <cellStyle name="20% - Accent3 4 3 5 4 2" xfId="36715" xr:uid="{00000000-0005-0000-0000-0000011B0000}"/>
    <cellStyle name="20% - Accent3 4 3 5 5" xfId="26097" xr:uid="{00000000-0005-0000-0000-0000021B0000}"/>
    <cellStyle name="20% - Accent3 4 3 6" xfId="3107" xr:uid="{00000000-0005-0000-0000-0000031B0000}"/>
    <cellStyle name="20% - Accent3 4 3 6 2" xfId="5937" xr:uid="{00000000-0005-0000-0000-0000041B0000}"/>
    <cellStyle name="20% - Accent3 4 3 6 2 2" xfId="11280" xr:uid="{00000000-0005-0000-0000-0000051B0000}"/>
    <cellStyle name="20% - Accent3 4 3 6 2 2 2" xfId="21893" xr:uid="{00000000-0005-0000-0000-0000061B0000}"/>
    <cellStyle name="20% - Accent3 4 3 6 2 2 2 2" xfId="45161" xr:uid="{00000000-0005-0000-0000-0000071B0000}"/>
    <cellStyle name="20% - Accent3 4 3 6 2 2 3" xfId="34548" xr:uid="{00000000-0005-0000-0000-0000081B0000}"/>
    <cellStyle name="20% - Accent3 4 3 6 2 3" xfId="16587" xr:uid="{00000000-0005-0000-0000-0000091B0000}"/>
    <cellStyle name="20% - Accent3 4 3 6 2 3 2" xfId="39855" xr:uid="{00000000-0005-0000-0000-00000A1B0000}"/>
    <cellStyle name="20% - Accent3 4 3 6 2 4" xfId="29240" xr:uid="{00000000-0005-0000-0000-00000B1B0000}"/>
    <cellStyle name="20% - Accent3 4 3 6 3" xfId="8638" xr:uid="{00000000-0005-0000-0000-00000C1B0000}"/>
    <cellStyle name="20% - Accent3 4 3 6 3 2" xfId="19253" xr:uid="{00000000-0005-0000-0000-00000D1B0000}"/>
    <cellStyle name="20% - Accent3 4 3 6 3 2 2" xfId="42521" xr:uid="{00000000-0005-0000-0000-00000E1B0000}"/>
    <cellStyle name="20% - Accent3 4 3 6 3 3" xfId="31906" xr:uid="{00000000-0005-0000-0000-00000F1B0000}"/>
    <cellStyle name="20% - Accent3 4 3 6 4" xfId="13947" xr:uid="{00000000-0005-0000-0000-0000101B0000}"/>
    <cellStyle name="20% - Accent3 4 3 6 4 2" xfId="37215" xr:uid="{00000000-0005-0000-0000-0000111B0000}"/>
    <cellStyle name="20% - Accent3 4 3 6 5" xfId="26598" xr:uid="{00000000-0005-0000-0000-0000121B0000}"/>
    <cellStyle name="20% - Accent3 4 3 7" xfId="3427" xr:uid="{00000000-0005-0000-0000-0000131B0000}"/>
    <cellStyle name="20% - Accent3 4 3 7 2" xfId="6251" xr:uid="{00000000-0005-0000-0000-0000141B0000}"/>
    <cellStyle name="20% - Accent3 4 3 7 2 2" xfId="11594" xr:uid="{00000000-0005-0000-0000-0000151B0000}"/>
    <cellStyle name="20% - Accent3 4 3 7 2 2 2" xfId="22207" xr:uid="{00000000-0005-0000-0000-0000161B0000}"/>
    <cellStyle name="20% - Accent3 4 3 7 2 2 2 2" xfId="45475" xr:uid="{00000000-0005-0000-0000-0000171B0000}"/>
    <cellStyle name="20% - Accent3 4 3 7 2 2 3" xfId="34862" xr:uid="{00000000-0005-0000-0000-0000181B0000}"/>
    <cellStyle name="20% - Accent3 4 3 7 2 3" xfId="16901" xr:uid="{00000000-0005-0000-0000-0000191B0000}"/>
    <cellStyle name="20% - Accent3 4 3 7 2 3 2" xfId="40169" xr:uid="{00000000-0005-0000-0000-00001A1B0000}"/>
    <cellStyle name="20% - Accent3 4 3 7 2 4" xfId="29554" xr:uid="{00000000-0005-0000-0000-00001B1B0000}"/>
    <cellStyle name="20% - Accent3 4 3 7 3" xfId="8952" xr:uid="{00000000-0005-0000-0000-00001C1B0000}"/>
    <cellStyle name="20% - Accent3 4 3 7 3 2" xfId="19567" xr:uid="{00000000-0005-0000-0000-00001D1B0000}"/>
    <cellStyle name="20% - Accent3 4 3 7 3 2 2" xfId="42835" xr:uid="{00000000-0005-0000-0000-00001E1B0000}"/>
    <cellStyle name="20% - Accent3 4 3 7 3 3" xfId="32220" xr:uid="{00000000-0005-0000-0000-00001F1B0000}"/>
    <cellStyle name="20% - Accent3 4 3 7 4" xfId="14261" xr:uid="{00000000-0005-0000-0000-0000201B0000}"/>
    <cellStyle name="20% - Accent3 4 3 7 4 2" xfId="37529" xr:uid="{00000000-0005-0000-0000-0000211B0000}"/>
    <cellStyle name="20% - Accent3 4 3 7 5" xfId="26912" xr:uid="{00000000-0005-0000-0000-0000221B0000}"/>
    <cellStyle name="20% - Accent3 4 3 8" xfId="4249" xr:uid="{00000000-0005-0000-0000-0000231B0000}"/>
    <cellStyle name="20% - Accent3 4 3 8 2" xfId="9593" xr:uid="{00000000-0005-0000-0000-0000241B0000}"/>
    <cellStyle name="20% - Accent3 4 3 8 2 2" xfId="20208" xr:uid="{00000000-0005-0000-0000-0000251B0000}"/>
    <cellStyle name="20% - Accent3 4 3 8 2 2 2" xfId="43476" xr:uid="{00000000-0005-0000-0000-0000261B0000}"/>
    <cellStyle name="20% - Accent3 4 3 8 2 3" xfId="32861" xr:uid="{00000000-0005-0000-0000-0000271B0000}"/>
    <cellStyle name="20% - Accent3 4 3 8 3" xfId="14902" xr:uid="{00000000-0005-0000-0000-0000281B0000}"/>
    <cellStyle name="20% - Accent3 4 3 8 3 2" xfId="38170" xr:uid="{00000000-0005-0000-0000-0000291B0000}"/>
    <cellStyle name="20% - Accent3 4 3 8 4" xfId="27553" xr:uid="{00000000-0005-0000-0000-00002A1B0000}"/>
    <cellStyle name="20% - Accent3 4 3 9" xfId="6951" xr:uid="{00000000-0005-0000-0000-00002B1B0000}"/>
    <cellStyle name="20% - Accent3 4 3 9 2" xfId="17566" xr:uid="{00000000-0005-0000-0000-00002C1B0000}"/>
    <cellStyle name="20% - Accent3 4 3 9 2 2" xfId="40834" xr:uid="{00000000-0005-0000-0000-00002D1B0000}"/>
    <cellStyle name="20% - Accent3 4 3 9 3" xfId="30219" xr:uid="{00000000-0005-0000-0000-00002E1B0000}"/>
    <cellStyle name="20% - Accent3 4 3_Asset Register (new)" xfId="1482" xr:uid="{00000000-0005-0000-0000-00002F1B0000}"/>
    <cellStyle name="20% - Accent3 4 4" xfId="162" xr:uid="{00000000-0005-0000-0000-0000301B0000}"/>
    <cellStyle name="20% - Accent3 4 4 10" xfId="24689" xr:uid="{00000000-0005-0000-0000-0000311B0000}"/>
    <cellStyle name="20% - Accent3 4 4 11" xfId="48094" xr:uid="{00000000-0005-0000-0000-0000321B0000}"/>
    <cellStyle name="20% - Accent3 4 4 2" xfId="2010" xr:uid="{00000000-0005-0000-0000-0000331B0000}"/>
    <cellStyle name="20% - Accent3 4 4 2 2" xfId="4952" xr:uid="{00000000-0005-0000-0000-0000341B0000}"/>
    <cellStyle name="20% - Accent3 4 4 2 2 2" xfId="10295" xr:uid="{00000000-0005-0000-0000-0000351B0000}"/>
    <cellStyle name="20% - Accent3 4 4 2 2 2 2" xfId="20910" xr:uid="{00000000-0005-0000-0000-0000361B0000}"/>
    <cellStyle name="20% - Accent3 4 4 2 2 2 2 2" xfId="44178" xr:uid="{00000000-0005-0000-0000-0000371B0000}"/>
    <cellStyle name="20% - Accent3 4 4 2 2 2 3" xfId="33563" xr:uid="{00000000-0005-0000-0000-0000381B0000}"/>
    <cellStyle name="20% - Accent3 4 4 2 2 3" xfId="15604" xr:uid="{00000000-0005-0000-0000-0000391B0000}"/>
    <cellStyle name="20% - Accent3 4 4 2 2 3 2" xfId="38872" xr:uid="{00000000-0005-0000-0000-00003A1B0000}"/>
    <cellStyle name="20% - Accent3 4 4 2 2 4" xfId="22916" xr:uid="{00000000-0005-0000-0000-00003B1B0000}"/>
    <cellStyle name="20% - Accent3 4 4 2 2 4 2" xfId="46167" xr:uid="{00000000-0005-0000-0000-00003C1B0000}"/>
    <cellStyle name="20% - Accent3 4 4 2 2 5" xfId="28255" xr:uid="{00000000-0005-0000-0000-00003D1B0000}"/>
    <cellStyle name="20% - Accent3 4 4 2 2 6" xfId="48096" xr:uid="{00000000-0005-0000-0000-00003E1B0000}"/>
    <cellStyle name="20% - Accent3 4 4 2 3" xfId="7653" xr:uid="{00000000-0005-0000-0000-00003F1B0000}"/>
    <cellStyle name="20% - Accent3 4 4 2 3 2" xfId="18268" xr:uid="{00000000-0005-0000-0000-0000401B0000}"/>
    <cellStyle name="20% - Accent3 4 4 2 3 2 2" xfId="41536" xr:uid="{00000000-0005-0000-0000-0000411B0000}"/>
    <cellStyle name="20% - Accent3 4 4 2 3 3" xfId="30921" xr:uid="{00000000-0005-0000-0000-0000421B0000}"/>
    <cellStyle name="20% - Accent3 4 4 2 4" xfId="12964" xr:uid="{00000000-0005-0000-0000-0000431B0000}"/>
    <cellStyle name="20% - Accent3 4 4 2 4 2" xfId="36232" xr:uid="{00000000-0005-0000-0000-0000441B0000}"/>
    <cellStyle name="20% - Accent3 4 4 2 5" xfId="22915" xr:uid="{00000000-0005-0000-0000-0000451B0000}"/>
    <cellStyle name="20% - Accent3 4 4 2 5 2" xfId="46166" xr:uid="{00000000-0005-0000-0000-0000461B0000}"/>
    <cellStyle name="20% - Accent3 4 4 2 6" xfId="25613" xr:uid="{00000000-0005-0000-0000-0000471B0000}"/>
    <cellStyle name="20% - Accent3 4 4 2 7" xfId="48095" xr:uid="{00000000-0005-0000-0000-0000481B0000}"/>
    <cellStyle name="20% - Accent3 4 4 3" xfId="2370" xr:uid="{00000000-0005-0000-0000-0000491B0000}"/>
    <cellStyle name="20% - Accent3 4 4 3 2" xfId="5218" xr:uid="{00000000-0005-0000-0000-00004A1B0000}"/>
    <cellStyle name="20% - Accent3 4 4 3 2 2" xfId="10561" xr:uid="{00000000-0005-0000-0000-00004B1B0000}"/>
    <cellStyle name="20% - Accent3 4 4 3 2 2 2" xfId="21175" xr:uid="{00000000-0005-0000-0000-00004C1B0000}"/>
    <cellStyle name="20% - Accent3 4 4 3 2 2 2 2" xfId="44443" xr:uid="{00000000-0005-0000-0000-00004D1B0000}"/>
    <cellStyle name="20% - Accent3 4 4 3 2 2 3" xfId="33829" xr:uid="{00000000-0005-0000-0000-00004E1B0000}"/>
    <cellStyle name="20% - Accent3 4 4 3 2 3" xfId="15869" xr:uid="{00000000-0005-0000-0000-00004F1B0000}"/>
    <cellStyle name="20% - Accent3 4 4 3 2 3 2" xfId="39137" xr:uid="{00000000-0005-0000-0000-0000501B0000}"/>
    <cellStyle name="20% - Accent3 4 4 3 2 4" xfId="28521" xr:uid="{00000000-0005-0000-0000-0000511B0000}"/>
    <cellStyle name="20% - Accent3 4 4 3 3" xfId="7919" xr:uid="{00000000-0005-0000-0000-0000521B0000}"/>
    <cellStyle name="20% - Accent3 4 4 3 3 2" xfId="18534" xr:uid="{00000000-0005-0000-0000-0000531B0000}"/>
    <cellStyle name="20% - Accent3 4 4 3 3 2 2" xfId="41802" xr:uid="{00000000-0005-0000-0000-0000541B0000}"/>
    <cellStyle name="20% - Accent3 4 4 3 3 3" xfId="31187" xr:uid="{00000000-0005-0000-0000-0000551B0000}"/>
    <cellStyle name="20% - Accent3 4 4 3 4" xfId="13229" xr:uid="{00000000-0005-0000-0000-0000561B0000}"/>
    <cellStyle name="20% - Accent3 4 4 3 4 2" xfId="36497" xr:uid="{00000000-0005-0000-0000-0000571B0000}"/>
    <cellStyle name="20% - Accent3 4 4 3 5" xfId="22917" xr:uid="{00000000-0005-0000-0000-0000581B0000}"/>
    <cellStyle name="20% - Accent3 4 4 3 5 2" xfId="46168" xr:uid="{00000000-0005-0000-0000-0000591B0000}"/>
    <cellStyle name="20% - Accent3 4 4 3 6" xfId="25879" xr:uid="{00000000-0005-0000-0000-00005A1B0000}"/>
    <cellStyle name="20% - Accent3 4 4 3 7" xfId="48097" xr:uid="{00000000-0005-0000-0000-00005B1B0000}"/>
    <cellStyle name="20% - Accent3 4 4 4" xfId="3242" xr:uid="{00000000-0005-0000-0000-00005C1B0000}"/>
    <cellStyle name="20% - Accent3 4 4 4 2" xfId="6072" xr:uid="{00000000-0005-0000-0000-00005D1B0000}"/>
    <cellStyle name="20% - Accent3 4 4 4 2 2" xfId="11415" xr:uid="{00000000-0005-0000-0000-00005E1B0000}"/>
    <cellStyle name="20% - Accent3 4 4 4 2 2 2" xfId="22028" xr:uid="{00000000-0005-0000-0000-00005F1B0000}"/>
    <cellStyle name="20% - Accent3 4 4 4 2 2 2 2" xfId="45296" xr:uid="{00000000-0005-0000-0000-0000601B0000}"/>
    <cellStyle name="20% - Accent3 4 4 4 2 2 3" xfId="34683" xr:uid="{00000000-0005-0000-0000-0000611B0000}"/>
    <cellStyle name="20% - Accent3 4 4 4 2 3" xfId="16722" xr:uid="{00000000-0005-0000-0000-0000621B0000}"/>
    <cellStyle name="20% - Accent3 4 4 4 2 3 2" xfId="39990" xr:uid="{00000000-0005-0000-0000-0000631B0000}"/>
    <cellStyle name="20% - Accent3 4 4 4 2 4" xfId="29375" xr:uid="{00000000-0005-0000-0000-0000641B0000}"/>
    <cellStyle name="20% - Accent3 4 4 4 3" xfId="8773" xr:uid="{00000000-0005-0000-0000-0000651B0000}"/>
    <cellStyle name="20% - Accent3 4 4 4 3 2" xfId="19388" xr:uid="{00000000-0005-0000-0000-0000661B0000}"/>
    <cellStyle name="20% - Accent3 4 4 4 3 2 2" xfId="42656" xr:uid="{00000000-0005-0000-0000-0000671B0000}"/>
    <cellStyle name="20% - Accent3 4 4 4 3 3" xfId="32041" xr:uid="{00000000-0005-0000-0000-0000681B0000}"/>
    <cellStyle name="20% - Accent3 4 4 4 4" xfId="14082" xr:uid="{00000000-0005-0000-0000-0000691B0000}"/>
    <cellStyle name="20% - Accent3 4 4 4 4 2" xfId="37350" xr:uid="{00000000-0005-0000-0000-00006A1B0000}"/>
    <cellStyle name="20% - Accent3 4 4 4 5" xfId="26733" xr:uid="{00000000-0005-0000-0000-00006B1B0000}"/>
    <cellStyle name="20% - Accent3 4 4 5" xfId="3562" xr:uid="{00000000-0005-0000-0000-00006C1B0000}"/>
    <cellStyle name="20% - Accent3 4 4 5 2" xfId="6386" xr:uid="{00000000-0005-0000-0000-00006D1B0000}"/>
    <cellStyle name="20% - Accent3 4 4 5 2 2" xfId="11729" xr:uid="{00000000-0005-0000-0000-00006E1B0000}"/>
    <cellStyle name="20% - Accent3 4 4 5 2 2 2" xfId="22342" xr:uid="{00000000-0005-0000-0000-00006F1B0000}"/>
    <cellStyle name="20% - Accent3 4 4 5 2 2 2 2" xfId="45610" xr:uid="{00000000-0005-0000-0000-0000701B0000}"/>
    <cellStyle name="20% - Accent3 4 4 5 2 2 3" xfId="34997" xr:uid="{00000000-0005-0000-0000-0000711B0000}"/>
    <cellStyle name="20% - Accent3 4 4 5 2 3" xfId="17036" xr:uid="{00000000-0005-0000-0000-0000721B0000}"/>
    <cellStyle name="20% - Accent3 4 4 5 2 3 2" xfId="40304" xr:uid="{00000000-0005-0000-0000-0000731B0000}"/>
    <cellStyle name="20% - Accent3 4 4 5 2 4" xfId="29689" xr:uid="{00000000-0005-0000-0000-0000741B0000}"/>
    <cellStyle name="20% - Accent3 4 4 5 3" xfId="9087" xr:uid="{00000000-0005-0000-0000-0000751B0000}"/>
    <cellStyle name="20% - Accent3 4 4 5 3 2" xfId="19702" xr:uid="{00000000-0005-0000-0000-0000761B0000}"/>
    <cellStyle name="20% - Accent3 4 4 5 3 2 2" xfId="42970" xr:uid="{00000000-0005-0000-0000-0000771B0000}"/>
    <cellStyle name="20% - Accent3 4 4 5 3 3" xfId="32355" xr:uid="{00000000-0005-0000-0000-0000781B0000}"/>
    <cellStyle name="20% - Accent3 4 4 5 4" xfId="14396" xr:uid="{00000000-0005-0000-0000-0000791B0000}"/>
    <cellStyle name="20% - Accent3 4 4 5 4 2" xfId="37664" xr:uid="{00000000-0005-0000-0000-00007A1B0000}"/>
    <cellStyle name="20% - Accent3 4 4 5 5" xfId="27047" xr:uid="{00000000-0005-0000-0000-00007B1B0000}"/>
    <cellStyle name="20% - Accent3 4 4 6" xfId="4031" xr:uid="{00000000-0005-0000-0000-00007C1B0000}"/>
    <cellStyle name="20% - Accent3 4 4 6 2" xfId="9375" xr:uid="{00000000-0005-0000-0000-00007D1B0000}"/>
    <cellStyle name="20% - Accent3 4 4 6 2 2" xfId="19990" xr:uid="{00000000-0005-0000-0000-00007E1B0000}"/>
    <cellStyle name="20% - Accent3 4 4 6 2 2 2" xfId="43258" xr:uid="{00000000-0005-0000-0000-00007F1B0000}"/>
    <cellStyle name="20% - Accent3 4 4 6 2 3" xfId="32643" xr:uid="{00000000-0005-0000-0000-0000801B0000}"/>
    <cellStyle name="20% - Accent3 4 4 6 3" xfId="14684" xr:uid="{00000000-0005-0000-0000-0000811B0000}"/>
    <cellStyle name="20% - Accent3 4 4 6 3 2" xfId="37952" xr:uid="{00000000-0005-0000-0000-0000821B0000}"/>
    <cellStyle name="20% - Accent3 4 4 6 4" xfId="27335" xr:uid="{00000000-0005-0000-0000-0000831B0000}"/>
    <cellStyle name="20% - Accent3 4 4 7" xfId="6733" xr:uid="{00000000-0005-0000-0000-0000841B0000}"/>
    <cellStyle name="20% - Accent3 4 4 7 2" xfId="17348" xr:uid="{00000000-0005-0000-0000-0000851B0000}"/>
    <cellStyle name="20% - Accent3 4 4 7 2 2" xfId="40616" xr:uid="{00000000-0005-0000-0000-0000861B0000}"/>
    <cellStyle name="20% - Accent3 4 4 7 3" xfId="30001" xr:uid="{00000000-0005-0000-0000-0000871B0000}"/>
    <cellStyle name="20% - Accent3 4 4 8" xfId="12044" xr:uid="{00000000-0005-0000-0000-0000881B0000}"/>
    <cellStyle name="20% - Accent3 4 4 8 2" xfId="35312" xr:uid="{00000000-0005-0000-0000-0000891B0000}"/>
    <cellStyle name="20% - Accent3 4 4 9" xfId="22914" xr:uid="{00000000-0005-0000-0000-00008A1B0000}"/>
    <cellStyle name="20% - Accent3 4 4 9 2" xfId="46165" xr:uid="{00000000-0005-0000-0000-00008B1B0000}"/>
    <cellStyle name="20% - Accent3 4 5" xfId="1101" xr:uid="{00000000-0005-0000-0000-00008C1B0000}"/>
    <cellStyle name="20% - Accent3 4 5 2" xfId="2671" xr:uid="{00000000-0005-0000-0000-00008D1B0000}"/>
    <cellStyle name="20% - Accent3 4 5 2 2" xfId="5519" xr:uid="{00000000-0005-0000-0000-00008E1B0000}"/>
    <cellStyle name="20% - Accent3 4 5 2 2 2" xfId="10862" xr:uid="{00000000-0005-0000-0000-00008F1B0000}"/>
    <cellStyle name="20% - Accent3 4 5 2 2 2 2" xfId="21476" xr:uid="{00000000-0005-0000-0000-0000901B0000}"/>
    <cellStyle name="20% - Accent3 4 5 2 2 2 2 2" xfId="44744" xr:uid="{00000000-0005-0000-0000-0000911B0000}"/>
    <cellStyle name="20% - Accent3 4 5 2 2 2 3" xfId="34130" xr:uid="{00000000-0005-0000-0000-0000921B0000}"/>
    <cellStyle name="20% - Accent3 4 5 2 2 3" xfId="16170" xr:uid="{00000000-0005-0000-0000-0000931B0000}"/>
    <cellStyle name="20% - Accent3 4 5 2 2 3 2" xfId="39438" xr:uid="{00000000-0005-0000-0000-0000941B0000}"/>
    <cellStyle name="20% - Accent3 4 5 2 2 4" xfId="28822" xr:uid="{00000000-0005-0000-0000-0000951B0000}"/>
    <cellStyle name="20% - Accent3 4 5 2 3" xfId="8220" xr:uid="{00000000-0005-0000-0000-0000961B0000}"/>
    <cellStyle name="20% - Accent3 4 5 2 3 2" xfId="18835" xr:uid="{00000000-0005-0000-0000-0000971B0000}"/>
    <cellStyle name="20% - Accent3 4 5 2 3 2 2" xfId="42103" xr:uid="{00000000-0005-0000-0000-0000981B0000}"/>
    <cellStyle name="20% - Accent3 4 5 2 3 3" xfId="31488" xr:uid="{00000000-0005-0000-0000-0000991B0000}"/>
    <cellStyle name="20% - Accent3 4 5 2 4" xfId="13530" xr:uid="{00000000-0005-0000-0000-00009A1B0000}"/>
    <cellStyle name="20% - Accent3 4 5 2 4 2" xfId="36798" xr:uid="{00000000-0005-0000-0000-00009B1B0000}"/>
    <cellStyle name="20% - Accent3 4 5 2 5" xfId="22919" xr:uid="{00000000-0005-0000-0000-00009C1B0000}"/>
    <cellStyle name="20% - Accent3 4 5 2 5 2" xfId="46170" xr:uid="{00000000-0005-0000-0000-00009D1B0000}"/>
    <cellStyle name="20% - Accent3 4 5 2 6" xfId="26180" xr:uid="{00000000-0005-0000-0000-00009E1B0000}"/>
    <cellStyle name="20% - Accent3 4 5 2 7" xfId="48099" xr:uid="{00000000-0005-0000-0000-00009F1B0000}"/>
    <cellStyle name="20% - Accent3 4 5 3" xfId="3846" xr:uid="{00000000-0005-0000-0000-0000A01B0000}"/>
    <cellStyle name="20% - Accent3 4 5 3 2" xfId="6510" xr:uid="{00000000-0005-0000-0000-0000A11B0000}"/>
    <cellStyle name="20% - Accent3 4 5 3 2 2" xfId="11853" xr:uid="{00000000-0005-0000-0000-0000A21B0000}"/>
    <cellStyle name="20% - Accent3 4 5 3 2 2 2" xfId="22466" xr:uid="{00000000-0005-0000-0000-0000A31B0000}"/>
    <cellStyle name="20% - Accent3 4 5 3 2 2 2 2" xfId="45734" xr:uid="{00000000-0005-0000-0000-0000A41B0000}"/>
    <cellStyle name="20% - Accent3 4 5 3 2 2 3" xfId="35121" xr:uid="{00000000-0005-0000-0000-0000A51B0000}"/>
    <cellStyle name="20% - Accent3 4 5 3 2 3" xfId="17160" xr:uid="{00000000-0005-0000-0000-0000A61B0000}"/>
    <cellStyle name="20% - Accent3 4 5 3 2 3 2" xfId="40428" xr:uid="{00000000-0005-0000-0000-0000A71B0000}"/>
    <cellStyle name="20% - Accent3 4 5 3 2 4" xfId="29813" xr:uid="{00000000-0005-0000-0000-0000A81B0000}"/>
    <cellStyle name="20% - Accent3 4 5 3 3" xfId="9211" xr:uid="{00000000-0005-0000-0000-0000A91B0000}"/>
    <cellStyle name="20% - Accent3 4 5 3 3 2" xfId="19826" xr:uid="{00000000-0005-0000-0000-0000AA1B0000}"/>
    <cellStyle name="20% - Accent3 4 5 3 3 2 2" xfId="43094" xr:uid="{00000000-0005-0000-0000-0000AB1B0000}"/>
    <cellStyle name="20% - Accent3 4 5 3 3 3" xfId="32479" xr:uid="{00000000-0005-0000-0000-0000AC1B0000}"/>
    <cellStyle name="20% - Accent3 4 5 3 4" xfId="14520" xr:uid="{00000000-0005-0000-0000-0000AD1B0000}"/>
    <cellStyle name="20% - Accent3 4 5 3 4 2" xfId="37788" xr:uid="{00000000-0005-0000-0000-0000AE1B0000}"/>
    <cellStyle name="20% - Accent3 4 5 3 5" xfId="27171" xr:uid="{00000000-0005-0000-0000-0000AF1B0000}"/>
    <cellStyle name="20% - Accent3 4 5 4" xfId="4332" xr:uid="{00000000-0005-0000-0000-0000B01B0000}"/>
    <cellStyle name="20% - Accent3 4 5 4 2" xfId="9676" xr:uid="{00000000-0005-0000-0000-0000B11B0000}"/>
    <cellStyle name="20% - Accent3 4 5 4 2 2" xfId="20291" xr:uid="{00000000-0005-0000-0000-0000B21B0000}"/>
    <cellStyle name="20% - Accent3 4 5 4 2 2 2" xfId="43559" xr:uid="{00000000-0005-0000-0000-0000B31B0000}"/>
    <cellStyle name="20% - Accent3 4 5 4 2 3" xfId="32944" xr:uid="{00000000-0005-0000-0000-0000B41B0000}"/>
    <cellStyle name="20% - Accent3 4 5 4 3" xfId="14985" xr:uid="{00000000-0005-0000-0000-0000B51B0000}"/>
    <cellStyle name="20% - Accent3 4 5 4 3 2" xfId="38253" xr:uid="{00000000-0005-0000-0000-0000B61B0000}"/>
    <cellStyle name="20% - Accent3 4 5 4 4" xfId="27636" xr:uid="{00000000-0005-0000-0000-0000B71B0000}"/>
    <cellStyle name="20% - Accent3 4 5 5" xfId="7034" xr:uid="{00000000-0005-0000-0000-0000B81B0000}"/>
    <cellStyle name="20% - Accent3 4 5 5 2" xfId="17649" xr:uid="{00000000-0005-0000-0000-0000B91B0000}"/>
    <cellStyle name="20% - Accent3 4 5 5 2 2" xfId="40917" xr:uid="{00000000-0005-0000-0000-0000BA1B0000}"/>
    <cellStyle name="20% - Accent3 4 5 5 3" xfId="30302" xr:uid="{00000000-0005-0000-0000-0000BB1B0000}"/>
    <cellStyle name="20% - Accent3 4 5 6" xfId="12345" xr:uid="{00000000-0005-0000-0000-0000BC1B0000}"/>
    <cellStyle name="20% - Accent3 4 5 6 2" xfId="35613" xr:uid="{00000000-0005-0000-0000-0000BD1B0000}"/>
    <cellStyle name="20% - Accent3 4 5 7" xfId="22918" xr:uid="{00000000-0005-0000-0000-0000BE1B0000}"/>
    <cellStyle name="20% - Accent3 4 5 7 2" xfId="46169" xr:uid="{00000000-0005-0000-0000-0000BF1B0000}"/>
    <cellStyle name="20% - Accent3 4 5 8" xfId="24994" xr:uid="{00000000-0005-0000-0000-0000C01B0000}"/>
    <cellStyle name="20% - Accent3 4 5 9" xfId="48098" xr:uid="{00000000-0005-0000-0000-0000C11B0000}"/>
    <cellStyle name="20% - Accent3 4 6" xfId="1250" xr:uid="{00000000-0005-0000-0000-0000C21B0000}"/>
    <cellStyle name="20% - Accent3 4 6 2" xfId="2811" xr:uid="{00000000-0005-0000-0000-0000C31B0000}"/>
    <cellStyle name="20% - Accent3 4 6 2 2" xfId="5659" xr:uid="{00000000-0005-0000-0000-0000C41B0000}"/>
    <cellStyle name="20% - Accent3 4 6 2 2 2" xfId="11002" xr:uid="{00000000-0005-0000-0000-0000C51B0000}"/>
    <cellStyle name="20% - Accent3 4 6 2 2 2 2" xfId="21616" xr:uid="{00000000-0005-0000-0000-0000C61B0000}"/>
    <cellStyle name="20% - Accent3 4 6 2 2 2 2 2" xfId="44884" xr:uid="{00000000-0005-0000-0000-0000C71B0000}"/>
    <cellStyle name="20% - Accent3 4 6 2 2 2 3" xfId="34270" xr:uid="{00000000-0005-0000-0000-0000C81B0000}"/>
    <cellStyle name="20% - Accent3 4 6 2 2 3" xfId="16310" xr:uid="{00000000-0005-0000-0000-0000C91B0000}"/>
    <cellStyle name="20% - Accent3 4 6 2 2 3 2" xfId="39578" xr:uid="{00000000-0005-0000-0000-0000CA1B0000}"/>
    <cellStyle name="20% - Accent3 4 6 2 2 4" xfId="28962" xr:uid="{00000000-0005-0000-0000-0000CB1B0000}"/>
    <cellStyle name="20% - Accent3 4 6 2 3" xfId="8360" xr:uid="{00000000-0005-0000-0000-0000CC1B0000}"/>
    <cellStyle name="20% - Accent3 4 6 2 3 2" xfId="18975" xr:uid="{00000000-0005-0000-0000-0000CD1B0000}"/>
    <cellStyle name="20% - Accent3 4 6 2 3 2 2" xfId="42243" xr:uid="{00000000-0005-0000-0000-0000CE1B0000}"/>
    <cellStyle name="20% - Accent3 4 6 2 3 3" xfId="31628" xr:uid="{00000000-0005-0000-0000-0000CF1B0000}"/>
    <cellStyle name="20% - Accent3 4 6 2 4" xfId="13670" xr:uid="{00000000-0005-0000-0000-0000D01B0000}"/>
    <cellStyle name="20% - Accent3 4 6 2 4 2" xfId="36938" xr:uid="{00000000-0005-0000-0000-0000D11B0000}"/>
    <cellStyle name="20% - Accent3 4 6 2 5" xfId="26320" xr:uid="{00000000-0005-0000-0000-0000D21B0000}"/>
    <cellStyle name="20% - Accent3 4 6 3" xfId="4472" xr:uid="{00000000-0005-0000-0000-0000D31B0000}"/>
    <cellStyle name="20% - Accent3 4 6 3 2" xfId="9816" xr:uid="{00000000-0005-0000-0000-0000D41B0000}"/>
    <cellStyle name="20% - Accent3 4 6 3 2 2" xfId="20431" xr:uid="{00000000-0005-0000-0000-0000D51B0000}"/>
    <cellStyle name="20% - Accent3 4 6 3 2 2 2" xfId="43699" xr:uid="{00000000-0005-0000-0000-0000D61B0000}"/>
    <cellStyle name="20% - Accent3 4 6 3 2 3" xfId="33084" xr:uid="{00000000-0005-0000-0000-0000D71B0000}"/>
    <cellStyle name="20% - Accent3 4 6 3 3" xfId="15125" xr:uid="{00000000-0005-0000-0000-0000D81B0000}"/>
    <cellStyle name="20% - Accent3 4 6 3 3 2" xfId="38393" xr:uid="{00000000-0005-0000-0000-0000D91B0000}"/>
    <cellStyle name="20% - Accent3 4 6 3 4" xfId="27776" xr:uid="{00000000-0005-0000-0000-0000DA1B0000}"/>
    <cellStyle name="20% - Accent3 4 6 4" xfId="7174" xr:uid="{00000000-0005-0000-0000-0000DB1B0000}"/>
    <cellStyle name="20% - Accent3 4 6 4 2" xfId="17789" xr:uid="{00000000-0005-0000-0000-0000DC1B0000}"/>
    <cellStyle name="20% - Accent3 4 6 4 2 2" xfId="41057" xr:uid="{00000000-0005-0000-0000-0000DD1B0000}"/>
    <cellStyle name="20% - Accent3 4 6 4 3" xfId="30442" xr:uid="{00000000-0005-0000-0000-0000DE1B0000}"/>
    <cellStyle name="20% - Accent3 4 6 5" xfId="12485" xr:uid="{00000000-0005-0000-0000-0000DF1B0000}"/>
    <cellStyle name="20% - Accent3 4 6 5 2" xfId="35753" xr:uid="{00000000-0005-0000-0000-0000E01B0000}"/>
    <cellStyle name="20% - Accent3 4 6 6" xfId="22920" xr:uid="{00000000-0005-0000-0000-0000E11B0000}"/>
    <cellStyle name="20% - Accent3 4 6 6 2" xfId="46171" xr:uid="{00000000-0005-0000-0000-0000E21B0000}"/>
    <cellStyle name="20% - Accent3 4 6 7" xfId="25134" xr:uid="{00000000-0005-0000-0000-0000E31B0000}"/>
    <cellStyle name="20% - Accent3 4 6 8" xfId="48100" xr:uid="{00000000-0005-0000-0000-0000E41B0000}"/>
    <cellStyle name="20% - Accent3 4 7" xfId="1627" xr:uid="{00000000-0005-0000-0000-0000E51B0000}"/>
    <cellStyle name="20% - Accent3 4 7 2" xfId="4642" xr:uid="{00000000-0005-0000-0000-0000E61B0000}"/>
    <cellStyle name="20% - Accent3 4 7 2 2" xfId="9986" xr:uid="{00000000-0005-0000-0000-0000E71B0000}"/>
    <cellStyle name="20% - Accent3 4 7 2 2 2" xfId="20601" xr:uid="{00000000-0005-0000-0000-0000E81B0000}"/>
    <cellStyle name="20% - Accent3 4 7 2 2 2 2" xfId="43869" xr:uid="{00000000-0005-0000-0000-0000E91B0000}"/>
    <cellStyle name="20% - Accent3 4 7 2 2 3" xfId="33254" xr:uid="{00000000-0005-0000-0000-0000EA1B0000}"/>
    <cellStyle name="20% - Accent3 4 7 2 3" xfId="15295" xr:uid="{00000000-0005-0000-0000-0000EB1B0000}"/>
    <cellStyle name="20% - Accent3 4 7 2 3 2" xfId="38563" xr:uid="{00000000-0005-0000-0000-0000EC1B0000}"/>
    <cellStyle name="20% - Accent3 4 7 2 4" xfId="27946" xr:uid="{00000000-0005-0000-0000-0000ED1B0000}"/>
    <cellStyle name="20% - Accent3 4 7 3" xfId="7344" xr:uid="{00000000-0005-0000-0000-0000EE1B0000}"/>
    <cellStyle name="20% - Accent3 4 7 3 2" xfId="17959" xr:uid="{00000000-0005-0000-0000-0000EF1B0000}"/>
    <cellStyle name="20% - Accent3 4 7 3 2 2" xfId="41227" xr:uid="{00000000-0005-0000-0000-0000F01B0000}"/>
    <cellStyle name="20% - Accent3 4 7 3 3" xfId="30612" xr:uid="{00000000-0005-0000-0000-0000F11B0000}"/>
    <cellStyle name="20% - Accent3 4 7 4" xfId="12655" xr:uid="{00000000-0005-0000-0000-0000F21B0000}"/>
    <cellStyle name="20% - Accent3 4 7 4 2" xfId="35923" xr:uid="{00000000-0005-0000-0000-0000F31B0000}"/>
    <cellStyle name="20% - Accent3 4 7 5" xfId="25304" xr:uid="{00000000-0005-0000-0000-0000F41B0000}"/>
    <cellStyle name="20% - Accent3 4 8" xfId="2160" xr:uid="{00000000-0005-0000-0000-0000F51B0000}"/>
    <cellStyle name="20% - Accent3 4 8 2" xfId="5045" xr:uid="{00000000-0005-0000-0000-0000F61B0000}"/>
    <cellStyle name="20% - Accent3 4 8 2 2" xfId="10388" xr:uid="{00000000-0005-0000-0000-0000F71B0000}"/>
    <cellStyle name="20% - Accent3 4 8 2 2 2" xfId="21003" xr:uid="{00000000-0005-0000-0000-0000F81B0000}"/>
    <cellStyle name="20% - Accent3 4 8 2 2 2 2" xfId="44271" xr:uid="{00000000-0005-0000-0000-0000F91B0000}"/>
    <cellStyle name="20% - Accent3 4 8 2 2 3" xfId="33656" xr:uid="{00000000-0005-0000-0000-0000FA1B0000}"/>
    <cellStyle name="20% - Accent3 4 8 2 3" xfId="15697" xr:uid="{00000000-0005-0000-0000-0000FB1B0000}"/>
    <cellStyle name="20% - Accent3 4 8 2 3 2" xfId="38965" xr:uid="{00000000-0005-0000-0000-0000FC1B0000}"/>
    <cellStyle name="20% - Accent3 4 8 2 4" xfId="28348" xr:uid="{00000000-0005-0000-0000-0000FD1B0000}"/>
    <cellStyle name="20% - Accent3 4 8 3" xfId="7746" xr:uid="{00000000-0005-0000-0000-0000FE1B0000}"/>
    <cellStyle name="20% - Accent3 4 8 3 2" xfId="18361" xr:uid="{00000000-0005-0000-0000-0000FF1B0000}"/>
    <cellStyle name="20% - Accent3 4 8 3 2 2" xfId="41629" xr:uid="{00000000-0005-0000-0000-0000001C0000}"/>
    <cellStyle name="20% - Accent3 4 8 3 3" xfId="31014" xr:uid="{00000000-0005-0000-0000-0000011C0000}"/>
    <cellStyle name="20% - Accent3 4 8 4" xfId="13057" xr:uid="{00000000-0005-0000-0000-0000021C0000}"/>
    <cellStyle name="20% - Accent3 4 8 4 2" xfId="36325" xr:uid="{00000000-0005-0000-0000-0000031C0000}"/>
    <cellStyle name="20% - Accent3 4 8 5" xfId="25706" xr:uid="{00000000-0005-0000-0000-0000041C0000}"/>
    <cellStyle name="20% - Accent3 4 9" xfId="2240" xr:uid="{00000000-0005-0000-0000-0000051C0000}"/>
    <cellStyle name="20% - Accent3 4 9 2" xfId="5109" xr:uid="{00000000-0005-0000-0000-0000061C0000}"/>
    <cellStyle name="20% - Accent3 4 9 2 2" xfId="10452" xr:uid="{00000000-0005-0000-0000-0000071C0000}"/>
    <cellStyle name="20% - Accent3 4 9 2 2 2" xfId="21067" xr:uid="{00000000-0005-0000-0000-0000081C0000}"/>
    <cellStyle name="20% - Accent3 4 9 2 2 2 2" xfId="44335" xr:uid="{00000000-0005-0000-0000-0000091C0000}"/>
    <cellStyle name="20% - Accent3 4 9 2 2 3" xfId="33720" xr:uid="{00000000-0005-0000-0000-00000A1C0000}"/>
    <cellStyle name="20% - Accent3 4 9 2 3" xfId="15761" xr:uid="{00000000-0005-0000-0000-00000B1C0000}"/>
    <cellStyle name="20% - Accent3 4 9 2 3 2" xfId="39029" xr:uid="{00000000-0005-0000-0000-00000C1C0000}"/>
    <cellStyle name="20% - Accent3 4 9 2 4" xfId="28412" xr:uid="{00000000-0005-0000-0000-00000D1C0000}"/>
    <cellStyle name="20% - Accent3 4 9 3" xfId="7810" xr:uid="{00000000-0005-0000-0000-00000E1C0000}"/>
    <cellStyle name="20% - Accent3 4 9 3 2" xfId="18425" xr:uid="{00000000-0005-0000-0000-00000F1C0000}"/>
    <cellStyle name="20% - Accent3 4 9 3 2 2" xfId="41693" xr:uid="{00000000-0005-0000-0000-0000101C0000}"/>
    <cellStyle name="20% - Accent3 4 9 3 3" xfId="31078" xr:uid="{00000000-0005-0000-0000-0000111C0000}"/>
    <cellStyle name="20% - Accent3 4 9 4" xfId="13121" xr:uid="{00000000-0005-0000-0000-0000121C0000}"/>
    <cellStyle name="20% - Accent3 4 9 4 2" xfId="36389" xr:uid="{00000000-0005-0000-0000-0000131C0000}"/>
    <cellStyle name="20% - Accent3 4 9 5" xfId="25770" xr:uid="{00000000-0005-0000-0000-0000141C0000}"/>
    <cellStyle name="20% - Accent3 4_Asset Register (new)" xfId="1485" xr:uid="{00000000-0005-0000-0000-0000151C0000}"/>
    <cellStyle name="20% - Accent3 5" xfId="163" xr:uid="{00000000-0005-0000-0000-0000161C0000}"/>
    <cellStyle name="20% - Accent3 5 10" xfId="22921" xr:uid="{00000000-0005-0000-0000-0000171C0000}"/>
    <cellStyle name="20% - Accent3 5 10 2" xfId="46172" xr:uid="{00000000-0005-0000-0000-0000181C0000}"/>
    <cellStyle name="20% - Accent3 5 11" xfId="24690" xr:uid="{00000000-0005-0000-0000-0000191C0000}"/>
    <cellStyle name="20% - Accent3 5 12" xfId="48101" xr:uid="{00000000-0005-0000-0000-00001A1C0000}"/>
    <cellStyle name="20% - Accent3 5 2" xfId="164" xr:uid="{00000000-0005-0000-0000-00001B1C0000}"/>
    <cellStyle name="20% - Accent3 5 2 10" xfId="24691" xr:uid="{00000000-0005-0000-0000-00001C1C0000}"/>
    <cellStyle name="20% - Accent3 5 2 11" xfId="48102" xr:uid="{00000000-0005-0000-0000-00001D1C0000}"/>
    <cellStyle name="20% - Accent3 5 2 2" xfId="1839" xr:uid="{00000000-0005-0000-0000-00001E1C0000}"/>
    <cellStyle name="20% - Accent3 5 2 2 2" xfId="4814" xr:uid="{00000000-0005-0000-0000-00001F1C0000}"/>
    <cellStyle name="20% - Accent3 5 2 2 2 2" xfId="10158" xr:uid="{00000000-0005-0000-0000-0000201C0000}"/>
    <cellStyle name="20% - Accent3 5 2 2 2 2 2" xfId="20773" xr:uid="{00000000-0005-0000-0000-0000211C0000}"/>
    <cellStyle name="20% - Accent3 5 2 2 2 2 2 2" xfId="44041" xr:uid="{00000000-0005-0000-0000-0000221C0000}"/>
    <cellStyle name="20% - Accent3 5 2 2 2 2 3" xfId="33426" xr:uid="{00000000-0005-0000-0000-0000231C0000}"/>
    <cellStyle name="20% - Accent3 5 2 2 2 3" xfId="15467" xr:uid="{00000000-0005-0000-0000-0000241C0000}"/>
    <cellStyle name="20% - Accent3 5 2 2 2 3 2" xfId="38735" xr:uid="{00000000-0005-0000-0000-0000251C0000}"/>
    <cellStyle name="20% - Accent3 5 2 2 2 4" xfId="28118" xr:uid="{00000000-0005-0000-0000-0000261C0000}"/>
    <cellStyle name="20% - Accent3 5 2 2 2 5" xfId="49896" xr:uid="{00000000-0005-0000-0000-0000271C0000}"/>
    <cellStyle name="20% - Accent3 5 2 2 3" xfId="7516" xr:uid="{00000000-0005-0000-0000-0000281C0000}"/>
    <cellStyle name="20% - Accent3 5 2 2 3 2" xfId="18131" xr:uid="{00000000-0005-0000-0000-0000291C0000}"/>
    <cellStyle name="20% - Accent3 5 2 2 3 2 2" xfId="41399" xr:uid="{00000000-0005-0000-0000-00002A1C0000}"/>
    <cellStyle name="20% - Accent3 5 2 2 3 3" xfId="30784" xr:uid="{00000000-0005-0000-0000-00002B1C0000}"/>
    <cellStyle name="20% - Accent3 5 2 2 4" xfId="12827" xr:uid="{00000000-0005-0000-0000-00002C1C0000}"/>
    <cellStyle name="20% - Accent3 5 2 2 4 2" xfId="36095" xr:uid="{00000000-0005-0000-0000-00002D1C0000}"/>
    <cellStyle name="20% - Accent3 5 2 2 5" xfId="22923" xr:uid="{00000000-0005-0000-0000-00002E1C0000}"/>
    <cellStyle name="20% - Accent3 5 2 2 5 2" xfId="46174" xr:uid="{00000000-0005-0000-0000-00002F1C0000}"/>
    <cellStyle name="20% - Accent3 5 2 2 6" xfId="25476" xr:uid="{00000000-0005-0000-0000-0000301C0000}"/>
    <cellStyle name="20% - Accent3 5 2 2 7" xfId="48103" xr:uid="{00000000-0005-0000-0000-0000311C0000}"/>
    <cellStyle name="20% - Accent3 5 2 3" xfId="2372" xr:uid="{00000000-0005-0000-0000-0000321C0000}"/>
    <cellStyle name="20% - Accent3 5 2 3 2" xfId="5220" xr:uid="{00000000-0005-0000-0000-0000331C0000}"/>
    <cellStyle name="20% - Accent3 5 2 3 2 2" xfId="10563" xr:uid="{00000000-0005-0000-0000-0000341C0000}"/>
    <cellStyle name="20% - Accent3 5 2 3 2 2 2" xfId="21177" xr:uid="{00000000-0005-0000-0000-0000351C0000}"/>
    <cellStyle name="20% - Accent3 5 2 3 2 2 2 2" xfId="44445" xr:uid="{00000000-0005-0000-0000-0000361C0000}"/>
    <cellStyle name="20% - Accent3 5 2 3 2 2 3" xfId="33831" xr:uid="{00000000-0005-0000-0000-0000371C0000}"/>
    <cellStyle name="20% - Accent3 5 2 3 2 3" xfId="15871" xr:uid="{00000000-0005-0000-0000-0000381C0000}"/>
    <cellStyle name="20% - Accent3 5 2 3 2 3 2" xfId="39139" xr:uid="{00000000-0005-0000-0000-0000391C0000}"/>
    <cellStyle name="20% - Accent3 5 2 3 2 4" xfId="28523" xr:uid="{00000000-0005-0000-0000-00003A1C0000}"/>
    <cellStyle name="20% - Accent3 5 2 3 2 5" xfId="49898" xr:uid="{00000000-0005-0000-0000-00003B1C0000}"/>
    <cellStyle name="20% - Accent3 5 2 3 3" xfId="7921" xr:uid="{00000000-0005-0000-0000-00003C1C0000}"/>
    <cellStyle name="20% - Accent3 5 2 3 3 2" xfId="18536" xr:uid="{00000000-0005-0000-0000-00003D1C0000}"/>
    <cellStyle name="20% - Accent3 5 2 3 3 2 2" xfId="41804" xr:uid="{00000000-0005-0000-0000-00003E1C0000}"/>
    <cellStyle name="20% - Accent3 5 2 3 3 3" xfId="31189" xr:uid="{00000000-0005-0000-0000-00003F1C0000}"/>
    <cellStyle name="20% - Accent3 5 2 3 4" xfId="13231" xr:uid="{00000000-0005-0000-0000-0000401C0000}"/>
    <cellStyle name="20% - Accent3 5 2 3 4 2" xfId="36499" xr:uid="{00000000-0005-0000-0000-0000411C0000}"/>
    <cellStyle name="20% - Accent3 5 2 3 5" xfId="25881" xr:uid="{00000000-0005-0000-0000-0000421C0000}"/>
    <cellStyle name="20% - Accent3 5 2 3 6" xfId="49897" xr:uid="{00000000-0005-0000-0000-0000431C0000}"/>
    <cellStyle name="20% - Accent3 5 2 4" xfId="3109" xr:uid="{00000000-0005-0000-0000-0000441C0000}"/>
    <cellStyle name="20% - Accent3 5 2 4 2" xfId="5939" xr:uid="{00000000-0005-0000-0000-0000451C0000}"/>
    <cellStyle name="20% - Accent3 5 2 4 2 2" xfId="11282" xr:uid="{00000000-0005-0000-0000-0000461C0000}"/>
    <cellStyle name="20% - Accent3 5 2 4 2 2 2" xfId="21895" xr:uid="{00000000-0005-0000-0000-0000471C0000}"/>
    <cellStyle name="20% - Accent3 5 2 4 2 2 2 2" xfId="45163" xr:uid="{00000000-0005-0000-0000-0000481C0000}"/>
    <cellStyle name="20% - Accent3 5 2 4 2 2 3" xfId="34550" xr:uid="{00000000-0005-0000-0000-0000491C0000}"/>
    <cellStyle name="20% - Accent3 5 2 4 2 3" xfId="16589" xr:uid="{00000000-0005-0000-0000-00004A1C0000}"/>
    <cellStyle name="20% - Accent3 5 2 4 2 3 2" xfId="39857" xr:uid="{00000000-0005-0000-0000-00004B1C0000}"/>
    <cellStyle name="20% - Accent3 5 2 4 2 4" xfId="29242" xr:uid="{00000000-0005-0000-0000-00004C1C0000}"/>
    <cellStyle name="20% - Accent3 5 2 4 3" xfId="8640" xr:uid="{00000000-0005-0000-0000-00004D1C0000}"/>
    <cellStyle name="20% - Accent3 5 2 4 3 2" xfId="19255" xr:uid="{00000000-0005-0000-0000-00004E1C0000}"/>
    <cellStyle name="20% - Accent3 5 2 4 3 2 2" xfId="42523" xr:uid="{00000000-0005-0000-0000-00004F1C0000}"/>
    <cellStyle name="20% - Accent3 5 2 4 3 3" xfId="31908" xr:uid="{00000000-0005-0000-0000-0000501C0000}"/>
    <cellStyle name="20% - Accent3 5 2 4 4" xfId="13949" xr:uid="{00000000-0005-0000-0000-0000511C0000}"/>
    <cellStyle name="20% - Accent3 5 2 4 4 2" xfId="37217" xr:uid="{00000000-0005-0000-0000-0000521C0000}"/>
    <cellStyle name="20% - Accent3 5 2 4 5" xfId="26600" xr:uid="{00000000-0005-0000-0000-0000531C0000}"/>
    <cellStyle name="20% - Accent3 5 2 4 6" xfId="49899" xr:uid="{00000000-0005-0000-0000-0000541C0000}"/>
    <cellStyle name="20% - Accent3 5 2 5" xfId="3429" xr:uid="{00000000-0005-0000-0000-0000551C0000}"/>
    <cellStyle name="20% - Accent3 5 2 5 2" xfId="6253" xr:uid="{00000000-0005-0000-0000-0000561C0000}"/>
    <cellStyle name="20% - Accent3 5 2 5 2 2" xfId="11596" xr:uid="{00000000-0005-0000-0000-0000571C0000}"/>
    <cellStyle name="20% - Accent3 5 2 5 2 2 2" xfId="22209" xr:uid="{00000000-0005-0000-0000-0000581C0000}"/>
    <cellStyle name="20% - Accent3 5 2 5 2 2 2 2" xfId="45477" xr:uid="{00000000-0005-0000-0000-0000591C0000}"/>
    <cellStyle name="20% - Accent3 5 2 5 2 2 3" xfId="34864" xr:uid="{00000000-0005-0000-0000-00005A1C0000}"/>
    <cellStyle name="20% - Accent3 5 2 5 2 3" xfId="16903" xr:uid="{00000000-0005-0000-0000-00005B1C0000}"/>
    <cellStyle name="20% - Accent3 5 2 5 2 3 2" xfId="40171" xr:uid="{00000000-0005-0000-0000-00005C1C0000}"/>
    <cellStyle name="20% - Accent3 5 2 5 2 4" xfId="29556" xr:uid="{00000000-0005-0000-0000-00005D1C0000}"/>
    <cellStyle name="20% - Accent3 5 2 5 3" xfId="8954" xr:uid="{00000000-0005-0000-0000-00005E1C0000}"/>
    <cellStyle name="20% - Accent3 5 2 5 3 2" xfId="19569" xr:uid="{00000000-0005-0000-0000-00005F1C0000}"/>
    <cellStyle name="20% - Accent3 5 2 5 3 2 2" xfId="42837" xr:uid="{00000000-0005-0000-0000-0000601C0000}"/>
    <cellStyle name="20% - Accent3 5 2 5 3 3" xfId="32222" xr:uid="{00000000-0005-0000-0000-0000611C0000}"/>
    <cellStyle name="20% - Accent3 5 2 5 4" xfId="14263" xr:uid="{00000000-0005-0000-0000-0000621C0000}"/>
    <cellStyle name="20% - Accent3 5 2 5 4 2" xfId="37531" xr:uid="{00000000-0005-0000-0000-0000631C0000}"/>
    <cellStyle name="20% - Accent3 5 2 5 5" xfId="26914" xr:uid="{00000000-0005-0000-0000-0000641C0000}"/>
    <cellStyle name="20% - Accent3 5 2 6" xfId="4033" xr:uid="{00000000-0005-0000-0000-0000651C0000}"/>
    <cellStyle name="20% - Accent3 5 2 6 2" xfId="9377" xr:uid="{00000000-0005-0000-0000-0000661C0000}"/>
    <cellStyle name="20% - Accent3 5 2 6 2 2" xfId="19992" xr:uid="{00000000-0005-0000-0000-0000671C0000}"/>
    <cellStyle name="20% - Accent3 5 2 6 2 2 2" xfId="43260" xr:uid="{00000000-0005-0000-0000-0000681C0000}"/>
    <cellStyle name="20% - Accent3 5 2 6 2 3" xfId="32645" xr:uid="{00000000-0005-0000-0000-0000691C0000}"/>
    <cellStyle name="20% - Accent3 5 2 6 3" xfId="14686" xr:uid="{00000000-0005-0000-0000-00006A1C0000}"/>
    <cellStyle name="20% - Accent3 5 2 6 3 2" xfId="37954" xr:uid="{00000000-0005-0000-0000-00006B1C0000}"/>
    <cellStyle name="20% - Accent3 5 2 6 4" xfId="27337" xr:uid="{00000000-0005-0000-0000-00006C1C0000}"/>
    <cellStyle name="20% - Accent3 5 2 7" xfId="6735" xr:uid="{00000000-0005-0000-0000-00006D1C0000}"/>
    <cellStyle name="20% - Accent3 5 2 7 2" xfId="17350" xr:uid="{00000000-0005-0000-0000-00006E1C0000}"/>
    <cellStyle name="20% - Accent3 5 2 7 2 2" xfId="40618" xr:uid="{00000000-0005-0000-0000-00006F1C0000}"/>
    <cellStyle name="20% - Accent3 5 2 7 3" xfId="30003" xr:uid="{00000000-0005-0000-0000-0000701C0000}"/>
    <cellStyle name="20% - Accent3 5 2 8" xfId="12046" xr:uid="{00000000-0005-0000-0000-0000711C0000}"/>
    <cellStyle name="20% - Accent3 5 2 8 2" xfId="35314" xr:uid="{00000000-0005-0000-0000-0000721C0000}"/>
    <cellStyle name="20% - Accent3 5 2 9" xfId="22922" xr:uid="{00000000-0005-0000-0000-0000731C0000}"/>
    <cellStyle name="20% - Accent3 5 2 9 2" xfId="46173" xr:uid="{00000000-0005-0000-0000-0000741C0000}"/>
    <cellStyle name="20% - Accent3 5 3" xfId="1838" xr:uid="{00000000-0005-0000-0000-0000751C0000}"/>
    <cellStyle name="20% - Accent3 5 3 2" xfId="4813" xr:uid="{00000000-0005-0000-0000-0000761C0000}"/>
    <cellStyle name="20% - Accent3 5 3 2 2" xfId="10157" xr:uid="{00000000-0005-0000-0000-0000771C0000}"/>
    <cellStyle name="20% - Accent3 5 3 2 2 2" xfId="20772" xr:uid="{00000000-0005-0000-0000-0000781C0000}"/>
    <cellStyle name="20% - Accent3 5 3 2 2 2 2" xfId="44040" xr:uid="{00000000-0005-0000-0000-0000791C0000}"/>
    <cellStyle name="20% - Accent3 5 3 2 2 3" xfId="33425" xr:uid="{00000000-0005-0000-0000-00007A1C0000}"/>
    <cellStyle name="20% - Accent3 5 3 2 3" xfId="15466" xr:uid="{00000000-0005-0000-0000-00007B1C0000}"/>
    <cellStyle name="20% - Accent3 5 3 2 3 2" xfId="38734" xr:uid="{00000000-0005-0000-0000-00007C1C0000}"/>
    <cellStyle name="20% - Accent3 5 3 2 4" xfId="28117" xr:uid="{00000000-0005-0000-0000-00007D1C0000}"/>
    <cellStyle name="20% - Accent3 5 3 2 5" xfId="49900" xr:uid="{00000000-0005-0000-0000-00007E1C0000}"/>
    <cellStyle name="20% - Accent3 5 3 3" xfId="7515" xr:uid="{00000000-0005-0000-0000-00007F1C0000}"/>
    <cellStyle name="20% - Accent3 5 3 3 2" xfId="18130" xr:uid="{00000000-0005-0000-0000-0000801C0000}"/>
    <cellStyle name="20% - Accent3 5 3 3 2 2" xfId="41398" xr:uid="{00000000-0005-0000-0000-0000811C0000}"/>
    <cellStyle name="20% - Accent3 5 3 3 3" xfId="30783" xr:uid="{00000000-0005-0000-0000-0000821C0000}"/>
    <cellStyle name="20% - Accent3 5 3 4" xfId="12826" xr:uid="{00000000-0005-0000-0000-0000831C0000}"/>
    <cellStyle name="20% - Accent3 5 3 4 2" xfId="36094" xr:uid="{00000000-0005-0000-0000-0000841C0000}"/>
    <cellStyle name="20% - Accent3 5 3 5" xfId="22924" xr:uid="{00000000-0005-0000-0000-0000851C0000}"/>
    <cellStyle name="20% - Accent3 5 3 5 2" xfId="46175" xr:uid="{00000000-0005-0000-0000-0000861C0000}"/>
    <cellStyle name="20% - Accent3 5 3 6" xfId="25475" xr:uid="{00000000-0005-0000-0000-0000871C0000}"/>
    <cellStyle name="20% - Accent3 5 3 7" xfId="48104" xr:uid="{00000000-0005-0000-0000-0000881C0000}"/>
    <cellStyle name="20% - Accent3 5 4" xfId="2371" xr:uid="{00000000-0005-0000-0000-0000891C0000}"/>
    <cellStyle name="20% - Accent3 5 4 2" xfId="5219" xr:uid="{00000000-0005-0000-0000-00008A1C0000}"/>
    <cellStyle name="20% - Accent3 5 4 2 2" xfId="10562" xr:uid="{00000000-0005-0000-0000-00008B1C0000}"/>
    <cellStyle name="20% - Accent3 5 4 2 2 2" xfId="21176" xr:uid="{00000000-0005-0000-0000-00008C1C0000}"/>
    <cellStyle name="20% - Accent3 5 4 2 2 2 2" xfId="44444" xr:uid="{00000000-0005-0000-0000-00008D1C0000}"/>
    <cellStyle name="20% - Accent3 5 4 2 2 3" xfId="33830" xr:uid="{00000000-0005-0000-0000-00008E1C0000}"/>
    <cellStyle name="20% - Accent3 5 4 2 3" xfId="15870" xr:uid="{00000000-0005-0000-0000-00008F1C0000}"/>
    <cellStyle name="20% - Accent3 5 4 2 3 2" xfId="39138" xr:uid="{00000000-0005-0000-0000-0000901C0000}"/>
    <cellStyle name="20% - Accent3 5 4 2 4" xfId="28522" xr:uid="{00000000-0005-0000-0000-0000911C0000}"/>
    <cellStyle name="20% - Accent3 5 4 2 5" xfId="49902" xr:uid="{00000000-0005-0000-0000-0000921C0000}"/>
    <cellStyle name="20% - Accent3 5 4 3" xfId="7920" xr:uid="{00000000-0005-0000-0000-0000931C0000}"/>
    <cellStyle name="20% - Accent3 5 4 3 2" xfId="18535" xr:uid="{00000000-0005-0000-0000-0000941C0000}"/>
    <cellStyle name="20% - Accent3 5 4 3 2 2" xfId="41803" xr:uid="{00000000-0005-0000-0000-0000951C0000}"/>
    <cellStyle name="20% - Accent3 5 4 3 3" xfId="31188" xr:uid="{00000000-0005-0000-0000-0000961C0000}"/>
    <cellStyle name="20% - Accent3 5 4 4" xfId="13230" xr:uid="{00000000-0005-0000-0000-0000971C0000}"/>
    <cellStyle name="20% - Accent3 5 4 4 2" xfId="36498" xr:uid="{00000000-0005-0000-0000-0000981C0000}"/>
    <cellStyle name="20% - Accent3 5 4 5" xfId="25880" xr:uid="{00000000-0005-0000-0000-0000991C0000}"/>
    <cellStyle name="20% - Accent3 5 4 6" xfId="49901" xr:uid="{00000000-0005-0000-0000-00009A1C0000}"/>
    <cellStyle name="20% - Accent3 5 5" xfId="3108" xr:uid="{00000000-0005-0000-0000-00009B1C0000}"/>
    <cellStyle name="20% - Accent3 5 5 2" xfId="5938" xr:uid="{00000000-0005-0000-0000-00009C1C0000}"/>
    <cellStyle name="20% - Accent3 5 5 2 2" xfId="11281" xr:uid="{00000000-0005-0000-0000-00009D1C0000}"/>
    <cellStyle name="20% - Accent3 5 5 2 2 2" xfId="21894" xr:uid="{00000000-0005-0000-0000-00009E1C0000}"/>
    <cellStyle name="20% - Accent3 5 5 2 2 2 2" xfId="45162" xr:uid="{00000000-0005-0000-0000-00009F1C0000}"/>
    <cellStyle name="20% - Accent3 5 5 2 2 3" xfId="34549" xr:uid="{00000000-0005-0000-0000-0000A01C0000}"/>
    <cellStyle name="20% - Accent3 5 5 2 3" xfId="16588" xr:uid="{00000000-0005-0000-0000-0000A11C0000}"/>
    <cellStyle name="20% - Accent3 5 5 2 3 2" xfId="39856" xr:uid="{00000000-0005-0000-0000-0000A21C0000}"/>
    <cellStyle name="20% - Accent3 5 5 2 4" xfId="29241" xr:uid="{00000000-0005-0000-0000-0000A31C0000}"/>
    <cellStyle name="20% - Accent3 5 5 3" xfId="8639" xr:uid="{00000000-0005-0000-0000-0000A41C0000}"/>
    <cellStyle name="20% - Accent3 5 5 3 2" xfId="19254" xr:uid="{00000000-0005-0000-0000-0000A51C0000}"/>
    <cellStyle name="20% - Accent3 5 5 3 2 2" xfId="42522" xr:uid="{00000000-0005-0000-0000-0000A61C0000}"/>
    <cellStyle name="20% - Accent3 5 5 3 3" xfId="31907" xr:uid="{00000000-0005-0000-0000-0000A71C0000}"/>
    <cellStyle name="20% - Accent3 5 5 4" xfId="13948" xr:uid="{00000000-0005-0000-0000-0000A81C0000}"/>
    <cellStyle name="20% - Accent3 5 5 4 2" xfId="37216" xr:uid="{00000000-0005-0000-0000-0000A91C0000}"/>
    <cellStyle name="20% - Accent3 5 5 5" xfId="26599" xr:uid="{00000000-0005-0000-0000-0000AA1C0000}"/>
    <cellStyle name="20% - Accent3 5 5 6" xfId="49903" xr:uid="{00000000-0005-0000-0000-0000AB1C0000}"/>
    <cellStyle name="20% - Accent3 5 6" xfId="3428" xr:uid="{00000000-0005-0000-0000-0000AC1C0000}"/>
    <cellStyle name="20% - Accent3 5 6 2" xfId="6252" xr:uid="{00000000-0005-0000-0000-0000AD1C0000}"/>
    <cellStyle name="20% - Accent3 5 6 2 2" xfId="11595" xr:uid="{00000000-0005-0000-0000-0000AE1C0000}"/>
    <cellStyle name="20% - Accent3 5 6 2 2 2" xfId="22208" xr:uid="{00000000-0005-0000-0000-0000AF1C0000}"/>
    <cellStyle name="20% - Accent3 5 6 2 2 2 2" xfId="45476" xr:uid="{00000000-0005-0000-0000-0000B01C0000}"/>
    <cellStyle name="20% - Accent3 5 6 2 2 3" xfId="34863" xr:uid="{00000000-0005-0000-0000-0000B11C0000}"/>
    <cellStyle name="20% - Accent3 5 6 2 3" xfId="16902" xr:uid="{00000000-0005-0000-0000-0000B21C0000}"/>
    <cellStyle name="20% - Accent3 5 6 2 3 2" xfId="40170" xr:uid="{00000000-0005-0000-0000-0000B31C0000}"/>
    <cellStyle name="20% - Accent3 5 6 2 4" xfId="29555" xr:uid="{00000000-0005-0000-0000-0000B41C0000}"/>
    <cellStyle name="20% - Accent3 5 6 3" xfId="8953" xr:uid="{00000000-0005-0000-0000-0000B51C0000}"/>
    <cellStyle name="20% - Accent3 5 6 3 2" xfId="19568" xr:uid="{00000000-0005-0000-0000-0000B61C0000}"/>
    <cellStyle name="20% - Accent3 5 6 3 2 2" xfId="42836" xr:uid="{00000000-0005-0000-0000-0000B71C0000}"/>
    <cellStyle name="20% - Accent3 5 6 3 3" xfId="32221" xr:uid="{00000000-0005-0000-0000-0000B81C0000}"/>
    <cellStyle name="20% - Accent3 5 6 4" xfId="14262" xr:uid="{00000000-0005-0000-0000-0000B91C0000}"/>
    <cellStyle name="20% - Accent3 5 6 4 2" xfId="37530" xr:uid="{00000000-0005-0000-0000-0000BA1C0000}"/>
    <cellStyle name="20% - Accent3 5 6 5" xfId="26913" xr:uid="{00000000-0005-0000-0000-0000BB1C0000}"/>
    <cellStyle name="20% - Accent3 5 7" xfId="4032" xr:uid="{00000000-0005-0000-0000-0000BC1C0000}"/>
    <cellStyle name="20% - Accent3 5 7 2" xfId="9376" xr:uid="{00000000-0005-0000-0000-0000BD1C0000}"/>
    <cellStyle name="20% - Accent3 5 7 2 2" xfId="19991" xr:uid="{00000000-0005-0000-0000-0000BE1C0000}"/>
    <cellStyle name="20% - Accent3 5 7 2 2 2" xfId="43259" xr:uid="{00000000-0005-0000-0000-0000BF1C0000}"/>
    <cellStyle name="20% - Accent3 5 7 2 3" xfId="32644" xr:uid="{00000000-0005-0000-0000-0000C01C0000}"/>
    <cellStyle name="20% - Accent3 5 7 3" xfId="14685" xr:uid="{00000000-0005-0000-0000-0000C11C0000}"/>
    <cellStyle name="20% - Accent3 5 7 3 2" xfId="37953" xr:uid="{00000000-0005-0000-0000-0000C21C0000}"/>
    <cellStyle name="20% - Accent3 5 7 4" xfId="27336" xr:uid="{00000000-0005-0000-0000-0000C31C0000}"/>
    <cellStyle name="20% - Accent3 5 8" xfId="6734" xr:uid="{00000000-0005-0000-0000-0000C41C0000}"/>
    <cellStyle name="20% - Accent3 5 8 2" xfId="17349" xr:uid="{00000000-0005-0000-0000-0000C51C0000}"/>
    <cellStyle name="20% - Accent3 5 8 2 2" xfId="40617" xr:uid="{00000000-0005-0000-0000-0000C61C0000}"/>
    <cellStyle name="20% - Accent3 5 8 3" xfId="30002" xr:uid="{00000000-0005-0000-0000-0000C71C0000}"/>
    <cellStyle name="20% - Accent3 5 9" xfId="12045" xr:uid="{00000000-0005-0000-0000-0000C81C0000}"/>
    <cellStyle name="20% - Accent3 5 9 2" xfId="35313" xr:uid="{00000000-0005-0000-0000-0000C91C0000}"/>
    <cellStyle name="20% - Accent3 6" xfId="165" xr:uid="{00000000-0005-0000-0000-0000CA1C0000}"/>
    <cellStyle name="20% - Accent3 6 10" xfId="22925" xr:uid="{00000000-0005-0000-0000-0000CB1C0000}"/>
    <cellStyle name="20% - Accent3 6 10 2" xfId="46176" xr:uid="{00000000-0005-0000-0000-0000CC1C0000}"/>
    <cellStyle name="20% - Accent3 6 11" xfId="24692" xr:uid="{00000000-0005-0000-0000-0000CD1C0000}"/>
    <cellStyle name="20% - Accent3 6 12" xfId="48105" xr:uid="{00000000-0005-0000-0000-0000CE1C0000}"/>
    <cellStyle name="20% - Accent3 6 2" xfId="166" xr:uid="{00000000-0005-0000-0000-0000CF1C0000}"/>
    <cellStyle name="20% - Accent3 6 2 10" xfId="24693" xr:uid="{00000000-0005-0000-0000-0000D01C0000}"/>
    <cellStyle name="20% - Accent3 6 2 11" xfId="48106" xr:uid="{00000000-0005-0000-0000-0000D11C0000}"/>
    <cellStyle name="20% - Accent3 6 2 2" xfId="1840" xr:uid="{00000000-0005-0000-0000-0000D21C0000}"/>
    <cellStyle name="20% - Accent3 6 2 2 2" xfId="4815" xr:uid="{00000000-0005-0000-0000-0000D31C0000}"/>
    <cellStyle name="20% - Accent3 6 2 2 2 2" xfId="10159" xr:uid="{00000000-0005-0000-0000-0000D41C0000}"/>
    <cellStyle name="20% - Accent3 6 2 2 2 2 2" xfId="20774" xr:uid="{00000000-0005-0000-0000-0000D51C0000}"/>
    <cellStyle name="20% - Accent3 6 2 2 2 2 2 2" xfId="44042" xr:uid="{00000000-0005-0000-0000-0000D61C0000}"/>
    <cellStyle name="20% - Accent3 6 2 2 2 2 3" xfId="33427" xr:uid="{00000000-0005-0000-0000-0000D71C0000}"/>
    <cellStyle name="20% - Accent3 6 2 2 2 3" xfId="15468" xr:uid="{00000000-0005-0000-0000-0000D81C0000}"/>
    <cellStyle name="20% - Accent3 6 2 2 2 3 2" xfId="38736" xr:uid="{00000000-0005-0000-0000-0000D91C0000}"/>
    <cellStyle name="20% - Accent3 6 2 2 2 4" xfId="28119" xr:uid="{00000000-0005-0000-0000-0000DA1C0000}"/>
    <cellStyle name="20% - Accent3 6 2 2 2 5" xfId="49905" xr:uid="{00000000-0005-0000-0000-0000DB1C0000}"/>
    <cellStyle name="20% - Accent3 6 2 2 3" xfId="7517" xr:uid="{00000000-0005-0000-0000-0000DC1C0000}"/>
    <cellStyle name="20% - Accent3 6 2 2 3 2" xfId="18132" xr:uid="{00000000-0005-0000-0000-0000DD1C0000}"/>
    <cellStyle name="20% - Accent3 6 2 2 3 2 2" xfId="41400" xr:uid="{00000000-0005-0000-0000-0000DE1C0000}"/>
    <cellStyle name="20% - Accent3 6 2 2 3 3" xfId="30785" xr:uid="{00000000-0005-0000-0000-0000DF1C0000}"/>
    <cellStyle name="20% - Accent3 6 2 2 4" xfId="12828" xr:uid="{00000000-0005-0000-0000-0000E01C0000}"/>
    <cellStyle name="20% - Accent3 6 2 2 4 2" xfId="36096" xr:uid="{00000000-0005-0000-0000-0000E11C0000}"/>
    <cellStyle name="20% - Accent3 6 2 2 5" xfId="25477" xr:uid="{00000000-0005-0000-0000-0000E21C0000}"/>
    <cellStyle name="20% - Accent3 6 2 2 6" xfId="49904" xr:uid="{00000000-0005-0000-0000-0000E31C0000}"/>
    <cellStyle name="20% - Accent3 6 2 3" xfId="2374" xr:uid="{00000000-0005-0000-0000-0000E41C0000}"/>
    <cellStyle name="20% - Accent3 6 2 3 2" xfId="5222" xr:uid="{00000000-0005-0000-0000-0000E51C0000}"/>
    <cellStyle name="20% - Accent3 6 2 3 2 2" xfId="10565" xr:uid="{00000000-0005-0000-0000-0000E61C0000}"/>
    <cellStyle name="20% - Accent3 6 2 3 2 2 2" xfId="21179" xr:uid="{00000000-0005-0000-0000-0000E71C0000}"/>
    <cellStyle name="20% - Accent3 6 2 3 2 2 2 2" xfId="44447" xr:uid="{00000000-0005-0000-0000-0000E81C0000}"/>
    <cellStyle name="20% - Accent3 6 2 3 2 2 3" xfId="33833" xr:uid="{00000000-0005-0000-0000-0000E91C0000}"/>
    <cellStyle name="20% - Accent3 6 2 3 2 3" xfId="15873" xr:uid="{00000000-0005-0000-0000-0000EA1C0000}"/>
    <cellStyle name="20% - Accent3 6 2 3 2 3 2" xfId="39141" xr:uid="{00000000-0005-0000-0000-0000EB1C0000}"/>
    <cellStyle name="20% - Accent3 6 2 3 2 4" xfId="28525" xr:uid="{00000000-0005-0000-0000-0000EC1C0000}"/>
    <cellStyle name="20% - Accent3 6 2 3 2 5" xfId="49907" xr:uid="{00000000-0005-0000-0000-0000ED1C0000}"/>
    <cellStyle name="20% - Accent3 6 2 3 3" xfId="7923" xr:uid="{00000000-0005-0000-0000-0000EE1C0000}"/>
    <cellStyle name="20% - Accent3 6 2 3 3 2" xfId="18538" xr:uid="{00000000-0005-0000-0000-0000EF1C0000}"/>
    <cellStyle name="20% - Accent3 6 2 3 3 2 2" xfId="41806" xr:uid="{00000000-0005-0000-0000-0000F01C0000}"/>
    <cellStyle name="20% - Accent3 6 2 3 3 3" xfId="31191" xr:uid="{00000000-0005-0000-0000-0000F11C0000}"/>
    <cellStyle name="20% - Accent3 6 2 3 4" xfId="13233" xr:uid="{00000000-0005-0000-0000-0000F21C0000}"/>
    <cellStyle name="20% - Accent3 6 2 3 4 2" xfId="36501" xr:uid="{00000000-0005-0000-0000-0000F31C0000}"/>
    <cellStyle name="20% - Accent3 6 2 3 5" xfId="25883" xr:uid="{00000000-0005-0000-0000-0000F41C0000}"/>
    <cellStyle name="20% - Accent3 6 2 3 6" xfId="49906" xr:uid="{00000000-0005-0000-0000-0000F51C0000}"/>
    <cellStyle name="20% - Accent3 6 2 4" xfId="3110" xr:uid="{00000000-0005-0000-0000-0000F61C0000}"/>
    <cellStyle name="20% - Accent3 6 2 4 2" xfId="5940" xr:uid="{00000000-0005-0000-0000-0000F71C0000}"/>
    <cellStyle name="20% - Accent3 6 2 4 2 2" xfId="11283" xr:uid="{00000000-0005-0000-0000-0000F81C0000}"/>
    <cellStyle name="20% - Accent3 6 2 4 2 2 2" xfId="21896" xr:uid="{00000000-0005-0000-0000-0000F91C0000}"/>
    <cellStyle name="20% - Accent3 6 2 4 2 2 2 2" xfId="45164" xr:uid="{00000000-0005-0000-0000-0000FA1C0000}"/>
    <cellStyle name="20% - Accent3 6 2 4 2 2 3" xfId="34551" xr:uid="{00000000-0005-0000-0000-0000FB1C0000}"/>
    <cellStyle name="20% - Accent3 6 2 4 2 3" xfId="16590" xr:uid="{00000000-0005-0000-0000-0000FC1C0000}"/>
    <cellStyle name="20% - Accent3 6 2 4 2 3 2" xfId="39858" xr:uid="{00000000-0005-0000-0000-0000FD1C0000}"/>
    <cellStyle name="20% - Accent3 6 2 4 2 4" xfId="29243" xr:uid="{00000000-0005-0000-0000-0000FE1C0000}"/>
    <cellStyle name="20% - Accent3 6 2 4 3" xfId="8641" xr:uid="{00000000-0005-0000-0000-0000FF1C0000}"/>
    <cellStyle name="20% - Accent3 6 2 4 3 2" xfId="19256" xr:uid="{00000000-0005-0000-0000-0000001D0000}"/>
    <cellStyle name="20% - Accent3 6 2 4 3 2 2" xfId="42524" xr:uid="{00000000-0005-0000-0000-0000011D0000}"/>
    <cellStyle name="20% - Accent3 6 2 4 3 3" xfId="31909" xr:uid="{00000000-0005-0000-0000-0000021D0000}"/>
    <cellStyle name="20% - Accent3 6 2 4 4" xfId="13950" xr:uid="{00000000-0005-0000-0000-0000031D0000}"/>
    <cellStyle name="20% - Accent3 6 2 4 4 2" xfId="37218" xr:uid="{00000000-0005-0000-0000-0000041D0000}"/>
    <cellStyle name="20% - Accent3 6 2 4 5" xfId="26601" xr:uid="{00000000-0005-0000-0000-0000051D0000}"/>
    <cellStyle name="20% - Accent3 6 2 4 6" xfId="49908" xr:uid="{00000000-0005-0000-0000-0000061D0000}"/>
    <cellStyle name="20% - Accent3 6 2 5" xfId="3430" xr:uid="{00000000-0005-0000-0000-0000071D0000}"/>
    <cellStyle name="20% - Accent3 6 2 5 2" xfId="6254" xr:uid="{00000000-0005-0000-0000-0000081D0000}"/>
    <cellStyle name="20% - Accent3 6 2 5 2 2" xfId="11597" xr:uid="{00000000-0005-0000-0000-0000091D0000}"/>
    <cellStyle name="20% - Accent3 6 2 5 2 2 2" xfId="22210" xr:uid="{00000000-0005-0000-0000-00000A1D0000}"/>
    <cellStyle name="20% - Accent3 6 2 5 2 2 2 2" xfId="45478" xr:uid="{00000000-0005-0000-0000-00000B1D0000}"/>
    <cellStyle name="20% - Accent3 6 2 5 2 2 3" xfId="34865" xr:uid="{00000000-0005-0000-0000-00000C1D0000}"/>
    <cellStyle name="20% - Accent3 6 2 5 2 3" xfId="16904" xr:uid="{00000000-0005-0000-0000-00000D1D0000}"/>
    <cellStyle name="20% - Accent3 6 2 5 2 3 2" xfId="40172" xr:uid="{00000000-0005-0000-0000-00000E1D0000}"/>
    <cellStyle name="20% - Accent3 6 2 5 2 4" xfId="29557" xr:uid="{00000000-0005-0000-0000-00000F1D0000}"/>
    <cellStyle name="20% - Accent3 6 2 5 3" xfId="8955" xr:uid="{00000000-0005-0000-0000-0000101D0000}"/>
    <cellStyle name="20% - Accent3 6 2 5 3 2" xfId="19570" xr:uid="{00000000-0005-0000-0000-0000111D0000}"/>
    <cellStyle name="20% - Accent3 6 2 5 3 2 2" xfId="42838" xr:uid="{00000000-0005-0000-0000-0000121D0000}"/>
    <cellStyle name="20% - Accent3 6 2 5 3 3" xfId="32223" xr:uid="{00000000-0005-0000-0000-0000131D0000}"/>
    <cellStyle name="20% - Accent3 6 2 5 4" xfId="14264" xr:uid="{00000000-0005-0000-0000-0000141D0000}"/>
    <cellStyle name="20% - Accent3 6 2 5 4 2" xfId="37532" xr:uid="{00000000-0005-0000-0000-0000151D0000}"/>
    <cellStyle name="20% - Accent3 6 2 5 5" xfId="26915" xr:uid="{00000000-0005-0000-0000-0000161D0000}"/>
    <cellStyle name="20% - Accent3 6 2 6" xfId="4035" xr:uid="{00000000-0005-0000-0000-0000171D0000}"/>
    <cellStyle name="20% - Accent3 6 2 6 2" xfId="9379" xr:uid="{00000000-0005-0000-0000-0000181D0000}"/>
    <cellStyle name="20% - Accent3 6 2 6 2 2" xfId="19994" xr:uid="{00000000-0005-0000-0000-0000191D0000}"/>
    <cellStyle name="20% - Accent3 6 2 6 2 2 2" xfId="43262" xr:uid="{00000000-0005-0000-0000-00001A1D0000}"/>
    <cellStyle name="20% - Accent3 6 2 6 2 3" xfId="32647" xr:uid="{00000000-0005-0000-0000-00001B1D0000}"/>
    <cellStyle name="20% - Accent3 6 2 6 3" xfId="14688" xr:uid="{00000000-0005-0000-0000-00001C1D0000}"/>
    <cellStyle name="20% - Accent3 6 2 6 3 2" xfId="37956" xr:uid="{00000000-0005-0000-0000-00001D1D0000}"/>
    <cellStyle name="20% - Accent3 6 2 6 4" xfId="27339" xr:uid="{00000000-0005-0000-0000-00001E1D0000}"/>
    <cellStyle name="20% - Accent3 6 2 7" xfId="6737" xr:uid="{00000000-0005-0000-0000-00001F1D0000}"/>
    <cellStyle name="20% - Accent3 6 2 7 2" xfId="17352" xr:uid="{00000000-0005-0000-0000-0000201D0000}"/>
    <cellStyle name="20% - Accent3 6 2 7 2 2" xfId="40620" xr:uid="{00000000-0005-0000-0000-0000211D0000}"/>
    <cellStyle name="20% - Accent3 6 2 7 3" xfId="30005" xr:uid="{00000000-0005-0000-0000-0000221D0000}"/>
    <cellStyle name="20% - Accent3 6 2 8" xfId="12048" xr:uid="{00000000-0005-0000-0000-0000231D0000}"/>
    <cellStyle name="20% - Accent3 6 2 8 2" xfId="35316" xr:uid="{00000000-0005-0000-0000-0000241D0000}"/>
    <cellStyle name="20% - Accent3 6 2 9" xfId="22926" xr:uid="{00000000-0005-0000-0000-0000251D0000}"/>
    <cellStyle name="20% - Accent3 6 2 9 2" xfId="46177" xr:uid="{00000000-0005-0000-0000-0000261D0000}"/>
    <cellStyle name="20% - Accent3 6 3" xfId="2011" xr:uid="{00000000-0005-0000-0000-0000271D0000}"/>
    <cellStyle name="20% - Accent3 6 3 2" xfId="4953" xr:uid="{00000000-0005-0000-0000-0000281D0000}"/>
    <cellStyle name="20% - Accent3 6 3 2 2" xfId="10296" xr:uid="{00000000-0005-0000-0000-0000291D0000}"/>
    <cellStyle name="20% - Accent3 6 3 2 2 2" xfId="20911" xr:uid="{00000000-0005-0000-0000-00002A1D0000}"/>
    <cellStyle name="20% - Accent3 6 3 2 2 2 2" xfId="44179" xr:uid="{00000000-0005-0000-0000-00002B1D0000}"/>
    <cellStyle name="20% - Accent3 6 3 2 2 3" xfId="33564" xr:uid="{00000000-0005-0000-0000-00002C1D0000}"/>
    <cellStyle name="20% - Accent3 6 3 2 3" xfId="15605" xr:uid="{00000000-0005-0000-0000-00002D1D0000}"/>
    <cellStyle name="20% - Accent3 6 3 2 3 2" xfId="38873" xr:uid="{00000000-0005-0000-0000-00002E1D0000}"/>
    <cellStyle name="20% - Accent3 6 3 2 4" xfId="28256" xr:uid="{00000000-0005-0000-0000-00002F1D0000}"/>
    <cellStyle name="20% - Accent3 6 3 2 5" xfId="49910" xr:uid="{00000000-0005-0000-0000-0000301D0000}"/>
    <cellStyle name="20% - Accent3 6 3 3" xfId="7654" xr:uid="{00000000-0005-0000-0000-0000311D0000}"/>
    <cellStyle name="20% - Accent3 6 3 3 2" xfId="18269" xr:uid="{00000000-0005-0000-0000-0000321D0000}"/>
    <cellStyle name="20% - Accent3 6 3 3 2 2" xfId="41537" xr:uid="{00000000-0005-0000-0000-0000331D0000}"/>
    <cellStyle name="20% - Accent3 6 3 3 3" xfId="30922" xr:uid="{00000000-0005-0000-0000-0000341D0000}"/>
    <cellStyle name="20% - Accent3 6 3 4" xfId="12965" xr:uid="{00000000-0005-0000-0000-0000351D0000}"/>
    <cellStyle name="20% - Accent3 6 3 4 2" xfId="36233" xr:uid="{00000000-0005-0000-0000-0000361D0000}"/>
    <cellStyle name="20% - Accent3 6 3 5" xfId="25614" xr:uid="{00000000-0005-0000-0000-0000371D0000}"/>
    <cellStyle name="20% - Accent3 6 3 6" xfId="49909" xr:uid="{00000000-0005-0000-0000-0000381D0000}"/>
    <cellStyle name="20% - Accent3 6 4" xfId="2373" xr:uid="{00000000-0005-0000-0000-0000391D0000}"/>
    <cellStyle name="20% - Accent3 6 4 2" xfId="5221" xr:uid="{00000000-0005-0000-0000-00003A1D0000}"/>
    <cellStyle name="20% - Accent3 6 4 2 2" xfId="10564" xr:uid="{00000000-0005-0000-0000-00003B1D0000}"/>
    <cellStyle name="20% - Accent3 6 4 2 2 2" xfId="21178" xr:uid="{00000000-0005-0000-0000-00003C1D0000}"/>
    <cellStyle name="20% - Accent3 6 4 2 2 2 2" xfId="44446" xr:uid="{00000000-0005-0000-0000-00003D1D0000}"/>
    <cellStyle name="20% - Accent3 6 4 2 2 3" xfId="33832" xr:uid="{00000000-0005-0000-0000-00003E1D0000}"/>
    <cellStyle name="20% - Accent3 6 4 2 3" xfId="15872" xr:uid="{00000000-0005-0000-0000-00003F1D0000}"/>
    <cellStyle name="20% - Accent3 6 4 2 3 2" xfId="39140" xr:uid="{00000000-0005-0000-0000-0000401D0000}"/>
    <cellStyle name="20% - Accent3 6 4 2 4" xfId="28524" xr:uid="{00000000-0005-0000-0000-0000411D0000}"/>
    <cellStyle name="20% - Accent3 6 4 2 5" xfId="49912" xr:uid="{00000000-0005-0000-0000-0000421D0000}"/>
    <cellStyle name="20% - Accent3 6 4 3" xfId="7922" xr:uid="{00000000-0005-0000-0000-0000431D0000}"/>
    <cellStyle name="20% - Accent3 6 4 3 2" xfId="18537" xr:uid="{00000000-0005-0000-0000-0000441D0000}"/>
    <cellStyle name="20% - Accent3 6 4 3 2 2" xfId="41805" xr:uid="{00000000-0005-0000-0000-0000451D0000}"/>
    <cellStyle name="20% - Accent3 6 4 3 3" xfId="31190" xr:uid="{00000000-0005-0000-0000-0000461D0000}"/>
    <cellStyle name="20% - Accent3 6 4 4" xfId="13232" xr:uid="{00000000-0005-0000-0000-0000471D0000}"/>
    <cellStyle name="20% - Accent3 6 4 4 2" xfId="36500" xr:uid="{00000000-0005-0000-0000-0000481D0000}"/>
    <cellStyle name="20% - Accent3 6 4 5" xfId="25882" xr:uid="{00000000-0005-0000-0000-0000491D0000}"/>
    <cellStyle name="20% - Accent3 6 4 6" xfId="49911" xr:uid="{00000000-0005-0000-0000-00004A1D0000}"/>
    <cellStyle name="20% - Accent3 6 5" xfId="3243" xr:uid="{00000000-0005-0000-0000-00004B1D0000}"/>
    <cellStyle name="20% - Accent3 6 5 2" xfId="6073" xr:uid="{00000000-0005-0000-0000-00004C1D0000}"/>
    <cellStyle name="20% - Accent3 6 5 2 2" xfId="11416" xr:uid="{00000000-0005-0000-0000-00004D1D0000}"/>
    <cellStyle name="20% - Accent3 6 5 2 2 2" xfId="22029" xr:uid="{00000000-0005-0000-0000-00004E1D0000}"/>
    <cellStyle name="20% - Accent3 6 5 2 2 2 2" xfId="45297" xr:uid="{00000000-0005-0000-0000-00004F1D0000}"/>
    <cellStyle name="20% - Accent3 6 5 2 2 3" xfId="34684" xr:uid="{00000000-0005-0000-0000-0000501D0000}"/>
    <cellStyle name="20% - Accent3 6 5 2 3" xfId="16723" xr:uid="{00000000-0005-0000-0000-0000511D0000}"/>
    <cellStyle name="20% - Accent3 6 5 2 3 2" xfId="39991" xr:uid="{00000000-0005-0000-0000-0000521D0000}"/>
    <cellStyle name="20% - Accent3 6 5 2 4" xfId="29376" xr:uid="{00000000-0005-0000-0000-0000531D0000}"/>
    <cellStyle name="20% - Accent3 6 5 3" xfId="8774" xr:uid="{00000000-0005-0000-0000-0000541D0000}"/>
    <cellStyle name="20% - Accent3 6 5 3 2" xfId="19389" xr:uid="{00000000-0005-0000-0000-0000551D0000}"/>
    <cellStyle name="20% - Accent3 6 5 3 2 2" xfId="42657" xr:uid="{00000000-0005-0000-0000-0000561D0000}"/>
    <cellStyle name="20% - Accent3 6 5 3 3" xfId="32042" xr:uid="{00000000-0005-0000-0000-0000571D0000}"/>
    <cellStyle name="20% - Accent3 6 5 4" xfId="14083" xr:uid="{00000000-0005-0000-0000-0000581D0000}"/>
    <cellStyle name="20% - Accent3 6 5 4 2" xfId="37351" xr:uid="{00000000-0005-0000-0000-0000591D0000}"/>
    <cellStyle name="20% - Accent3 6 5 5" xfId="26734" xr:uid="{00000000-0005-0000-0000-00005A1D0000}"/>
    <cellStyle name="20% - Accent3 6 5 6" xfId="49913" xr:uid="{00000000-0005-0000-0000-00005B1D0000}"/>
    <cellStyle name="20% - Accent3 6 6" xfId="3563" xr:uid="{00000000-0005-0000-0000-00005C1D0000}"/>
    <cellStyle name="20% - Accent3 6 6 2" xfId="6387" xr:uid="{00000000-0005-0000-0000-00005D1D0000}"/>
    <cellStyle name="20% - Accent3 6 6 2 2" xfId="11730" xr:uid="{00000000-0005-0000-0000-00005E1D0000}"/>
    <cellStyle name="20% - Accent3 6 6 2 2 2" xfId="22343" xr:uid="{00000000-0005-0000-0000-00005F1D0000}"/>
    <cellStyle name="20% - Accent3 6 6 2 2 2 2" xfId="45611" xr:uid="{00000000-0005-0000-0000-0000601D0000}"/>
    <cellStyle name="20% - Accent3 6 6 2 2 3" xfId="34998" xr:uid="{00000000-0005-0000-0000-0000611D0000}"/>
    <cellStyle name="20% - Accent3 6 6 2 3" xfId="17037" xr:uid="{00000000-0005-0000-0000-0000621D0000}"/>
    <cellStyle name="20% - Accent3 6 6 2 3 2" xfId="40305" xr:uid="{00000000-0005-0000-0000-0000631D0000}"/>
    <cellStyle name="20% - Accent3 6 6 2 4" xfId="29690" xr:uid="{00000000-0005-0000-0000-0000641D0000}"/>
    <cellStyle name="20% - Accent3 6 6 3" xfId="9088" xr:uid="{00000000-0005-0000-0000-0000651D0000}"/>
    <cellStyle name="20% - Accent3 6 6 3 2" xfId="19703" xr:uid="{00000000-0005-0000-0000-0000661D0000}"/>
    <cellStyle name="20% - Accent3 6 6 3 2 2" xfId="42971" xr:uid="{00000000-0005-0000-0000-0000671D0000}"/>
    <cellStyle name="20% - Accent3 6 6 3 3" xfId="32356" xr:uid="{00000000-0005-0000-0000-0000681D0000}"/>
    <cellStyle name="20% - Accent3 6 6 4" xfId="14397" xr:uid="{00000000-0005-0000-0000-0000691D0000}"/>
    <cellStyle name="20% - Accent3 6 6 4 2" xfId="37665" xr:uid="{00000000-0005-0000-0000-00006A1D0000}"/>
    <cellStyle name="20% - Accent3 6 6 5" xfId="27048" xr:uid="{00000000-0005-0000-0000-00006B1D0000}"/>
    <cellStyle name="20% - Accent3 6 7" xfId="4034" xr:uid="{00000000-0005-0000-0000-00006C1D0000}"/>
    <cellStyle name="20% - Accent3 6 7 2" xfId="9378" xr:uid="{00000000-0005-0000-0000-00006D1D0000}"/>
    <cellStyle name="20% - Accent3 6 7 2 2" xfId="19993" xr:uid="{00000000-0005-0000-0000-00006E1D0000}"/>
    <cellStyle name="20% - Accent3 6 7 2 2 2" xfId="43261" xr:uid="{00000000-0005-0000-0000-00006F1D0000}"/>
    <cellStyle name="20% - Accent3 6 7 2 3" xfId="32646" xr:uid="{00000000-0005-0000-0000-0000701D0000}"/>
    <cellStyle name="20% - Accent3 6 7 3" xfId="14687" xr:uid="{00000000-0005-0000-0000-0000711D0000}"/>
    <cellStyle name="20% - Accent3 6 7 3 2" xfId="37955" xr:uid="{00000000-0005-0000-0000-0000721D0000}"/>
    <cellStyle name="20% - Accent3 6 7 4" xfId="27338" xr:uid="{00000000-0005-0000-0000-0000731D0000}"/>
    <cellStyle name="20% - Accent3 6 8" xfId="6736" xr:uid="{00000000-0005-0000-0000-0000741D0000}"/>
    <cellStyle name="20% - Accent3 6 8 2" xfId="17351" xr:uid="{00000000-0005-0000-0000-0000751D0000}"/>
    <cellStyle name="20% - Accent3 6 8 2 2" xfId="40619" xr:uid="{00000000-0005-0000-0000-0000761D0000}"/>
    <cellStyle name="20% - Accent3 6 8 3" xfId="30004" xr:uid="{00000000-0005-0000-0000-0000771D0000}"/>
    <cellStyle name="20% - Accent3 6 9" xfId="12047" xr:uid="{00000000-0005-0000-0000-0000781D0000}"/>
    <cellStyle name="20% - Accent3 6 9 2" xfId="35315" xr:uid="{00000000-0005-0000-0000-0000791D0000}"/>
    <cellStyle name="20% - Accent3 7" xfId="167" xr:uid="{00000000-0005-0000-0000-00007A1D0000}"/>
    <cellStyle name="20% - Accent3 7 10" xfId="22927" xr:uid="{00000000-0005-0000-0000-00007B1D0000}"/>
    <cellStyle name="20% - Accent3 7 10 2" xfId="46178" xr:uid="{00000000-0005-0000-0000-00007C1D0000}"/>
    <cellStyle name="20% - Accent3 7 11" xfId="24694" xr:uid="{00000000-0005-0000-0000-00007D1D0000}"/>
    <cellStyle name="20% - Accent3 7 12" xfId="48107" xr:uid="{00000000-0005-0000-0000-00007E1D0000}"/>
    <cellStyle name="20% - Accent3 7 2" xfId="168" xr:uid="{00000000-0005-0000-0000-00007F1D0000}"/>
    <cellStyle name="20% - Accent3 7 2 10" xfId="49914" xr:uid="{00000000-0005-0000-0000-0000801D0000}"/>
    <cellStyle name="20% - Accent3 7 2 2" xfId="2012" xr:uid="{00000000-0005-0000-0000-0000811D0000}"/>
    <cellStyle name="20% - Accent3 7 2 2 2" xfId="4954" xr:uid="{00000000-0005-0000-0000-0000821D0000}"/>
    <cellStyle name="20% - Accent3 7 2 2 2 2" xfId="10297" xr:uid="{00000000-0005-0000-0000-0000831D0000}"/>
    <cellStyle name="20% - Accent3 7 2 2 2 2 2" xfId="20912" xr:uid="{00000000-0005-0000-0000-0000841D0000}"/>
    <cellStyle name="20% - Accent3 7 2 2 2 2 2 2" xfId="44180" xr:uid="{00000000-0005-0000-0000-0000851D0000}"/>
    <cellStyle name="20% - Accent3 7 2 2 2 2 3" xfId="33565" xr:uid="{00000000-0005-0000-0000-0000861D0000}"/>
    <cellStyle name="20% - Accent3 7 2 2 2 3" xfId="15606" xr:uid="{00000000-0005-0000-0000-0000871D0000}"/>
    <cellStyle name="20% - Accent3 7 2 2 2 3 2" xfId="38874" xr:uid="{00000000-0005-0000-0000-0000881D0000}"/>
    <cellStyle name="20% - Accent3 7 2 2 2 4" xfId="28257" xr:uid="{00000000-0005-0000-0000-0000891D0000}"/>
    <cellStyle name="20% - Accent3 7 2 2 2 5" xfId="49916" xr:uid="{00000000-0005-0000-0000-00008A1D0000}"/>
    <cellStyle name="20% - Accent3 7 2 2 3" xfId="7655" xr:uid="{00000000-0005-0000-0000-00008B1D0000}"/>
    <cellStyle name="20% - Accent3 7 2 2 3 2" xfId="18270" xr:uid="{00000000-0005-0000-0000-00008C1D0000}"/>
    <cellStyle name="20% - Accent3 7 2 2 3 2 2" xfId="41538" xr:uid="{00000000-0005-0000-0000-00008D1D0000}"/>
    <cellStyle name="20% - Accent3 7 2 2 3 3" xfId="30923" xr:uid="{00000000-0005-0000-0000-00008E1D0000}"/>
    <cellStyle name="20% - Accent3 7 2 2 4" xfId="12966" xr:uid="{00000000-0005-0000-0000-00008F1D0000}"/>
    <cellStyle name="20% - Accent3 7 2 2 4 2" xfId="36234" xr:uid="{00000000-0005-0000-0000-0000901D0000}"/>
    <cellStyle name="20% - Accent3 7 2 2 5" xfId="25615" xr:uid="{00000000-0005-0000-0000-0000911D0000}"/>
    <cellStyle name="20% - Accent3 7 2 2 6" xfId="49915" xr:uid="{00000000-0005-0000-0000-0000921D0000}"/>
    <cellStyle name="20% - Accent3 7 2 3" xfId="2376" xr:uid="{00000000-0005-0000-0000-0000931D0000}"/>
    <cellStyle name="20% - Accent3 7 2 3 2" xfId="5224" xr:uid="{00000000-0005-0000-0000-0000941D0000}"/>
    <cellStyle name="20% - Accent3 7 2 3 2 2" xfId="10567" xr:uid="{00000000-0005-0000-0000-0000951D0000}"/>
    <cellStyle name="20% - Accent3 7 2 3 2 2 2" xfId="21181" xr:uid="{00000000-0005-0000-0000-0000961D0000}"/>
    <cellStyle name="20% - Accent3 7 2 3 2 2 2 2" xfId="44449" xr:uid="{00000000-0005-0000-0000-0000971D0000}"/>
    <cellStyle name="20% - Accent3 7 2 3 2 2 3" xfId="33835" xr:uid="{00000000-0005-0000-0000-0000981D0000}"/>
    <cellStyle name="20% - Accent3 7 2 3 2 3" xfId="15875" xr:uid="{00000000-0005-0000-0000-0000991D0000}"/>
    <cellStyle name="20% - Accent3 7 2 3 2 3 2" xfId="39143" xr:uid="{00000000-0005-0000-0000-00009A1D0000}"/>
    <cellStyle name="20% - Accent3 7 2 3 2 4" xfId="28527" xr:uid="{00000000-0005-0000-0000-00009B1D0000}"/>
    <cellStyle name="20% - Accent3 7 2 3 2 5" xfId="49918" xr:uid="{00000000-0005-0000-0000-00009C1D0000}"/>
    <cellStyle name="20% - Accent3 7 2 3 3" xfId="7925" xr:uid="{00000000-0005-0000-0000-00009D1D0000}"/>
    <cellStyle name="20% - Accent3 7 2 3 3 2" xfId="18540" xr:uid="{00000000-0005-0000-0000-00009E1D0000}"/>
    <cellStyle name="20% - Accent3 7 2 3 3 2 2" xfId="41808" xr:uid="{00000000-0005-0000-0000-00009F1D0000}"/>
    <cellStyle name="20% - Accent3 7 2 3 3 3" xfId="31193" xr:uid="{00000000-0005-0000-0000-0000A01D0000}"/>
    <cellStyle name="20% - Accent3 7 2 3 4" xfId="13235" xr:uid="{00000000-0005-0000-0000-0000A11D0000}"/>
    <cellStyle name="20% - Accent3 7 2 3 4 2" xfId="36503" xr:uid="{00000000-0005-0000-0000-0000A21D0000}"/>
    <cellStyle name="20% - Accent3 7 2 3 5" xfId="25885" xr:uid="{00000000-0005-0000-0000-0000A31D0000}"/>
    <cellStyle name="20% - Accent3 7 2 3 6" xfId="49917" xr:uid="{00000000-0005-0000-0000-0000A41D0000}"/>
    <cellStyle name="20% - Accent3 7 2 4" xfId="3244" xr:uid="{00000000-0005-0000-0000-0000A51D0000}"/>
    <cellStyle name="20% - Accent3 7 2 4 2" xfId="6074" xr:uid="{00000000-0005-0000-0000-0000A61D0000}"/>
    <cellStyle name="20% - Accent3 7 2 4 2 2" xfId="11417" xr:uid="{00000000-0005-0000-0000-0000A71D0000}"/>
    <cellStyle name="20% - Accent3 7 2 4 2 2 2" xfId="22030" xr:uid="{00000000-0005-0000-0000-0000A81D0000}"/>
    <cellStyle name="20% - Accent3 7 2 4 2 2 2 2" xfId="45298" xr:uid="{00000000-0005-0000-0000-0000A91D0000}"/>
    <cellStyle name="20% - Accent3 7 2 4 2 2 3" xfId="34685" xr:uid="{00000000-0005-0000-0000-0000AA1D0000}"/>
    <cellStyle name="20% - Accent3 7 2 4 2 3" xfId="16724" xr:uid="{00000000-0005-0000-0000-0000AB1D0000}"/>
    <cellStyle name="20% - Accent3 7 2 4 2 3 2" xfId="39992" xr:uid="{00000000-0005-0000-0000-0000AC1D0000}"/>
    <cellStyle name="20% - Accent3 7 2 4 2 4" xfId="29377" xr:uid="{00000000-0005-0000-0000-0000AD1D0000}"/>
    <cellStyle name="20% - Accent3 7 2 4 3" xfId="8775" xr:uid="{00000000-0005-0000-0000-0000AE1D0000}"/>
    <cellStyle name="20% - Accent3 7 2 4 3 2" xfId="19390" xr:uid="{00000000-0005-0000-0000-0000AF1D0000}"/>
    <cellStyle name="20% - Accent3 7 2 4 3 2 2" xfId="42658" xr:uid="{00000000-0005-0000-0000-0000B01D0000}"/>
    <cellStyle name="20% - Accent3 7 2 4 3 3" xfId="32043" xr:uid="{00000000-0005-0000-0000-0000B11D0000}"/>
    <cellStyle name="20% - Accent3 7 2 4 4" xfId="14084" xr:uid="{00000000-0005-0000-0000-0000B21D0000}"/>
    <cellStyle name="20% - Accent3 7 2 4 4 2" xfId="37352" xr:uid="{00000000-0005-0000-0000-0000B31D0000}"/>
    <cellStyle name="20% - Accent3 7 2 4 5" xfId="26735" xr:uid="{00000000-0005-0000-0000-0000B41D0000}"/>
    <cellStyle name="20% - Accent3 7 2 4 6" xfId="49919" xr:uid="{00000000-0005-0000-0000-0000B51D0000}"/>
    <cellStyle name="20% - Accent3 7 2 5" xfId="3564" xr:uid="{00000000-0005-0000-0000-0000B61D0000}"/>
    <cellStyle name="20% - Accent3 7 2 5 2" xfId="6388" xr:uid="{00000000-0005-0000-0000-0000B71D0000}"/>
    <cellStyle name="20% - Accent3 7 2 5 2 2" xfId="11731" xr:uid="{00000000-0005-0000-0000-0000B81D0000}"/>
    <cellStyle name="20% - Accent3 7 2 5 2 2 2" xfId="22344" xr:uid="{00000000-0005-0000-0000-0000B91D0000}"/>
    <cellStyle name="20% - Accent3 7 2 5 2 2 2 2" xfId="45612" xr:uid="{00000000-0005-0000-0000-0000BA1D0000}"/>
    <cellStyle name="20% - Accent3 7 2 5 2 2 3" xfId="34999" xr:uid="{00000000-0005-0000-0000-0000BB1D0000}"/>
    <cellStyle name="20% - Accent3 7 2 5 2 3" xfId="17038" xr:uid="{00000000-0005-0000-0000-0000BC1D0000}"/>
    <cellStyle name="20% - Accent3 7 2 5 2 3 2" xfId="40306" xr:uid="{00000000-0005-0000-0000-0000BD1D0000}"/>
    <cellStyle name="20% - Accent3 7 2 5 2 4" xfId="29691" xr:uid="{00000000-0005-0000-0000-0000BE1D0000}"/>
    <cellStyle name="20% - Accent3 7 2 5 3" xfId="9089" xr:uid="{00000000-0005-0000-0000-0000BF1D0000}"/>
    <cellStyle name="20% - Accent3 7 2 5 3 2" xfId="19704" xr:uid="{00000000-0005-0000-0000-0000C01D0000}"/>
    <cellStyle name="20% - Accent3 7 2 5 3 2 2" xfId="42972" xr:uid="{00000000-0005-0000-0000-0000C11D0000}"/>
    <cellStyle name="20% - Accent3 7 2 5 3 3" xfId="32357" xr:uid="{00000000-0005-0000-0000-0000C21D0000}"/>
    <cellStyle name="20% - Accent3 7 2 5 4" xfId="14398" xr:uid="{00000000-0005-0000-0000-0000C31D0000}"/>
    <cellStyle name="20% - Accent3 7 2 5 4 2" xfId="37666" xr:uid="{00000000-0005-0000-0000-0000C41D0000}"/>
    <cellStyle name="20% - Accent3 7 2 5 5" xfId="27049" xr:uid="{00000000-0005-0000-0000-0000C51D0000}"/>
    <cellStyle name="20% - Accent3 7 2 6" xfId="4037" xr:uid="{00000000-0005-0000-0000-0000C61D0000}"/>
    <cellStyle name="20% - Accent3 7 2 6 2" xfId="9381" xr:uid="{00000000-0005-0000-0000-0000C71D0000}"/>
    <cellStyle name="20% - Accent3 7 2 6 2 2" xfId="19996" xr:uid="{00000000-0005-0000-0000-0000C81D0000}"/>
    <cellStyle name="20% - Accent3 7 2 6 2 2 2" xfId="43264" xr:uid="{00000000-0005-0000-0000-0000C91D0000}"/>
    <cellStyle name="20% - Accent3 7 2 6 2 3" xfId="32649" xr:uid="{00000000-0005-0000-0000-0000CA1D0000}"/>
    <cellStyle name="20% - Accent3 7 2 6 3" xfId="14690" xr:uid="{00000000-0005-0000-0000-0000CB1D0000}"/>
    <cellStyle name="20% - Accent3 7 2 6 3 2" xfId="37958" xr:uid="{00000000-0005-0000-0000-0000CC1D0000}"/>
    <cellStyle name="20% - Accent3 7 2 6 4" xfId="27341" xr:uid="{00000000-0005-0000-0000-0000CD1D0000}"/>
    <cellStyle name="20% - Accent3 7 2 7" xfId="6739" xr:uid="{00000000-0005-0000-0000-0000CE1D0000}"/>
    <cellStyle name="20% - Accent3 7 2 7 2" xfId="17354" xr:uid="{00000000-0005-0000-0000-0000CF1D0000}"/>
    <cellStyle name="20% - Accent3 7 2 7 2 2" xfId="40622" xr:uid="{00000000-0005-0000-0000-0000D01D0000}"/>
    <cellStyle name="20% - Accent3 7 2 7 3" xfId="30007" xr:uid="{00000000-0005-0000-0000-0000D11D0000}"/>
    <cellStyle name="20% - Accent3 7 2 8" xfId="12050" xr:uid="{00000000-0005-0000-0000-0000D21D0000}"/>
    <cellStyle name="20% - Accent3 7 2 8 2" xfId="35318" xr:uid="{00000000-0005-0000-0000-0000D31D0000}"/>
    <cellStyle name="20% - Accent3 7 2 9" xfId="24695" xr:uid="{00000000-0005-0000-0000-0000D41D0000}"/>
    <cellStyle name="20% - Accent3 7 3" xfId="1841" xr:uid="{00000000-0005-0000-0000-0000D51D0000}"/>
    <cellStyle name="20% - Accent3 7 3 2" xfId="4816" xr:uid="{00000000-0005-0000-0000-0000D61D0000}"/>
    <cellStyle name="20% - Accent3 7 3 2 2" xfId="10160" xr:uid="{00000000-0005-0000-0000-0000D71D0000}"/>
    <cellStyle name="20% - Accent3 7 3 2 2 2" xfId="20775" xr:uid="{00000000-0005-0000-0000-0000D81D0000}"/>
    <cellStyle name="20% - Accent3 7 3 2 2 2 2" xfId="44043" xr:uid="{00000000-0005-0000-0000-0000D91D0000}"/>
    <cellStyle name="20% - Accent3 7 3 2 2 3" xfId="33428" xr:uid="{00000000-0005-0000-0000-0000DA1D0000}"/>
    <cellStyle name="20% - Accent3 7 3 2 3" xfId="15469" xr:uid="{00000000-0005-0000-0000-0000DB1D0000}"/>
    <cellStyle name="20% - Accent3 7 3 2 3 2" xfId="38737" xr:uid="{00000000-0005-0000-0000-0000DC1D0000}"/>
    <cellStyle name="20% - Accent3 7 3 2 4" xfId="28120" xr:uid="{00000000-0005-0000-0000-0000DD1D0000}"/>
    <cellStyle name="20% - Accent3 7 3 2 5" xfId="49921" xr:uid="{00000000-0005-0000-0000-0000DE1D0000}"/>
    <cellStyle name="20% - Accent3 7 3 3" xfId="7518" xr:uid="{00000000-0005-0000-0000-0000DF1D0000}"/>
    <cellStyle name="20% - Accent3 7 3 3 2" xfId="18133" xr:uid="{00000000-0005-0000-0000-0000E01D0000}"/>
    <cellStyle name="20% - Accent3 7 3 3 2 2" xfId="41401" xr:uid="{00000000-0005-0000-0000-0000E11D0000}"/>
    <cellStyle name="20% - Accent3 7 3 3 3" xfId="30786" xr:uid="{00000000-0005-0000-0000-0000E21D0000}"/>
    <cellStyle name="20% - Accent3 7 3 4" xfId="12829" xr:uid="{00000000-0005-0000-0000-0000E31D0000}"/>
    <cellStyle name="20% - Accent3 7 3 4 2" xfId="36097" xr:uid="{00000000-0005-0000-0000-0000E41D0000}"/>
    <cellStyle name="20% - Accent3 7 3 5" xfId="25478" xr:uid="{00000000-0005-0000-0000-0000E51D0000}"/>
    <cellStyle name="20% - Accent3 7 3 6" xfId="49920" xr:uid="{00000000-0005-0000-0000-0000E61D0000}"/>
    <cellStyle name="20% - Accent3 7 4" xfId="2375" xr:uid="{00000000-0005-0000-0000-0000E71D0000}"/>
    <cellStyle name="20% - Accent3 7 4 2" xfId="5223" xr:uid="{00000000-0005-0000-0000-0000E81D0000}"/>
    <cellStyle name="20% - Accent3 7 4 2 2" xfId="10566" xr:uid="{00000000-0005-0000-0000-0000E91D0000}"/>
    <cellStyle name="20% - Accent3 7 4 2 2 2" xfId="21180" xr:uid="{00000000-0005-0000-0000-0000EA1D0000}"/>
    <cellStyle name="20% - Accent3 7 4 2 2 2 2" xfId="44448" xr:uid="{00000000-0005-0000-0000-0000EB1D0000}"/>
    <cellStyle name="20% - Accent3 7 4 2 2 3" xfId="33834" xr:uid="{00000000-0005-0000-0000-0000EC1D0000}"/>
    <cellStyle name="20% - Accent3 7 4 2 3" xfId="15874" xr:uid="{00000000-0005-0000-0000-0000ED1D0000}"/>
    <cellStyle name="20% - Accent3 7 4 2 3 2" xfId="39142" xr:uid="{00000000-0005-0000-0000-0000EE1D0000}"/>
    <cellStyle name="20% - Accent3 7 4 2 4" xfId="28526" xr:uid="{00000000-0005-0000-0000-0000EF1D0000}"/>
    <cellStyle name="20% - Accent3 7 4 2 5" xfId="49923" xr:uid="{00000000-0005-0000-0000-0000F01D0000}"/>
    <cellStyle name="20% - Accent3 7 4 3" xfId="7924" xr:uid="{00000000-0005-0000-0000-0000F11D0000}"/>
    <cellStyle name="20% - Accent3 7 4 3 2" xfId="18539" xr:uid="{00000000-0005-0000-0000-0000F21D0000}"/>
    <cellStyle name="20% - Accent3 7 4 3 2 2" xfId="41807" xr:uid="{00000000-0005-0000-0000-0000F31D0000}"/>
    <cellStyle name="20% - Accent3 7 4 3 3" xfId="31192" xr:uid="{00000000-0005-0000-0000-0000F41D0000}"/>
    <cellStyle name="20% - Accent3 7 4 4" xfId="13234" xr:uid="{00000000-0005-0000-0000-0000F51D0000}"/>
    <cellStyle name="20% - Accent3 7 4 4 2" xfId="36502" xr:uid="{00000000-0005-0000-0000-0000F61D0000}"/>
    <cellStyle name="20% - Accent3 7 4 5" xfId="25884" xr:uid="{00000000-0005-0000-0000-0000F71D0000}"/>
    <cellStyle name="20% - Accent3 7 4 6" xfId="49922" xr:uid="{00000000-0005-0000-0000-0000F81D0000}"/>
    <cellStyle name="20% - Accent3 7 5" xfId="3111" xr:uid="{00000000-0005-0000-0000-0000F91D0000}"/>
    <cellStyle name="20% - Accent3 7 5 2" xfId="5941" xr:uid="{00000000-0005-0000-0000-0000FA1D0000}"/>
    <cellStyle name="20% - Accent3 7 5 2 2" xfId="11284" xr:uid="{00000000-0005-0000-0000-0000FB1D0000}"/>
    <cellStyle name="20% - Accent3 7 5 2 2 2" xfId="21897" xr:uid="{00000000-0005-0000-0000-0000FC1D0000}"/>
    <cellStyle name="20% - Accent3 7 5 2 2 2 2" xfId="45165" xr:uid="{00000000-0005-0000-0000-0000FD1D0000}"/>
    <cellStyle name="20% - Accent3 7 5 2 2 3" xfId="34552" xr:uid="{00000000-0005-0000-0000-0000FE1D0000}"/>
    <cellStyle name="20% - Accent3 7 5 2 3" xfId="16591" xr:uid="{00000000-0005-0000-0000-0000FF1D0000}"/>
    <cellStyle name="20% - Accent3 7 5 2 3 2" xfId="39859" xr:uid="{00000000-0005-0000-0000-0000001E0000}"/>
    <cellStyle name="20% - Accent3 7 5 2 4" xfId="29244" xr:uid="{00000000-0005-0000-0000-0000011E0000}"/>
    <cellStyle name="20% - Accent3 7 5 3" xfId="8642" xr:uid="{00000000-0005-0000-0000-0000021E0000}"/>
    <cellStyle name="20% - Accent3 7 5 3 2" xfId="19257" xr:uid="{00000000-0005-0000-0000-0000031E0000}"/>
    <cellStyle name="20% - Accent3 7 5 3 2 2" xfId="42525" xr:uid="{00000000-0005-0000-0000-0000041E0000}"/>
    <cellStyle name="20% - Accent3 7 5 3 3" xfId="31910" xr:uid="{00000000-0005-0000-0000-0000051E0000}"/>
    <cellStyle name="20% - Accent3 7 5 4" xfId="13951" xr:uid="{00000000-0005-0000-0000-0000061E0000}"/>
    <cellStyle name="20% - Accent3 7 5 4 2" xfId="37219" xr:uid="{00000000-0005-0000-0000-0000071E0000}"/>
    <cellStyle name="20% - Accent3 7 5 5" xfId="26602" xr:uid="{00000000-0005-0000-0000-0000081E0000}"/>
    <cellStyle name="20% - Accent3 7 5 6" xfId="49924" xr:uid="{00000000-0005-0000-0000-0000091E0000}"/>
    <cellStyle name="20% - Accent3 7 6" xfId="3431" xr:uid="{00000000-0005-0000-0000-00000A1E0000}"/>
    <cellStyle name="20% - Accent3 7 6 2" xfId="6255" xr:uid="{00000000-0005-0000-0000-00000B1E0000}"/>
    <cellStyle name="20% - Accent3 7 6 2 2" xfId="11598" xr:uid="{00000000-0005-0000-0000-00000C1E0000}"/>
    <cellStyle name="20% - Accent3 7 6 2 2 2" xfId="22211" xr:uid="{00000000-0005-0000-0000-00000D1E0000}"/>
    <cellStyle name="20% - Accent3 7 6 2 2 2 2" xfId="45479" xr:uid="{00000000-0005-0000-0000-00000E1E0000}"/>
    <cellStyle name="20% - Accent3 7 6 2 2 3" xfId="34866" xr:uid="{00000000-0005-0000-0000-00000F1E0000}"/>
    <cellStyle name="20% - Accent3 7 6 2 3" xfId="16905" xr:uid="{00000000-0005-0000-0000-0000101E0000}"/>
    <cellStyle name="20% - Accent3 7 6 2 3 2" xfId="40173" xr:uid="{00000000-0005-0000-0000-0000111E0000}"/>
    <cellStyle name="20% - Accent3 7 6 2 4" xfId="29558" xr:uid="{00000000-0005-0000-0000-0000121E0000}"/>
    <cellStyle name="20% - Accent3 7 6 3" xfId="8956" xr:uid="{00000000-0005-0000-0000-0000131E0000}"/>
    <cellStyle name="20% - Accent3 7 6 3 2" xfId="19571" xr:uid="{00000000-0005-0000-0000-0000141E0000}"/>
    <cellStyle name="20% - Accent3 7 6 3 2 2" xfId="42839" xr:uid="{00000000-0005-0000-0000-0000151E0000}"/>
    <cellStyle name="20% - Accent3 7 6 3 3" xfId="32224" xr:uid="{00000000-0005-0000-0000-0000161E0000}"/>
    <cellStyle name="20% - Accent3 7 6 4" xfId="14265" xr:uid="{00000000-0005-0000-0000-0000171E0000}"/>
    <cellStyle name="20% - Accent3 7 6 4 2" xfId="37533" xr:uid="{00000000-0005-0000-0000-0000181E0000}"/>
    <cellStyle name="20% - Accent3 7 6 5" xfId="26916" xr:uid="{00000000-0005-0000-0000-0000191E0000}"/>
    <cellStyle name="20% - Accent3 7 7" xfId="4036" xr:uid="{00000000-0005-0000-0000-00001A1E0000}"/>
    <cellStyle name="20% - Accent3 7 7 2" xfId="9380" xr:uid="{00000000-0005-0000-0000-00001B1E0000}"/>
    <cellStyle name="20% - Accent3 7 7 2 2" xfId="19995" xr:uid="{00000000-0005-0000-0000-00001C1E0000}"/>
    <cellStyle name="20% - Accent3 7 7 2 2 2" xfId="43263" xr:uid="{00000000-0005-0000-0000-00001D1E0000}"/>
    <cellStyle name="20% - Accent3 7 7 2 3" xfId="32648" xr:uid="{00000000-0005-0000-0000-00001E1E0000}"/>
    <cellStyle name="20% - Accent3 7 7 3" xfId="14689" xr:uid="{00000000-0005-0000-0000-00001F1E0000}"/>
    <cellStyle name="20% - Accent3 7 7 3 2" xfId="37957" xr:uid="{00000000-0005-0000-0000-0000201E0000}"/>
    <cellStyle name="20% - Accent3 7 7 4" xfId="27340" xr:uid="{00000000-0005-0000-0000-0000211E0000}"/>
    <cellStyle name="20% - Accent3 7 8" xfId="6738" xr:uid="{00000000-0005-0000-0000-0000221E0000}"/>
    <cellStyle name="20% - Accent3 7 8 2" xfId="17353" xr:uid="{00000000-0005-0000-0000-0000231E0000}"/>
    <cellStyle name="20% - Accent3 7 8 2 2" xfId="40621" xr:uid="{00000000-0005-0000-0000-0000241E0000}"/>
    <cellStyle name="20% - Accent3 7 8 3" xfId="30006" xr:uid="{00000000-0005-0000-0000-0000251E0000}"/>
    <cellStyle name="20% - Accent3 7 9" xfId="12049" xr:uid="{00000000-0005-0000-0000-0000261E0000}"/>
    <cellStyle name="20% - Accent3 7 9 2" xfId="35317" xr:uid="{00000000-0005-0000-0000-0000271E0000}"/>
    <cellStyle name="20% - Accent3 8" xfId="169" xr:uid="{00000000-0005-0000-0000-0000281E0000}"/>
    <cellStyle name="20% - Accent3 8 10" xfId="24696" xr:uid="{00000000-0005-0000-0000-0000291E0000}"/>
    <cellStyle name="20% - Accent3 8 11" xfId="49925" xr:uid="{00000000-0005-0000-0000-00002A1E0000}"/>
    <cellStyle name="20% - Accent3 8 2" xfId="170" xr:uid="{00000000-0005-0000-0000-00002B1E0000}"/>
    <cellStyle name="20% - Accent3 8 2 10" xfId="49926" xr:uid="{00000000-0005-0000-0000-00002C1E0000}"/>
    <cellStyle name="20% - Accent3 8 2 2" xfId="1843" xr:uid="{00000000-0005-0000-0000-00002D1E0000}"/>
    <cellStyle name="20% - Accent3 8 2 2 2" xfId="4818" xr:uid="{00000000-0005-0000-0000-00002E1E0000}"/>
    <cellStyle name="20% - Accent3 8 2 2 2 2" xfId="10162" xr:uid="{00000000-0005-0000-0000-00002F1E0000}"/>
    <cellStyle name="20% - Accent3 8 2 2 2 2 2" xfId="20777" xr:uid="{00000000-0005-0000-0000-0000301E0000}"/>
    <cellStyle name="20% - Accent3 8 2 2 2 2 2 2" xfId="44045" xr:uid="{00000000-0005-0000-0000-0000311E0000}"/>
    <cellStyle name="20% - Accent3 8 2 2 2 2 3" xfId="33430" xr:uid="{00000000-0005-0000-0000-0000321E0000}"/>
    <cellStyle name="20% - Accent3 8 2 2 2 3" xfId="15471" xr:uid="{00000000-0005-0000-0000-0000331E0000}"/>
    <cellStyle name="20% - Accent3 8 2 2 2 3 2" xfId="38739" xr:uid="{00000000-0005-0000-0000-0000341E0000}"/>
    <cellStyle name="20% - Accent3 8 2 2 2 4" xfId="28122" xr:uid="{00000000-0005-0000-0000-0000351E0000}"/>
    <cellStyle name="20% - Accent3 8 2 2 2 5" xfId="49928" xr:uid="{00000000-0005-0000-0000-0000361E0000}"/>
    <cellStyle name="20% - Accent3 8 2 2 3" xfId="7520" xr:uid="{00000000-0005-0000-0000-0000371E0000}"/>
    <cellStyle name="20% - Accent3 8 2 2 3 2" xfId="18135" xr:uid="{00000000-0005-0000-0000-0000381E0000}"/>
    <cellStyle name="20% - Accent3 8 2 2 3 2 2" xfId="41403" xr:uid="{00000000-0005-0000-0000-0000391E0000}"/>
    <cellStyle name="20% - Accent3 8 2 2 3 3" xfId="30788" xr:uid="{00000000-0005-0000-0000-00003A1E0000}"/>
    <cellStyle name="20% - Accent3 8 2 2 4" xfId="12831" xr:uid="{00000000-0005-0000-0000-00003B1E0000}"/>
    <cellStyle name="20% - Accent3 8 2 2 4 2" xfId="36099" xr:uid="{00000000-0005-0000-0000-00003C1E0000}"/>
    <cellStyle name="20% - Accent3 8 2 2 5" xfId="25480" xr:uid="{00000000-0005-0000-0000-00003D1E0000}"/>
    <cellStyle name="20% - Accent3 8 2 2 6" xfId="49927" xr:uid="{00000000-0005-0000-0000-00003E1E0000}"/>
    <cellStyle name="20% - Accent3 8 2 3" xfId="2378" xr:uid="{00000000-0005-0000-0000-00003F1E0000}"/>
    <cellStyle name="20% - Accent3 8 2 3 2" xfId="5226" xr:uid="{00000000-0005-0000-0000-0000401E0000}"/>
    <cellStyle name="20% - Accent3 8 2 3 2 2" xfId="10569" xr:uid="{00000000-0005-0000-0000-0000411E0000}"/>
    <cellStyle name="20% - Accent3 8 2 3 2 2 2" xfId="21183" xr:uid="{00000000-0005-0000-0000-0000421E0000}"/>
    <cellStyle name="20% - Accent3 8 2 3 2 2 2 2" xfId="44451" xr:uid="{00000000-0005-0000-0000-0000431E0000}"/>
    <cellStyle name="20% - Accent3 8 2 3 2 2 3" xfId="33837" xr:uid="{00000000-0005-0000-0000-0000441E0000}"/>
    <cellStyle name="20% - Accent3 8 2 3 2 3" xfId="15877" xr:uid="{00000000-0005-0000-0000-0000451E0000}"/>
    <cellStyle name="20% - Accent3 8 2 3 2 3 2" xfId="39145" xr:uid="{00000000-0005-0000-0000-0000461E0000}"/>
    <cellStyle name="20% - Accent3 8 2 3 2 4" xfId="28529" xr:uid="{00000000-0005-0000-0000-0000471E0000}"/>
    <cellStyle name="20% - Accent3 8 2 3 2 5" xfId="49930" xr:uid="{00000000-0005-0000-0000-0000481E0000}"/>
    <cellStyle name="20% - Accent3 8 2 3 3" xfId="7927" xr:uid="{00000000-0005-0000-0000-0000491E0000}"/>
    <cellStyle name="20% - Accent3 8 2 3 3 2" xfId="18542" xr:uid="{00000000-0005-0000-0000-00004A1E0000}"/>
    <cellStyle name="20% - Accent3 8 2 3 3 2 2" xfId="41810" xr:uid="{00000000-0005-0000-0000-00004B1E0000}"/>
    <cellStyle name="20% - Accent3 8 2 3 3 3" xfId="31195" xr:uid="{00000000-0005-0000-0000-00004C1E0000}"/>
    <cellStyle name="20% - Accent3 8 2 3 4" xfId="13237" xr:uid="{00000000-0005-0000-0000-00004D1E0000}"/>
    <cellStyle name="20% - Accent3 8 2 3 4 2" xfId="36505" xr:uid="{00000000-0005-0000-0000-00004E1E0000}"/>
    <cellStyle name="20% - Accent3 8 2 3 5" xfId="25887" xr:uid="{00000000-0005-0000-0000-00004F1E0000}"/>
    <cellStyle name="20% - Accent3 8 2 3 6" xfId="49929" xr:uid="{00000000-0005-0000-0000-0000501E0000}"/>
    <cellStyle name="20% - Accent3 8 2 4" xfId="3113" xr:uid="{00000000-0005-0000-0000-0000511E0000}"/>
    <cellStyle name="20% - Accent3 8 2 4 2" xfId="5943" xr:uid="{00000000-0005-0000-0000-0000521E0000}"/>
    <cellStyle name="20% - Accent3 8 2 4 2 2" xfId="11286" xr:uid="{00000000-0005-0000-0000-0000531E0000}"/>
    <cellStyle name="20% - Accent3 8 2 4 2 2 2" xfId="21899" xr:uid="{00000000-0005-0000-0000-0000541E0000}"/>
    <cellStyle name="20% - Accent3 8 2 4 2 2 2 2" xfId="45167" xr:uid="{00000000-0005-0000-0000-0000551E0000}"/>
    <cellStyle name="20% - Accent3 8 2 4 2 2 3" xfId="34554" xr:uid="{00000000-0005-0000-0000-0000561E0000}"/>
    <cellStyle name="20% - Accent3 8 2 4 2 3" xfId="16593" xr:uid="{00000000-0005-0000-0000-0000571E0000}"/>
    <cellStyle name="20% - Accent3 8 2 4 2 3 2" xfId="39861" xr:uid="{00000000-0005-0000-0000-0000581E0000}"/>
    <cellStyle name="20% - Accent3 8 2 4 2 4" xfId="29246" xr:uid="{00000000-0005-0000-0000-0000591E0000}"/>
    <cellStyle name="20% - Accent3 8 2 4 3" xfId="8644" xr:uid="{00000000-0005-0000-0000-00005A1E0000}"/>
    <cellStyle name="20% - Accent3 8 2 4 3 2" xfId="19259" xr:uid="{00000000-0005-0000-0000-00005B1E0000}"/>
    <cellStyle name="20% - Accent3 8 2 4 3 2 2" xfId="42527" xr:uid="{00000000-0005-0000-0000-00005C1E0000}"/>
    <cellStyle name="20% - Accent3 8 2 4 3 3" xfId="31912" xr:uid="{00000000-0005-0000-0000-00005D1E0000}"/>
    <cellStyle name="20% - Accent3 8 2 4 4" xfId="13953" xr:uid="{00000000-0005-0000-0000-00005E1E0000}"/>
    <cellStyle name="20% - Accent3 8 2 4 4 2" xfId="37221" xr:uid="{00000000-0005-0000-0000-00005F1E0000}"/>
    <cellStyle name="20% - Accent3 8 2 4 5" xfId="26604" xr:uid="{00000000-0005-0000-0000-0000601E0000}"/>
    <cellStyle name="20% - Accent3 8 2 4 6" xfId="49931" xr:uid="{00000000-0005-0000-0000-0000611E0000}"/>
    <cellStyle name="20% - Accent3 8 2 5" xfId="3433" xr:uid="{00000000-0005-0000-0000-0000621E0000}"/>
    <cellStyle name="20% - Accent3 8 2 5 2" xfId="6257" xr:uid="{00000000-0005-0000-0000-0000631E0000}"/>
    <cellStyle name="20% - Accent3 8 2 5 2 2" xfId="11600" xr:uid="{00000000-0005-0000-0000-0000641E0000}"/>
    <cellStyle name="20% - Accent3 8 2 5 2 2 2" xfId="22213" xr:uid="{00000000-0005-0000-0000-0000651E0000}"/>
    <cellStyle name="20% - Accent3 8 2 5 2 2 2 2" xfId="45481" xr:uid="{00000000-0005-0000-0000-0000661E0000}"/>
    <cellStyle name="20% - Accent3 8 2 5 2 2 3" xfId="34868" xr:uid="{00000000-0005-0000-0000-0000671E0000}"/>
    <cellStyle name="20% - Accent3 8 2 5 2 3" xfId="16907" xr:uid="{00000000-0005-0000-0000-0000681E0000}"/>
    <cellStyle name="20% - Accent3 8 2 5 2 3 2" xfId="40175" xr:uid="{00000000-0005-0000-0000-0000691E0000}"/>
    <cellStyle name="20% - Accent3 8 2 5 2 4" xfId="29560" xr:uid="{00000000-0005-0000-0000-00006A1E0000}"/>
    <cellStyle name="20% - Accent3 8 2 5 3" xfId="8958" xr:uid="{00000000-0005-0000-0000-00006B1E0000}"/>
    <cellStyle name="20% - Accent3 8 2 5 3 2" xfId="19573" xr:uid="{00000000-0005-0000-0000-00006C1E0000}"/>
    <cellStyle name="20% - Accent3 8 2 5 3 2 2" xfId="42841" xr:uid="{00000000-0005-0000-0000-00006D1E0000}"/>
    <cellStyle name="20% - Accent3 8 2 5 3 3" xfId="32226" xr:uid="{00000000-0005-0000-0000-00006E1E0000}"/>
    <cellStyle name="20% - Accent3 8 2 5 4" xfId="14267" xr:uid="{00000000-0005-0000-0000-00006F1E0000}"/>
    <cellStyle name="20% - Accent3 8 2 5 4 2" xfId="37535" xr:uid="{00000000-0005-0000-0000-0000701E0000}"/>
    <cellStyle name="20% - Accent3 8 2 5 5" xfId="26918" xr:uid="{00000000-0005-0000-0000-0000711E0000}"/>
    <cellStyle name="20% - Accent3 8 2 6" xfId="4039" xr:uid="{00000000-0005-0000-0000-0000721E0000}"/>
    <cellStyle name="20% - Accent3 8 2 6 2" xfId="9383" xr:uid="{00000000-0005-0000-0000-0000731E0000}"/>
    <cellStyle name="20% - Accent3 8 2 6 2 2" xfId="19998" xr:uid="{00000000-0005-0000-0000-0000741E0000}"/>
    <cellStyle name="20% - Accent3 8 2 6 2 2 2" xfId="43266" xr:uid="{00000000-0005-0000-0000-0000751E0000}"/>
    <cellStyle name="20% - Accent3 8 2 6 2 3" xfId="32651" xr:uid="{00000000-0005-0000-0000-0000761E0000}"/>
    <cellStyle name="20% - Accent3 8 2 6 3" xfId="14692" xr:uid="{00000000-0005-0000-0000-0000771E0000}"/>
    <cellStyle name="20% - Accent3 8 2 6 3 2" xfId="37960" xr:uid="{00000000-0005-0000-0000-0000781E0000}"/>
    <cellStyle name="20% - Accent3 8 2 6 4" xfId="27343" xr:uid="{00000000-0005-0000-0000-0000791E0000}"/>
    <cellStyle name="20% - Accent3 8 2 7" xfId="6741" xr:uid="{00000000-0005-0000-0000-00007A1E0000}"/>
    <cellStyle name="20% - Accent3 8 2 7 2" xfId="17356" xr:uid="{00000000-0005-0000-0000-00007B1E0000}"/>
    <cellStyle name="20% - Accent3 8 2 7 2 2" xfId="40624" xr:uid="{00000000-0005-0000-0000-00007C1E0000}"/>
    <cellStyle name="20% - Accent3 8 2 7 3" xfId="30009" xr:uid="{00000000-0005-0000-0000-00007D1E0000}"/>
    <cellStyle name="20% - Accent3 8 2 8" xfId="12052" xr:uid="{00000000-0005-0000-0000-00007E1E0000}"/>
    <cellStyle name="20% - Accent3 8 2 8 2" xfId="35320" xr:uid="{00000000-0005-0000-0000-00007F1E0000}"/>
    <cellStyle name="20% - Accent3 8 2 9" xfId="24697" xr:uid="{00000000-0005-0000-0000-0000801E0000}"/>
    <cellStyle name="20% - Accent3 8 3" xfId="1842" xr:uid="{00000000-0005-0000-0000-0000811E0000}"/>
    <cellStyle name="20% - Accent3 8 3 2" xfId="4817" xr:uid="{00000000-0005-0000-0000-0000821E0000}"/>
    <cellStyle name="20% - Accent3 8 3 2 2" xfId="10161" xr:uid="{00000000-0005-0000-0000-0000831E0000}"/>
    <cellStyle name="20% - Accent3 8 3 2 2 2" xfId="20776" xr:uid="{00000000-0005-0000-0000-0000841E0000}"/>
    <cellStyle name="20% - Accent3 8 3 2 2 2 2" xfId="44044" xr:uid="{00000000-0005-0000-0000-0000851E0000}"/>
    <cellStyle name="20% - Accent3 8 3 2 2 3" xfId="33429" xr:uid="{00000000-0005-0000-0000-0000861E0000}"/>
    <cellStyle name="20% - Accent3 8 3 2 3" xfId="15470" xr:uid="{00000000-0005-0000-0000-0000871E0000}"/>
    <cellStyle name="20% - Accent3 8 3 2 3 2" xfId="38738" xr:uid="{00000000-0005-0000-0000-0000881E0000}"/>
    <cellStyle name="20% - Accent3 8 3 2 4" xfId="28121" xr:uid="{00000000-0005-0000-0000-0000891E0000}"/>
    <cellStyle name="20% - Accent3 8 3 2 5" xfId="49933" xr:uid="{00000000-0005-0000-0000-00008A1E0000}"/>
    <cellStyle name="20% - Accent3 8 3 3" xfId="7519" xr:uid="{00000000-0005-0000-0000-00008B1E0000}"/>
    <cellStyle name="20% - Accent3 8 3 3 2" xfId="18134" xr:uid="{00000000-0005-0000-0000-00008C1E0000}"/>
    <cellStyle name="20% - Accent3 8 3 3 2 2" xfId="41402" xr:uid="{00000000-0005-0000-0000-00008D1E0000}"/>
    <cellStyle name="20% - Accent3 8 3 3 3" xfId="30787" xr:uid="{00000000-0005-0000-0000-00008E1E0000}"/>
    <cellStyle name="20% - Accent3 8 3 4" xfId="12830" xr:uid="{00000000-0005-0000-0000-00008F1E0000}"/>
    <cellStyle name="20% - Accent3 8 3 4 2" xfId="36098" xr:uid="{00000000-0005-0000-0000-0000901E0000}"/>
    <cellStyle name="20% - Accent3 8 3 5" xfId="25479" xr:uid="{00000000-0005-0000-0000-0000911E0000}"/>
    <cellStyle name="20% - Accent3 8 3 6" xfId="49932" xr:uid="{00000000-0005-0000-0000-0000921E0000}"/>
    <cellStyle name="20% - Accent3 8 4" xfId="2377" xr:uid="{00000000-0005-0000-0000-0000931E0000}"/>
    <cellStyle name="20% - Accent3 8 4 2" xfId="5225" xr:uid="{00000000-0005-0000-0000-0000941E0000}"/>
    <cellStyle name="20% - Accent3 8 4 2 2" xfId="10568" xr:uid="{00000000-0005-0000-0000-0000951E0000}"/>
    <cellStyle name="20% - Accent3 8 4 2 2 2" xfId="21182" xr:uid="{00000000-0005-0000-0000-0000961E0000}"/>
    <cellStyle name="20% - Accent3 8 4 2 2 2 2" xfId="44450" xr:uid="{00000000-0005-0000-0000-0000971E0000}"/>
    <cellStyle name="20% - Accent3 8 4 2 2 3" xfId="33836" xr:uid="{00000000-0005-0000-0000-0000981E0000}"/>
    <cellStyle name="20% - Accent3 8 4 2 3" xfId="15876" xr:uid="{00000000-0005-0000-0000-0000991E0000}"/>
    <cellStyle name="20% - Accent3 8 4 2 3 2" xfId="39144" xr:uid="{00000000-0005-0000-0000-00009A1E0000}"/>
    <cellStyle name="20% - Accent3 8 4 2 4" xfId="28528" xr:uid="{00000000-0005-0000-0000-00009B1E0000}"/>
    <cellStyle name="20% - Accent3 8 4 2 5" xfId="49935" xr:uid="{00000000-0005-0000-0000-00009C1E0000}"/>
    <cellStyle name="20% - Accent3 8 4 3" xfId="7926" xr:uid="{00000000-0005-0000-0000-00009D1E0000}"/>
    <cellStyle name="20% - Accent3 8 4 3 2" xfId="18541" xr:uid="{00000000-0005-0000-0000-00009E1E0000}"/>
    <cellStyle name="20% - Accent3 8 4 3 2 2" xfId="41809" xr:uid="{00000000-0005-0000-0000-00009F1E0000}"/>
    <cellStyle name="20% - Accent3 8 4 3 3" xfId="31194" xr:uid="{00000000-0005-0000-0000-0000A01E0000}"/>
    <cellStyle name="20% - Accent3 8 4 4" xfId="13236" xr:uid="{00000000-0005-0000-0000-0000A11E0000}"/>
    <cellStyle name="20% - Accent3 8 4 4 2" xfId="36504" xr:uid="{00000000-0005-0000-0000-0000A21E0000}"/>
    <cellStyle name="20% - Accent3 8 4 5" xfId="25886" xr:uid="{00000000-0005-0000-0000-0000A31E0000}"/>
    <cellStyle name="20% - Accent3 8 4 6" xfId="49934" xr:uid="{00000000-0005-0000-0000-0000A41E0000}"/>
    <cellStyle name="20% - Accent3 8 5" xfId="3112" xr:uid="{00000000-0005-0000-0000-0000A51E0000}"/>
    <cellStyle name="20% - Accent3 8 5 2" xfId="5942" xr:uid="{00000000-0005-0000-0000-0000A61E0000}"/>
    <cellStyle name="20% - Accent3 8 5 2 2" xfId="11285" xr:uid="{00000000-0005-0000-0000-0000A71E0000}"/>
    <cellStyle name="20% - Accent3 8 5 2 2 2" xfId="21898" xr:uid="{00000000-0005-0000-0000-0000A81E0000}"/>
    <cellStyle name="20% - Accent3 8 5 2 2 2 2" xfId="45166" xr:uid="{00000000-0005-0000-0000-0000A91E0000}"/>
    <cellStyle name="20% - Accent3 8 5 2 2 3" xfId="34553" xr:uid="{00000000-0005-0000-0000-0000AA1E0000}"/>
    <cellStyle name="20% - Accent3 8 5 2 3" xfId="16592" xr:uid="{00000000-0005-0000-0000-0000AB1E0000}"/>
    <cellStyle name="20% - Accent3 8 5 2 3 2" xfId="39860" xr:uid="{00000000-0005-0000-0000-0000AC1E0000}"/>
    <cellStyle name="20% - Accent3 8 5 2 4" xfId="29245" xr:uid="{00000000-0005-0000-0000-0000AD1E0000}"/>
    <cellStyle name="20% - Accent3 8 5 3" xfId="8643" xr:uid="{00000000-0005-0000-0000-0000AE1E0000}"/>
    <cellStyle name="20% - Accent3 8 5 3 2" xfId="19258" xr:uid="{00000000-0005-0000-0000-0000AF1E0000}"/>
    <cellStyle name="20% - Accent3 8 5 3 2 2" xfId="42526" xr:uid="{00000000-0005-0000-0000-0000B01E0000}"/>
    <cellStyle name="20% - Accent3 8 5 3 3" xfId="31911" xr:uid="{00000000-0005-0000-0000-0000B11E0000}"/>
    <cellStyle name="20% - Accent3 8 5 4" xfId="13952" xr:uid="{00000000-0005-0000-0000-0000B21E0000}"/>
    <cellStyle name="20% - Accent3 8 5 4 2" xfId="37220" xr:uid="{00000000-0005-0000-0000-0000B31E0000}"/>
    <cellStyle name="20% - Accent3 8 5 5" xfId="26603" xr:uid="{00000000-0005-0000-0000-0000B41E0000}"/>
    <cellStyle name="20% - Accent3 8 5 6" xfId="49936" xr:uid="{00000000-0005-0000-0000-0000B51E0000}"/>
    <cellStyle name="20% - Accent3 8 6" xfId="3432" xr:uid="{00000000-0005-0000-0000-0000B61E0000}"/>
    <cellStyle name="20% - Accent3 8 6 2" xfId="6256" xr:uid="{00000000-0005-0000-0000-0000B71E0000}"/>
    <cellStyle name="20% - Accent3 8 6 2 2" xfId="11599" xr:uid="{00000000-0005-0000-0000-0000B81E0000}"/>
    <cellStyle name="20% - Accent3 8 6 2 2 2" xfId="22212" xr:uid="{00000000-0005-0000-0000-0000B91E0000}"/>
    <cellStyle name="20% - Accent3 8 6 2 2 2 2" xfId="45480" xr:uid="{00000000-0005-0000-0000-0000BA1E0000}"/>
    <cellStyle name="20% - Accent3 8 6 2 2 3" xfId="34867" xr:uid="{00000000-0005-0000-0000-0000BB1E0000}"/>
    <cellStyle name="20% - Accent3 8 6 2 3" xfId="16906" xr:uid="{00000000-0005-0000-0000-0000BC1E0000}"/>
    <cellStyle name="20% - Accent3 8 6 2 3 2" xfId="40174" xr:uid="{00000000-0005-0000-0000-0000BD1E0000}"/>
    <cellStyle name="20% - Accent3 8 6 2 4" xfId="29559" xr:uid="{00000000-0005-0000-0000-0000BE1E0000}"/>
    <cellStyle name="20% - Accent3 8 6 3" xfId="8957" xr:uid="{00000000-0005-0000-0000-0000BF1E0000}"/>
    <cellStyle name="20% - Accent3 8 6 3 2" xfId="19572" xr:uid="{00000000-0005-0000-0000-0000C01E0000}"/>
    <cellStyle name="20% - Accent3 8 6 3 2 2" xfId="42840" xr:uid="{00000000-0005-0000-0000-0000C11E0000}"/>
    <cellStyle name="20% - Accent3 8 6 3 3" xfId="32225" xr:uid="{00000000-0005-0000-0000-0000C21E0000}"/>
    <cellStyle name="20% - Accent3 8 6 4" xfId="14266" xr:uid="{00000000-0005-0000-0000-0000C31E0000}"/>
    <cellStyle name="20% - Accent3 8 6 4 2" xfId="37534" xr:uid="{00000000-0005-0000-0000-0000C41E0000}"/>
    <cellStyle name="20% - Accent3 8 6 5" xfId="26917" xr:uid="{00000000-0005-0000-0000-0000C51E0000}"/>
    <cellStyle name="20% - Accent3 8 7" xfId="4038" xr:uid="{00000000-0005-0000-0000-0000C61E0000}"/>
    <cellStyle name="20% - Accent3 8 7 2" xfId="9382" xr:uid="{00000000-0005-0000-0000-0000C71E0000}"/>
    <cellStyle name="20% - Accent3 8 7 2 2" xfId="19997" xr:uid="{00000000-0005-0000-0000-0000C81E0000}"/>
    <cellStyle name="20% - Accent3 8 7 2 2 2" xfId="43265" xr:uid="{00000000-0005-0000-0000-0000C91E0000}"/>
    <cellStyle name="20% - Accent3 8 7 2 3" xfId="32650" xr:uid="{00000000-0005-0000-0000-0000CA1E0000}"/>
    <cellStyle name="20% - Accent3 8 7 3" xfId="14691" xr:uid="{00000000-0005-0000-0000-0000CB1E0000}"/>
    <cellStyle name="20% - Accent3 8 7 3 2" xfId="37959" xr:uid="{00000000-0005-0000-0000-0000CC1E0000}"/>
    <cellStyle name="20% - Accent3 8 7 4" xfId="27342" xr:uid="{00000000-0005-0000-0000-0000CD1E0000}"/>
    <cellStyle name="20% - Accent3 8 8" xfId="6740" xr:uid="{00000000-0005-0000-0000-0000CE1E0000}"/>
    <cellStyle name="20% - Accent3 8 8 2" xfId="17355" xr:uid="{00000000-0005-0000-0000-0000CF1E0000}"/>
    <cellStyle name="20% - Accent3 8 8 2 2" xfId="40623" xr:uid="{00000000-0005-0000-0000-0000D01E0000}"/>
    <cellStyle name="20% - Accent3 8 8 3" xfId="30008" xr:uid="{00000000-0005-0000-0000-0000D11E0000}"/>
    <cellStyle name="20% - Accent3 8 9" xfId="12051" xr:uid="{00000000-0005-0000-0000-0000D21E0000}"/>
    <cellStyle name="20% - Accent3 8 9 2" xfId="35319" xr:uid="{00000000-0005-0000-0000-0000D31E0000}"/>
    <cellStyle name="20% - Accent3 9" xfId="171" xr:uid="{00000000-0005-0000-0000-0000D41E0000}"/>
    <cellStyle name="20% - Accent3 9 10" xfId="49937" xr:uid="{00000000-0005-0000-0000-0000D51E0000}"/>
    <cellStyle name="20% - Accent3 9 2" xfId="2013" xr:uid="{00000000-0005-0000-0000-0000D61E0000}"/>
    <cellStyle name="20% - Accent3 9 2 2" xfId="4955" xr:uid="{00000000-0005-0000-0000-0000D71E0000}"/>
    <cellStyle name="20% - Accent3 9 2 2 2" xfId="10298" xr:uid="{00000000-0005-0000-0000-0000D81E0000}"/>
    <cellStyle name="20% - Accent3 9 2 2 2 2" xfId="20913" xr:uid="{00000000-0005-0000-0000-0000D91E0000}"/>
    <cellStyle name="20% - Accent3 9 2 2 2 2 2" xfId="44181" xr:uid="{00000000-0005-0000-0000-0000DA1E0000}"/>
    <cellStyle name="20% - Accent3 9 2 2 2 3" xfId="33566" xr:uid="{00000000-0005-0000-0000-0000DB1E0000}"/>
    <cellStyle name="20% - Accent3 9 2 2 3" xfId="15607" xr:uid="{00000000-0005-0000-0000-0000DC1E0000}"/>
    <cellStyle name="20% - Accent3 9 2 2 3 2" xfId="38875" xr:uid="{00000000-0005-0000-0000-0000DD1E0000}"/>
    <cellStyle name="20% - Accent3 9 2 2 4" xfId="28258" xr:uid="{00000000-0005-0000-0000-0000DE1E0000}"/>
    <cellStyle name="20% - Accent3 9 2 2 5" xfId="49939" xr:uid="{00000000-0005-0000-0000-0000DF1E0000}"/>
    <cellStyle name="20% - Accent3 9 2 3" xfId="7656" xr:uid="{00000000-0005-0000-0000-0000E01E0000}"/>
    <cellStyle name="20% - Accent3 9 2 3 2" xfId="18271" xr:uid="{00000000-0005-0000-0000-0000E11E0000}"/>
    <cellStyle name="20% - Accent3 9 2 3 2 2" xfId="41539" xr:uid="{00000000-0005-0000-0000-0000E21E0000}"/>
    <cellStyle name="20% - Accent3 9 2 3 3" xfId="30924" xr:uid="{00000000-0005-0000-0000-0000E31E0000}"/>
    <cellStyle name="20% - Accent3 9 2 4" xfId="12967" xr:uid="{00000000-0005-0000-0000-0000E41E0000}"/>
    <cellStyle name="20% - Accent3 9 2 4 2" xfId="36235" xr:uid="{00000000-0005-0000-0000-0000E51E0000}"/>
    <cellStyle name="20% - Accent3 9 2 5" xfId="25616" xr:uid="{00000000-0005-0000-0000-0000E61E0000}"/>
    <cellStyle name="20% - Accent3 9 2 6" xfId="49938" xr:uid="{00000000-0005-0000-0000-0000E71E0000}"/>
    <cellStyle name="20% - Accent3 9 3" xfId="2379" xr:uid="{00000000-0005-0000-0000-0000E81E0000}"/>
    <cellStyle name="20% - Accent3 9 3 2" xfId="5227" xr:uid="{00000000-0005-0000-0000-0000E91E0000}"/>
    <cellStyle name="20% - Accent3 9 3 2 2" xfId="10570" xr:uid="{00000000-0005-0000-0000-0000EA1E0000}"/>
    <cellStyle name="20% - Accent3 9 3 2 2 2" xfId="21184" xr:uid="{00000000-0005-0000-0000-0000EB1E0000}"/>
    <cellStyle name="20% - Accent3 9 3 2 2 2 2" xfId="44452" xr:uid="{00000000-0005-0000-0000-0000EC1E0000}"/>
    <cellStyle name="20% - Accent3 9 3 2 2 3" xfId="33838" xr:uid="{00000000-0005-0000-0000-0000ED1E0000}"/>
    <cellStyle name="20% - Accent3 9 3 2 3" xfId="15878" xr:uid="{00000000-0005-0000-0000-0000EE1E0000}"/>
    <cellStyle name="20% - Accent3 9 3 2 3 2" xfId="39146" xr:uid="{00000000-0005-0000-0000-0000EF1E0000}"/>
    <cellStyle name="20% - Accent3 9 3 2 4" xfId="28530" xr:uid="{00000000-0005-0000-0000-0000F01E0000}"/>
    <cellStyle name="20% - Accent3 9 3 2 5" xfId="49941" xr:uid="{00000000-0005-0000-0000-0000F11E0000}"/>
    <cellStyle name="20% - Accent3 9 3 3" xfId="7928" xr:uid="{00000000-0005-0000-0000-0000F21E0000}"/>
    <cellStyle name="20% - Accent3 9 3 3 2" xfId="18543" xr:uid="{00000000-0005-0000-0000-0000F31E0000}"/>
    <cellStyle name="20% - Accent3 9 3 3 2 2" xfId="41811" xr:uid="{00000000-0005-0000-0000-0000F41E0000}"/>
    <cellStyle name="20% - Accent3 9 3 3 3" xfId="31196" xr:uid="{00000000-0005-0000-0000-0000F51E0000}"/>
    <cellStyle name="20% - Accent3 9 3 4" xfId="13238" xr:uid="{00000000-0005-0000-0000-0000F61E0000}"/>
    <cellStyle name="20% - Accent3 9 3 4 2" xfId="36506" xr:uid="{00000000-0005-0000-0000-0000F71E0000}"/>
    <cellStyle name="20% - Accent3 9 3 5" xfId="25888" xr:uid="{00000000-0005-0000-0000-0000F81E0000}"/>
    <cellStyle name="20% - Accent3 9 3 6" xfId="49940" xr:uid="{00000000-0005-0000-0000-0000F91E0000}"/>
    <cellStyle name="20% - Accent3 9 4" xfId="3245" xr:uid="{00000000-0005-0000-0000-0000FA1E0000}"/>
    <cellStyle name="20% - Accent3 9 4 2" xfId="6075" xr:uid="{00000000-0005-0000-0000-0000FB1E0000}"/>
    <cellStyle name="20% - Accent3 9 4 2 2" xfId="11418" xr:uid="{00000000-0005-0000-0000-0000FC1E0000}"/>
    <cellStyle name="20% - Accent3 9 4 2 2 2" xfId="22031" xr:uid="{00000000-0005-0000-0000-0000FD1E0000}"/>
    <cellStyle name="20% - Accent3 9 4 2 2 2 2" xfId="45299" xr:uid="{00000000-0005-0000-0000-0000FE1E0000}"/>
    <cellStyle name="20% - Accent3 9 4 2 2 3" xfId="34686" xr:uid="{00000000-0005-0000-0000-0000FF1E0000}"/>
    <cellStyle name="20% - Accent3 9 4 2 3" xfId="16725" xr:uid="{00000000-0005-0000-0000-0000001F0000}"/>
    <cellStyle name="20% - Accent3 9 4 2 3 2" xfId="39993" xr:uid="{00000000-0005-0000-0000-0000011F0000}"/>
    <cellStyle name="20% - Accent3 9 4 2 4" xfId="29378" xr:uid="{00000000-0005-0000-0000-0000021F0000}"/>
    <cellStyle name="20% - Accent3 9 4 3" xfId="8776" xr:uid="{00000000-0005-0000-0000-0000031F0000}"/>
    <cellStyle name="20% - Accent3 9 4 3 2" xfId="19391" xr:uid="{00000000-0005-0000-0000-0000041F0000}"/>
    <cellStyle name="20% - Accent3 9 4 3 2 2" xfId="42659" xr:uid="{00000000-0005-0000-0000-0000051F0000}"/>
    <cellStyle name="20% - Accent3 9 4 3 3" xfId="32044" xr:uid="{00000000-0005-0000-0000-0000061F0000}"/>
    <cellStyle name="20% - Accent3 9 4 4" xfId="14085" xr:uid="{00000000-0005-0000-0000-0000071F0000}"/>
    <cellStyle name="20% - Accent3 9 4 4 2" xfId="37353" xr:uid="{00000000-0005-0000-0000-0000081F0000}"/>
    <cellStyle name="20% - Accent3 9 4 5" xfId="26736" xr:uid="{00000000-0005-0000-0000-0000091F0000}"/>
    <cellStyle name="20% - Accent3 9 4 6" xfId="49942" xr:uid="{00000000-0005-0000-0000-00000A1F0000}"/>
    <cellStyle name="20% - Accent3 9 5" xfId="3565" xr:uid="{00000000-0005-0000-0000-00000B1F0000}"/>
    <cellStyle name="20% - Accent3 9 5 2" xfId="6389" xr:uid="{00000000-0005-0000-0000-00000C1F0000}"/>
    <cellStyle name="20% - Accent3 9 5 2 2" xfId="11732" xr:uid="{00000000-0005-0000-0000-00000D1F0000}"/>
    <cellStyle name="20% - Accent3 9 5 2 2 2" xfId="22345" xr:uid="{00000000-0005-0000-0000-00000E1F0000}"/>
    <cellStyle name="20% - Accent3 9 5 2 2 2 2" xfId="45613" xr:uid="{00000000-0005-0000-0000-00000F1F0000}"/>
    <cellStyle name="20% - Accent3 9 5 2 2 3" xfId="35000" xr:uid="{00000000-0005-0000-0000-0000101F0000}"/>
    <cellStyle name="20% - Accent3 9 5 2 3" xfId="17039" xr:uid="{00000000-0005-0000-0000-0000111F0000}"/>
    <cellStyle name="20% - Accent3 9 5 2 3 2" xfId="40307" xr:uid="{00000000-0005-0000-0000-0000121F0000}"/>
    <cellStyle name="20% - Accent3 9 5 2 4" xfId="29692" xr:uid="{00000000-0005-0000-0000-0000131F0000}"/>
    <cellStyle name="20% - Accent3 9 5 3" xfId="9090" xr:uid="{00000000-0005-0000-0000-0000141F0000}"/>
    <cellStyle name="20% - Accent3 9 5 3 2" xfId="19705" xr:uid="{00000000-0005-0000-0000-0000151F0000}"/>
    <cellStyle name="20% - Accent3 9 5 3 2 2" xfId="42973" xr:uid="{00000000-0005-0000-0000-0000161F0000}"/>
    <cellStyle name="20% - Accent3 9 5 3 3" xfId="32358" xr:uid="{00000000-0005-0000-0000-0000171F0000}"/>
    <cellStyle name="20% - Accent3 9 5 4" xfId="14399" xr:uid="{00000000-0005-0000-0000-0000181F0000}"/>
    <cellStyle name="20% - Accent3 9 5 4 2" xfId="37667" xr:uid="{00000000-0005-0000-0000-0000191F0000}"/>
    <cellStyle name="20% - Accent3 9 5 5" xfId="27050" xr:uid="{00000000-0005-0000-0000-00001A1F0000}"/>
    <cellStyle name="20% - Accent3 9 6" xfId="4040" xr:uid="{00000000-0005-0000-0000-00001B1F0000}"/>
    <cellStyle name="20% - Accent3 9 6 2" xfId="9384" xr:uid="{00000000-0005-0000-0000-00001C1F0000}"/>
    <cellStyle name="20% - Accent3 9 6 2 2" xfId="19999" xr:uid="{00000000-0005-0000-0000-00001D1F0000}"/>
    <cellStyle name="20% - Accent3 9 6 2 2 2" xfId="43267" xr:uid="{00000000-0005-0000-0000-00001E1F0000}"/>
    <cellStyle name="20% - Accent3 9 6 2 3" xfId="32652" xr:uid="{00000000-0005-0000-0000-00001F1F0000}"/>
    <cellStyle name="20% - Accent3 9 6 3" xfId="14693" xr:uid="{00000000-0005-0000-0000-0000201F0000}"/>
    <cellStyle name="20% - Accent3 9 6 3 2" xfId="37961" xr:uid="{00000000-0005-0000-0000-0000211F0000}"/>
    <cellStyle name="20% - Accent3 9 6 4" xfId="27344" xr:uid="{00000000-0005-0000-0000-0000221F0000}"/>
    <cellStyle name="20% - Accent3 9 7" xfId="6742" xr:uid="{00000000-0005-0000-0000-0000231F0000}"/>
    <cellStyle name="20% - Accent3 9 7 2" xfId="17357" xr:uid="{00000000-0005-0000-0000-0000241F0000}"/>
    <cellStyle name="20% - Accent3 9 7 2 2" xfId="40625" xr:uid="{00000000-0005-0000-0000-0000251F0000}"/>
    <cellStyle name="20% - Accent3 9 7 3" xfId="30010" xr:uid="{00000000-0005-0000-0000-0000261F0000}"/>
    <cellStyle name="20% - Accent3 9 8" xfId="12053" xr:uid="{00000000-0005-0000-0000-0000271F0000}"/>
    <cellStyle name="20% - Accent3 9 8 2" xfId="35321" xr:uid="{00000000-0005-0000-0000-0000281F0000}"/>
    <cellStyle name="20% - Accent3 9 9" xfId="24698" xr:uid="{00000000-0005-0000-0000-0000291F0000}"/>
    <cellStyle name="20% - Accent4" xfId="115" builtinId="42" hidden="1"/>
    <cellStyle name="20% - Accent4 10" xfId="49943" xr:uid="{00000000-0005-0000-0000-00002B1F0000}"/>
    <cellStyle name="20% - Accent4 10 2" xfId="49944" xr:uid="{00000000-0005-0000-0000-00002C1F0000}"/>
    <cellStyle name="20% - Accent4 11" xfId="49945" xr:uid="{00000000-0005-0000-0000-00002D1F0000}"/>
    <cellStyle name="20% - Accent4 11 2" xfId="49946" xr:uid="{00000000-0005-0000-0000-00002E1F0000}"/>
    <cellStyle name="20% - Accent4 12" xfId="49947" xr:uid="{00000000-0005-0000-0000-00002F1F0000}"/>
    <cellStyle name="20% - Accent4 12 2" xfId="49948" xr:uid="{00000000-0005-0000-0000-0000301F0000}"/>
    <cellStyle name="20% - Accent4 13" xfId="49949" xr:uid="{00000000-0005-0000-0000-0000311F0000}"/>
    <cellStyle name="20% - Accent4 2" xfId="172" xr:uid="{00000000-0005-0000-0000-0000321F0000}"/>
    <cellStyle name="20% - Accent4 2 10" xfId="2985" xr:uid="{00000000-0005-0000-0000-0000331F0000}"/>
    <cellStyle name="20% - Accent4 2 11" xfId="4041" xr:uid="{00000000-0005-0000-0000-0000341F0000}"/>
    <cellStyle name="20% - Accent4 2 11 2" xfId="9385" xr:uid="{00000000-0005-0000-0000-0000351F0000}"/>
    <cellStyle name="20% - Accent4 2 11 2 2" xfId="20000" xr:uid="{00000000-0005-0000-0000-0000361F0000}"/>
    <cellStyle name="20% - Accent4 2 11 2 2 2" xfId="43268" xr:uid="{00000000-0005-0000-0000-0000371F0000}"/>
    <cellStyle name="20% - Accent4 2 11 2 3" xfId="32653" xr:uid="{00000000-0005-0000-0000-0000381F0000}"/>
    <cellStyle name="20% - Accent4 2 11 3" xfId="14694" xr:uid="{00000000-0005-0000-0000-0000391F0000}"/>
    <cellStyle name="20% - Accent4 2 11 3 2" xfId="37962" xr:uid="{00000000-0005-0000-0000-00003A1F0000}"/>
    <cellStyle name="20% - Accent4 2 11 4" xfId="27345" xr:uid="{00000000-0005-0000-0000-00003B1F0000}"/>
    <cellStyle name="20% - Accent4 2 12" xfId="6743" xr:uid="{00000000-0005-0000-0000-00003C1F0000}"/>
    <cellStyle name="20% - Accent4 2 12 2" xfId="17358" xr:uid="{00000000-0005-0000-0000-00003D1F0000}"/>
    <cellStyle name="20% - Accent4 2 12 2 2" xfId="40626" xr:uid="{00000000-0005-0000-0000-00003E1F0000}"/>
    <cellStyle name="20% - Accent4 2 12 3" xfId="30011" xr:uid="{00000000-0005-0000-0000-00003F1F0000}"/>
    <cellStyle name="20% - Accent4 2 13" xfId="12054" xr:uid="{00000000-0005-0000-0000-0000401F0000}"/>
    <cellStyle name="20% - Accent4 2 13 2" xfId="35322" xr:uid="{00000000-0005-0000-0000-0000411F0000}"/>
    <cellStyle name="20% - Accent4 2 14" xfId="24699" xr:uid="{00000000-0005-0000-0000-0000421F0000}"/>
    <cellStyle name="20% - Accent4 2 2" xfId="173" xr:uid="{00000000-0005-0000-0000-0000431F0000}"/>
    <cellStyle name="20% - Accent4 2 2 2" xfId="1042" xr:uid="{00000000-0005-0000-0000-0000441F0000}"/>
    <cellStyle name="20% - Accent4 2 2 2 2" xfId="1845" xr:uid="{00000000-0005-0000-0000-0000451F0000}"/>
    <cellStyle name="20% - Accent4 2 2 2 2 2" xfId="3706" xr:uid="{00000000-0005-0000-0000-0000461F0000}"/>
    <cellStyle name="20% - Accent4 2 2 2 2 3" xfId="4820" xr:uid="{00000000-0005-0000-0000-0000471F0000}"/>
    <cellStyle name="20% - Accent4 2 2 2 2 3 2" xfId="10164" xr:uid="{00000000-0005-0000-0000-0000481F0000}"/>
    <cellStyle name="20% - Accent4 2 2 2 2 3 2 2" xfId="20779" xr:uid="{00000000-0005-0000-0000-0000491F0000}"/>
    <cellStyle name="20% - Accent4 2 2 2 2 3 2 2 2" xfId="44047" xr:uid="{00000000-0005-0000-0000-00004A1F0000}"/>
    <cellStyle name="20% - Accent4 2 2 2 2 3 2 3" xfId="33432" xr:uid="{00000000-0005-0000-0000-00004B1F0000}"/>
    <cellStyle name="20% - Accent4 2 2 2 2 3 3" xfId="15473" xr:uid="{00000000-0005-0000-0000-00004C1F0000}"/>
    <cellStyle name="20% - Accent4 2 2 2 2 3 3 2" xfId="38741" xr:uid="{00000000-0005-0000-0000-00004D1F0000}"/>
    <cellStyle name="20% - Accent4 2 2 2 2 3 4" xfId="28124" xr:uid="{00000000-0005-0000-0000-00004E1F0000}"/>
    <cellStyle name="20% - Accent4 2 2 2 2 4" xfId="7522" xr:uid="{00000000-0005-0000-0000-00004F1F0000}"/>
    <cellStyle name="20% - Accent4 2 2 2 2 4 2" xfId="18137" xr:uid="{00000000-0005-0000-0000-0000501F0000}"/>
    <cellStyle name="20% - Accent4 2 2 2 2 4 2 2" xfId="41405" xr:uid="{00000000-0005-0000-0000-0000511F0000}"/>
    <cellStyle name="20% - Accent4 2 2 2 2 4 3" xfId="30790" xr:uid="{00000000-0005-0000-0000-0000521F0000}"/>
    <cellStyle name="20% - Accent4 2 2 2 2 5" xfId="12833" xr:uid="{00000000-0005-0000-0000-0000531F0000}"/>
    <cellStyle name="20% - Accent4 2 2 2 2 5 2" xfId="36101" xr:uid="{00000000-0005-0000-0000-0000541F0000}"/>
    <cellStyle name="20% - Accent4 2 2 2 2 6" xfId="25482" xr:uid="{00000000-0005-0000-0000-0000551F0000}"/>
    <cellStyle name="20% - Accent4 2 2 2 3" xfId="3115" xr:uid="{00000000-0005-0000-0000-0000561F0000}"/>
    <cellStyle name="20% - Accent4 2 2 2 3 2" xfId="5945" xr:uid="{00000000-0005-0000-0000-0000571F0000}"/>
    <cellStyle name="20% - Accent4 2 2 2 3 2 2" xfId="11288" xr:uid="{00000000-0005-0000-0000-0000581F0000}"/>
    <cellStyle name="20% - Accent4 2 2 2 3 2 2 2" xfId="21901" xr:uid="{00000000-0005-0000-0000-0000591F0000}"/>
    <cellStyle name="20% - Accent4 2 2 2 3 2 2 2 2" xfId="45169" xr:uid="{00000000-0005-0000-0000-00005A1F0000}"/>
    <cellStyle name="20% - Accent4 2 2 2 3 2 2 3" xfId="34556" xr:uid="{00000000-0005-0000-0000-00005B1F0000}"/>
    <cellStyle name="20% - Accent4 2 2 2 3 2 3" xfId="16595" xr:uid="{00000000-0005-0000-0000-00005C1F0000}"/>
    <cellStyle name="20% - Accent4 2 2 2 3 2 3 2" xfId="39863" xr:uid="{00000000-0005-0000-0000-00005D1F0000}"/>
    <cellStyle name="20% - Accent4 2 2 2 3 2 4" xfId="29248" xr:uid="{00000000-0005-0000-0000-00005E1F0000}"/>
    <cellStyle name="20% - Accent4 2 2 2 3 3" xfId="8646" xr:uid="{00000000-0005-0000-0000-00005F1F0000}"/>
    <cellStyle name="20% - Accent4 2 2 2 3 3 2" xfId="19261" xr:uid="{00000000-0005-0000-0000-0000601F0000}"/>
    <cellStyle name="20% - Accent4 2 2 2 3 3 2 2" xfId="42529" xr:uid="{00000000-0005-0000-0000-0000611F0000}"/>
    <cellStyle name="20% - Accent4 2 2 2 3 3 3" xfId="31914" xr:uid="{00000000-0005-0000-0000-0000621F0000}"/>
    <cellStyle name="20% - Accent4 2 2 2 3 4" xfId="13955" xr:uid="{00000000-0005-0000-0000-0000631F0000}"/>
    <cellStyle name="20% - Accent4 2 2 2 3 4 2" xfId="37223" xr:uid="{00000000-0005-0000-0000-0000641F0000}"/>
    <cellStyle name="20% - Accent4 2 2 2 3 5" xfId="26606" xr:uid="{00000000-0005-0000-0000-0000651F0000}"/>
    <cellStyle name="20% - Accent4 2 2 2 4" xfId="3435" xr:uid="{00000000-0005-0000-0000-0000661F0000}"/>
    <cellStyle name="20% - Accent4 2 2 2 4 2" xfId="6259" xr:uid="{00000000-0005-0000-0000-0000671F0000}"/>
    <cellStyle name="20% - Accent4 2 2 2 4 2 2" xfId="11602" xr:uid="{00000000-0005-0000-0000-0000681F0000}"/>
    <cellStyle name="20% - Accent4 2 2 2 4 2 2 2" xfId="22215" xr:uid="{00000000-0005-0000-0000-0000691F0000}"/>
    <cellStyle name="20% - Accent4 2 2 2 4 2 2 2 2" xfId="45483" xr:uid="{00000000-0005-0000-0000-00006A1F0000}"/>
    <cellStyle name="20% - Accent4 2 2 2 4 2 2 3" xfId="34870" xr:uid="{00000000-0005-0000-0000-00006B1F0000}"/>
    <cellStyle name="20% - Accent4 2 2 2 4 2 3" xfId="16909" xr:uid="{00000000-0005-0000-0000-00006C1F0000}"/>
    <cellStyle name="20% - Accent4 2 2 2 4 2 3 2" xfId="40177" xr:uid="{00000000-0005-0000-0000-00006D1F0000}"/>
    <cellStyle name="20% - Accent4 2 2 2 4 2 4" xfId="29562" xr:uid="{00000000-0005-0000-0000-00006E1F0000}"/>
    <cellStyle name="20% - Accent4 2 2 2 4 3" xfId="8960" xr:uid="{00000000-0005-0000-0000-00006F1F0000}"/>
    <cellStyle name="20% - Accent4 2 2 2 4 3 2" xfId="19575" xr:uid="{00000000-0005-0000-0000-0000701F0000}"/>
    <cellStyle name="20% - Accent4 2 2 2 4 3 2 2" xfId="42843" xr:uid="{00000000-0005-0000-0000-0000711F0000}"/>
    <cellStyle name="20% - Accent4 2 2 2 4 3 3" xfId="32228" xr:uid="{00000000-0005-0000-0000-0000721F0000}"/>
    <cellStyle name="20% - Accent4 2 2 2 4 4" xfId="14269" xr:uid="{00000000-0005-0000-0000-0000731F0000}"/>
    <cellStyle name="20% - Accent4 2 2 2 4 4 2" xfId="37537" xr:uid="{00000000-0005-0000-0000-0000741F0000}"/>
    <cellStyle name="20% - Accent4 2 2 2 4 5" xfId="26920" xr:uid="{00000000-0005-0000-0000-0000751F0000}"/>
    <cellStyle name="20% - Accent4 2 2 2_Sheet1" xfId="3655" xr:uid="{00000000-0005-0000-0000-0000761F0000}"/>
    <cellStyle name="20% - Accent4 2 2 3" xfId="2381" xr:uid="{00000000-0005-0000-0000-0000771F0000}"/>
    <cellStyle name="20% - Accent4 2 2 3 2" xfId="5229" xr:uid="{00000000-0005-0000-0000-0000781F0000}"/>
    <cellStyle name="20% - Accent4 2 2 3 2 2" xfId="10572" xr:uid="{00000000-0005-0000-0000-0000791F0000}"/>
    <cellStyle name="20% - Accent4 2 2 3 2 2 2" xfId="21186" xr:uid="{00000000-0005-0000-0000-00007A1F0000}"/>
    <cellStyle name="20% - Accent4 2 2 3 2 2 2 2" xfId="44454" xr:uid="{00000000-0005-0000-0000-00007B1F0000}"/>
    <cellStyle name="20% - Accent4 2 2 3 2 2 3" xfId="33840" xr:uid="{00000000-0005-0000-0000-00007C1F0000}"/>
    <cellStyle name="20% - Accent4 2 2 3 2 3" xfId="15880" xr:uid="{00000000-0005-0000-0000-00007D1F0000}"/>
    <cellStyle name="20% - Accent4 2 2 3 2 3 2" xfId="39148" xr:uid="{00000000-0005-0000-0000-00007E1F0000}"/>
    <cellStyle name="20% - Accent4 2 2 3 2 4" xfId="28532" xr:uid="{00000000-0005-0000-0000-00007F1F0000}"/>
    <cellStyle name="20% - Accent4 2 2 3 3" xfId="7930" xr:uid="{00000000-0005-0000-0000-0000801F0000}"/>
    <cellStyle name="20% - Accent4 2 2 3 3 2" xfId="18545" xr:uid="{00000000-0005-0000-0000-0000811F0000}"/>
    <cellStyle name="20% - Accent4 2 2 3 3 2 2" xfId="41813" xr:uid="{00000000-0005-0000-0000-0000821F0000}"/>
    <cellStyle name="20% - Accent4 2 2 3 3 3" xfId="31198" xr:uid="{00000000-0005-0000-0000-0000831F0000}"/>
    <cellStyle name="20% - Accent4 2 2 3 4" xfId="13240" xr:uid="{00000000-0005-0000-0000-0000841F0000}"/>
    <cellStyle name="20% - Accent4 2 2 3 4 2" xfId="36508" xr:uid="{00000000-0005-0000-0000-0000851F0000}"/>
    <cellStyle name="20% - Accent4 2 2 3 5" xfId="25890" xr:uid="{00000000-0005-0000-0000-0000861F0000}"/>
    <cellStyle name="20% - Accent4 2 2 4" xfId="4042" xr:uid="{00000000-0005-0000-0000-0000871F0000}"/>
    <cellStyle name="20% - Accent4 2 2 4 2" xfId="9386" xr:uid="{00000000-0005-0000-0000-0000881F0000}"/>
    <cellStyle name="20% - Accent4 2 2 4 2 2" xfId="20001" xr:uid="{00000000-0005-0000-0000-0000891F0000}"/>
    <cellStyle name="20% - Accent4 2 2 4 2 2 2" xfId="43269" xr:uid="{00000000-0005-0000-0000-00008A1F0000}"/>
    <cellStyle name="20% - Accent4 2 2 4 2 3" xfId="32654" xr:uid="{00000000-0005-0000-0000-00008B1F0000}"/>
    <cellStyle name="20% - Accent4 2 2 4 3" xfId="14695" xr:uid="{00000000-0005-0000-0000-00008C1F0000}"/>
    <cellStyle name="20% - Accent4 2 2 4 3 2" xfId="37963" xr:uid="{00000000-0005-0000-0000-00008D1F0000}"/>
    <cellStyle name="20% - Accent4 2 2 4 4" xfId="27346" xr:uid="{00000000-0005-0000-0000-00008E1F0000}"/>
    <cellStyle name="20% - Accent4 2 2 5" xfId="6744" xr:uid="{00000000-0005-0000-0000-00008F1F0000}"/>
    <cellStyle name="20% - Accent4 2 2 5 2" xfId="17359" xr:uid="{00000000-0005-0000-0000-0000901F0000}"/>
    <cellStyle name="20% - Accent4 2 2 5 2 2" xfId="40627" xr:uid="{00000000-0005-0000-0000-0000911F0000}"/>
    <cellStyle name="20% - Accent4 2 2 5 3" xfId="30012" xr:uid="{00000000-0005-0000-0000-0000921F0000}"/>
    <cellStyle name="20% - Accent4 2 2 6" xfId="12055" xr:uid="{00000000-0005-0000-0000-0000931F0000}"/>
    <cellStyle name="20% - Accent4 2 2 6 2" xfId="35323" xr:uid="{00000000-0005-0000-0000-0000941F0000}"/>
    <cellStyle name="20% - Accent4 2 2 7" xfId="24700" xr:uid="{00000000-0005-0000-0000-0000951F0000}"/>
    <cellStyle name="20% - Accent4 2 2_Asset Register (new)" xfId="1480" xr:uid="{00000000-0005-0000-0000-0000961F0000}"/>
    <cellStyle name="20% - Accent4 2 3" xfId="720" xr:uid="{00000000-0005-0000-0000-0000971F0000}"/>
    <cellStyle name="20% - Accent4 2 3 2" xfId="1844" xr:uid="{00000000-0005-0000-0000-0000981F0000}"/>
    <cellStyle name="20% - Accent4 2 3 2 2" xfId="3779" xr:uid="{00000000-0005-0000-0000-0000991F0000}"/>
    <cellStyle name="20% - Accent4 2 3 2 2 2" xfId="22930" xr:uid="{00000000-0005-0000-0000-00009A1F0000}"/>
    <cellStyle name="20% - Accent4 2 3 2 2 2 2" xfId="46181" xr:uid="{00000000-0005-0000-0000-00009B1F0000}"/>
    <cellStyle name="20% - Accent4 2 3 2 2 3" xfId="48110" xr:uid="{00000000-0005-0000-0000-00009C1F0000}"/>
    <cellStyle name="20% - Accent4 2 3 2 3" xfId="4819" xr:uid="{00000000-0005-0000-0000-00009D1F0000}"/>
    <cellStyle name="20% - Accent4 2 3 2 3 2" xfId="10163" xr:uid="{00000000-0005-0000-0000-00009E1F0000}"/>
    <cellStyle name="20% - Accent4 2 3 2 3 2 2" xfId="20778" xr:uid="{00000000-0005-0000-0000-00009F1F0000}"/>
    <cellStyle name="20% - Accent4 2 3 2 3 2 2 2" xfId="44046" xr:uid="{00000000-0005-0000-0000-0000A01F0000}"/>
    <cellStyle name="20% - Accent4 2 3 2 3 2 3" xfId="33431" xr:uid="{00000000-0005-0000-0000-0000A11F0000}"/>
    <cellStyle name="20% - Accent4 2 3 2 3 3" xfId="15472" xr:uid="{00000000-0005-0000-0000-0000A21F0000}"/>
    <cellStyle name="20% - Accent4 2 3 2 3 3 2" xfId="38740" xr:uid="{00000000-0005-0000-0000-0000A31F0000}"/>
    <cellStyle name="20% - Accent4 2 3 2 3 4" xfId="28123" xr:uid="{00000000-0005-0000-0000-0000A41F0000}"/>
    <cellStyle name="20% - Accent4 2 3 2 4" xfId="7521" xr:uid="{00000000-0005-0000-0000-0000A51F0000}"/>
    <cellStyle name="20% - Accent4 2 3 2 4 2" xfId="18136" xr:uid="{00000000-0005-0000-0000-0000A61F0000}"/>
    <cellStyle name="20% - Accent4 2 3 2 4 2 2" xfId="41404" xr:uid="{00000000-0005-0000-0000-0000A71F0000}"/>
    <cellStyle name="20% - Accent4 2 3 2 4 3" xfId="30789" xr:uid="{00000000-0005-0000-0000-0000A81F0000}"/>
    <cellStyle name="20% - Accent4 2 3 2 5" xfId="12832" xr:uid="{00000000-0005-0000-0000-0000A91F0000}"/>
    <cellStyle name="20% - Accent4 2 3 2 5 2" xfId="36100" xr:uid="{00000000-0005-0000-0000-0000AA1F0000}"/>
    <cellStyle name="20% - Accent4 2 3 2 6" xfId="22929" xr:uid="{00000000-0005-0000-0000-0000AB1F0000}"/>
    <cellStyle name="20% - Accent4 2 3 2 6 2" xfId="46180" xr:uid="{00000000-0005-0000-0000-0000AC1F0000}"/>
    <cellStyle name="20% - Accent4 2 3 2 7" xfId="25481" xr:uid="{00000000-0005-0000-0000-0000AD1F0000}"/>
    <cellStyle name="20% - Accent4 2 3 2 8" xfId="48109" xr:uid="{00000000-0005-0000-0000-0000AE1F0000}"/>
    <cellStyle name="20% - Accent4 2 3 3" xfId="3114" xr:uid="{00000000-0005-0000-0000-0000AF1F0000}"/>
    <cellStyle name="20% - Accent4 2 3 3 2" xfId="5944" xr:uid="{00000000-0005-0000-0000-0000B01F0000}"/>
    <cellStyle name="20% - Accent4 2 3 3 2 2" xfId="11287" xr:uid="{00000000-0005-0000-0000-0000B11F0000}"/>
    <cellStyle name="20% - Accent4 2 3 3 2 2 2" xfId="21900" xr:uid="{00000000-0005-0000-0000-0000B21F0000}"/>
    <cellStyle name="20% - Accent4 2 3 3 2 2 2 2" xfId="45168" xr:uid="{00000000-0005-0000-0000-0000B31F0000}"/>
    <cellStyle name="20% - Accent4 2 3 3 2 2 3" xfId="34555" xr:uid="{00000000-0005-0000-0000-0000B41F0000}"/>
    <cellStyle name="20% - Accent4 2 3 3 2 3" xfId="16594" xr:uid="{00000000-0005-0000-0000-0000B51F0000}"/>
    <cellStyle name="20% - Accent4 2 3 3 2 3 2" xfId="39862" xr:uid="{00000000-0005-0000-0000-0000B61F0000}"/>
    <cellStyle name="20% - Accent4 2 3 3 2 4" xfId="29247" xr:uid="{00000000-0005-0000-0000-0000B71F0000}"/>
    <cellStyle name="20% - Accent4 2 3 3 3" xfId="8645" xr:uid="{00000000-0005-0000-0000-0000B81F0000}"/>
    <cellStyle name="20% - Accent4 2 3 3 3 2" xfId="19260" xr:uid="{00000000-0005-0000-0000-0000B91F0000}"/>
    <cellStyle name="20% - Accent4 2 3 3 3 2 2" xfId="42528" xr:uid="{00000000-0005-0000-0000-0000BA1F0000}"/>
    <cellStyle name="20% - Accent4 2 3 3 3 3" xfId="31913" xr:uid="{00000000-0005-0000-0000-0000BB1F0000}"/>
    <cellStyle name="20% - Accent4 2 3 3 4" xfId="13954" xr:uid="{00000000-0005-0000-0000-0000BC1F0000}"/>
    <cellStyle name="20% - Accent4 2 3 3 4 2" xfId="37222" xr:uid="{00000000-0005-0000-0000-0000BD1F0000}"/>
    <cellStyle name="20% - Accent4 2 3 3 5" xfId="22931" xr:uid="{00000000-0005-0000-0000-0000BE1F0000}"/>
    <cellStyle name="20% - Accent4 2 3 3 5 2" xfId="46182" xr:uid="{00000000-0005-0000-0000-0000BF1F0000}"/>
    <cellStyle name="20% - Accent4 2 3 3 6" xfId="26605" xr:uid="{00000000-0005-0000-0000-0000C01F0000}"/>
    <cellStyle name="20% - Accent4 2 3 3 7" xfId="48111" xr:uid="{00000000-0005-0000-0000-0000C11F0000}"/>
    <cellStyle name="20% - Accent4 2 3 4" xfId="3434" xr:uid="{00000000-0005-0000-0000-0000C21F0000}"/>
    <cellStyle name="20% - Accent4 2 3 4 2" xfId="6258" xr:uid="{00000000-0005-0000-0000-0000C31F0000}"/>
    <cellStyle name="20% - Accent4 2 3 4 2 2" xfId="11601" xr:uid="{00000000-0005-0000-0000-0000C41F0000}"/>
    <cellStyle name="20% - Accent4 2 3 4 2 2 2" xfId="22214" xr:uid="{00000000-0005-0000-0000-0000C51F0000}"/>
    <cellStyle name="20% - Accent4 2 3 4 2 2 2 2" xfId="45482" xr:uid="{00000000-0005-0000-0000-0000C61F0000}"/>
    <cellStyle name="20% - Accent4 2 3 4 2 2 3" xfId="34869" xr:uid="{00000000-0005-0000-0000-0000C71F0000}"/>
    <cellStyle name="20% - Accent4 2 3 4 2 3" xfId="16908" xr:uid="{00000000-0005-0000-0000-0000C81F0000}"/>
    <cellStyle name="20% - Accent4 2 3 4 2 3 2" xfId="40176" xr:uid="{00000000-0005-0000-0000-0000C91F0000}"/>
    <cellStyle name="20% - Accent4 2 3 4 2 4" xfId="29561" xr:uid="{00000000-0005-0000-0000-0000CA1F0000}"/>
    <cellStyle name="20% - Accent4 2 3 4 3" xfId="8959" xr:uid="{00000000-0005-0000-0000-0000CB1F0000}"/>
    <cellStyle name="20% - Accent4 2 3 4 3 2" xfId="19574" xr:uid="{00000000-0005-0000-0000-0000CC1F0000}"/>
    <cellStyle name="20% - Accent4 2 3 4 3 2 2" xfId="42842" xr:uid="{00000000-0005-0000-0000-0000CD1F0000}"/>
    <cellStyle name="20% - Accent4 2 3 4 3 3" xfId="32227" xr:uid="{00000000-0005-0000-0000-0000CE1F0000}"/>
    <cellStyle name="20% - Accent4 2 3 4 4" xfId="14268" xr:uid="{00000000-0005-0000-0000-0000CF1F0000}"/>
    <cellStyle name="20% - Accent4 2 3 4 4 2" xfId="37536" xr:uid="{00000000-0005-0000-0000-0000D01F0000}"/>
    <cellStyle name="20% - Accent4 2 3 4 5" xfId="26919" xr:uid="{00000000-0005-0000-0000-0000D11F0000}"/>
    <cellStyle name="20% - Accent4 2 3 5" xfId="22928" xr:uid="{00000000-0005-0000-0000-0000D21F0000}"/>
    <cellStyle name="20% - Accent4 2 3 5 2" xfId="46179" xr:uid="{00000000-0005-0000-0000-0000D31F0000}"/>
    <cellStyle name="20% - Accent4 2 3 6" xfId="48108" xr:uid="{00000000-0005-0000-0000-0000D41F0000}"/>
    <cellStyle name="20% - Accent4 2 3_Sheet1" xfId="3827" xr:uid="{00000000-0005-0000-0000-0000D51F0000}"/>
    <cellStyle name="20% - Accent4 2 4" xfId="1629" xr:uid="{00000000-0005-0000-0000-0000D61F0000}"/>
    <cellStyle name="20% - Accent4 2 4 2" xfId="22933" xr:uid="{00000000-0005-0000-0000-0000D71F0000}"/>
    <cellStyle name="20% - Accent4 2 4 2 2" xfId="22934" xr:uid="{00000000-0005-0000-0000-0000D81F0000}"/>
    <cellStyle name="20% - Accent4 2 4 2 2 2" xfId="46185" xr:uid="{00000000-0005-0000-0000-0000D91F0000}"/>
    <cellStyle name="20% - Accent4 2 4 2 2 3" xfId="48114" xr:uid="{00000000-0005-0000-0000-0000DA1F0000}"/>
    <cellStyle name="20% - Accent4 2 4 2 3" xfId="46184" xr:uid="{00000000-0005-0000-0000-0000DB1F0000}"/>
    <cellStyle name="20% - Accent4 2 4 2 4" xfId="48113" xr:uid="{00000000-0005-0000-0000-0000DC1F0000}"/>
    <cellStyle name="20% - Accent4 2 4 3" xfId="22935" xr:uid="{00000000-0005-0000-0000-0000DD1F0000}"/>
    <cellStyle name="20% - Accent4 2 4 3 2" xfId="46186" xr:uid="{00000000-0005-0000-0000-0000DE1F0000}"/>
    <cellStyle name="20% - Accent4 2 4 3 3" xfId="48115" xr:uid="{00000000-0005-0000-0000-0000DF1F0000}"/>
    <cellStyle name="20% - Accent4 2 4 4" xfId="22932" xr:uid="{00000000-0005-0000-0000-0000E01F0000}"/>
    <cellStyle name="20% - Accent4 2 4 4 2" xfId="46183" xr:uid="{00000000-0005-0000-0000-0000E11F0000}"/>
    <cellStyle name="20% - Accent4 2 4 5" xfId="48112" xr:uid="{00000000-0005-0000-0000-0000E21F0000}"/>
    <cellStyle name="20% - Accent4 2 5" xfId="2158" xr:uid="{00000000-0005-0000-0000-0000E31F0000}"/>
    <cellStyle name="20% - Accent4 2 5 2" xfId="22936" xr:uid="{00000000-0005-0000-0000-0000E41F0000}"/>
    <cellStyle name="20% - Accent4 2 6" xfId="2041" xr:uid="{00000000-0005-0000-0000-0000E51F0000}"/>
    <cellStyle name="20% - Accent4 2 7" xfId="2179" xr:uid="{00000000-0005-0000-0000-0000E61F0000}"/>
    <cellStyle name="20% - Accent4 2 8" xfId="1684" xr:uid="{00000000-0005-0000-0000-0000E71F0000}"/>
    <cellStyle name="20% - Accent4 2 9" xfId="2380" xr:uid="{00000000-0005-0000-0000-0000E81F0000}"/>
    <cellStyle name="20% - Accent4 2 9 2" xfId="5228" xr:uid="{00000000-0005-0000-0000-0000E91F0000}"/>
    <cellStyle name="20% - Accent4 2 9 2 2" xfId="10571" xr:uid="{00000000-0005-0000-0000-0000EA1F0000}"/>
    <cellStyle name="20% - Accent4 2 9 2 2 2" xfId="21185" xr:uid="{00000000-0005-0000-0000-0000EB1F0000}"/>
    <cellStyle name="20% - Accent4 2 9 2 2 2 2" xfId="44453" xr:uid="{00000000-0005-0000-0000-0000EC1F0000}"/>
    <cellStyle name="20% - Accent4 2 9 2 2 3" xfId="33839" xr:uid="{00000000-0005-0000-0000-0000ED1F0000}"/>
    <cellStyle name="20% - Accent4 2 9 2 3" xfId="15879" xr:uid="{00000000-0005-0000-0000-0000EE1F0000}"/>
    <cellStyle name="20% - Accent4 2 9 2 3 2" xfId="39147" xr:uid="{00000000-0005-0000-0000-0000EF1F0000}"/>
    <cellStyle name="20% - Accent4 2 9 2 4" xfId="28531" xr:uid="{00000000-0005-0000-0000-0000F01F0000}"/>
    <cellStyle name="20% - Accent4 2 9 3" xfId="7929" xr:uid="{00000000-0005-0000-0000-0000F11F0000}"/>
    <cellStyle name="20% - Accent4 2 9 3 2" xfId="18544" xr:uid="{00000000-0005-0000-0000-0000F21F0000}"/>
    <cellStyle name="20% - Accent4 2 9 3 2 2" xfId="41812" xr:uid="{00000000-0005-0000-0000-0000F31F0000}"/>
    <cellStyle name="20% - Accent4 2 9 3 3" xfId="31197" xr:uid="{00000000-0005-0000-0000-0000F41F0000}"/>
    <cellStyle name="20% - Accent4 2 9 4" xfId="13239" xr:uid="{00000000-0005-0000-0000-0000F51F0000}"/>
    <cellStyle name="20% - Accent4 2 9 4 2" xfId="36507" xr:uid="{00000000-0005-0000-0000-0000F61F0000}"/>
    <cellStyle name="20% - Accent4 2 9 5" xfId="25889" xr:uid="{00000000-0005-0000-0000-0000F71F0000}"/>
    <cellStyle name="20% - Accent4 2_Asset Register (new)" xfId="1481" xr:uid="{00000000-0005-0000-0000-0000F81F0000}"/>
    <cellStyle name="20% - Accent4 3" xfId="174" xr:uid="{00000000-0005-0000-0000-0000F91F0000}"/>
    <cellStyle name="20% - Accent4 3 10" xfId="2184" xr:uid="{00000000-0005-0000-0000-0000FA1F0000}"/>
    <cellStyle name="20% - Accent4 3 10 2" xfId="5061" xr:uid="{00000000-0005-0000-0000-0000FB1F0000}"/>
    <cellStyle name="20% - Accent4 3 10 2 2" xfId="10404" xr:uid="{00000000-0005-0000-0000-0000FC1F0000}"/>
    <cellStyle name="20% - Accent4 3 10 2 2 2" xfId="21019" xr:uid="{00000000-0005-0000-0000-0000FD1F0000}"/>
    <cellStyle name="20% - Accent4 3 10 2 2 2 2" xfId="44287" xr:uid="{00000000-0005-0000-0000-0000FE1F0000}"/>
    <cellStyle name="20% - Accent4 3 10 2 2 3" xfId="33672" xr:uid="{00000000-0005-0000-0000-0000FF1F0000}"/>
    <cellStyle name="20% - Accent4 3 10 2 3" xfId="15713" xr:uid="{00000000-0005-0000-0000-000000200000}"/>
    <cellStyle name="20% - Accent4 3 10 2 3 2" xfId="38981" xr:uid="{00000000-0005-0000-0000-000001200000}"/>
    <cellStyle name="20% - Accent4 3 10 2 4" xfId="28364" xr:uid="{00000000-0005-0000-0000-000002200000}"/>
    <cellStyle name="20% - Accent4 3 10 3" xfId="7762" xr:uid="{00000000-0005-0000-0000-000003200000}"/>
    <cellStyle name="20% - Accent4 3 10 3 2" xfId="18377" xr:uid="{00000000-0005-0000-0000-000004200000}"/>
    <cellStyle name="20% - Accent4 3 10 3 2 2" xfId="41645" xr:uid="{00000000-0005-0000-0000-000005200000}"/>
    <cellStyle name="20% - Accent4 3 10 3 3" xfId="31030" xr:uid="{00000000-0005-0000-0000-000006200000}"/>
    <cellStyle name="20% - Accent4 3 10 4" xfId="13073" xr:uid="{00000000-0005-0000-0000-000007200000}"/>
    <cellStyle name="20% - Accent4 3 10 4 2" xfId="36341" xr:uid="{00000000-0005-0000-0000-000008200000}"/>
    <cellStyle name="20% - Accent4 3 10 5" xfId="25722" xr:uid="{00000000-0005-0000-0000-000009200000}"/>
    <cellStyle name="20% - Accent4 3 11" xfId="2382" xr:uid="{00000000-0005-0000-0000-00000A200000}"/>
    <cellStyle name="20% - Accent4 3 11 2" xfId="5230" xr:uid="{00000000-0005-0000-0000-00000B200000}"/>
    <cellStyle name="20% - Accent4 3 11 2 2" xfId="10573" xr:uid="{00000000-0005-0000-0000-00000C200000}"/>
    <cellStyle name="20% - Accent4 3 11 2 2 2" xfId="21187" xr:uid="{00000000-0005-0000-0000-00000D200000}"/>
    <cellStyle name="20% - Accent4 3 11 2 2 2 2" xfId="44455" xr:uid="{00000000-0005-0000-0000-00000E200000}"/>
    <cellStyle name="20% - Accent4 3 11 2 2 3" xfId="33841" xr:uid="{00000000-0005-0000-0000-00000F200000}"/>
    <cellStyle name="20% - Accent4 3 11 2 3" xfId="15881" xr:uid="{00000000-0005-0000-0000-000010200000}"/>
    <cellStyle name="20% - Accent4 3 11 2 3 2" xfId="39149" xr:uid="{00000000-0005-0000-0000-000011200000}"/>
    <cellStyle name="20% - Accent4 3 11 2 4" xfId="28533" xr:uid="{00000000-0005-0000-0000-000012200000}"/>
    <cellStyle name="20% - Accent4 3 11 3" xfId="7931" xr:uid="{00000000-0005-0000-0000-000013200000}"/>
    <cellStyle name="20% - Accent4 3 11 3 2" xfId="18546" xr:uid="{00000000-0005-0000-0000-000014200000}"/>
    <cellStyle name="20% - Accent4 3 11 3 2 2" xfId="41814" xr:uid="{00000000-0005-0000-0000-000015200000}"/>
    <cellStyle name="20% - Accent4 3 11 3 3" xfId="31199" xr:uid="{00000000-0005-0000-0000-000016200000}"/>
    <cellStyle name="20% - Accent4 3 11 4" xfId="13241" xr:uid="{00000000-0005-0000-0000-000017200000}"/>
    <cellStyle name="20% - Accent4 3 11 4 2" xfId="36509" xr:uid="{00000000-0005-0000-0000-000018200000}"/>
    <cellStyle name="20% - Accent4 3 11 5" xfId="25891" xr:uid="{00000000-0005-0000-0000-000019200000}"/>
    <cellStyle name="20% - Accent4 3 12" xfId="2986" xr:uid="{00000000-0005-0000-0000-00001A200000}"/>
    <cellStyle name="20% - Accent4 3 12 2" xfId="5830" xr:uid="{00000000-0005-0000-0000-00001B200000}"/>
    <cellStyle name="20% - Accent4 3 12 2 2" xfId="11173" xr:uid="{00000000-0005-0000-0000-00001C200000}"/>
    <cellStyle name="20% - Accent4 3 12 2 2 2" xfId="21787" xr:uid="{00000000-0005-0000-0000-00001D200000}"/>
    <cellStyle name="20% - Accent4 3 12 2 2 2 2" xfId="45055" xr:uid="{00000000-0005-0000-0000-00001E200000}"/>
    <cellStyle name="20% - Accent4 3 12 2 2 3" xfId="34441" xr:uid="{00000000-0005-0000-0000-00001F200000}"/>
    <cellStyle name="20% - Accent4 3 12 2 3" xfId="16481" xr:uid="{00000000-0005-0000-0000-000020200000}"/>
    <cellStyle name="20% - Accent4 3 12 2 3 2" xfId="39749" xr:uid="{00000000-0005-0000-0000-000021200000}"/>
    <cellStyle name="20% - Accent4 3 12 2 4" xfId="29133" xr:uid="{00000000-0005-0000-0000-000022200000}"/>
    <cellStyle name="20% - Accent4 3 12 3" xfId="8531" xr:uid="{00000000-0005-0000-0000-000023200000}"/>
    <cellStyle name="20% - Accent4 3 12 3 2" xfId="19146" xr:uid="{00000000-0005-0000-0000-000024200000}"/>
    <cellStyle name="20% - Accent4 3 12 3 2 2" xfId="42414" xr:uid="{00000000-0005-0000-0000-000025200000}"/>
    <cellStyle name="20% - Accent4 3 12 3 3" xfId="31799" xr:uid="{00000000-0005-0000-0000-000026200000}"/>
    <cellStyle name="20% - Accent4 3 12 4" xfId="13841" xr:uid="{00000000-0005-0000-0000-000027200000}"/>
    <cellStyle name="20% - Accent4 3 12 4 2" xfId="37109" xr:uid="{00000000-0005-0000-0000-000028200000}"/>
    <cellStyle name="20% - Accent4 3 12 5" xfId="26491" xr:uid="{00000000-0005-0000-0000-000029200000}"/>
    <cellStyle name="20% - Accent4 3 13" xfId="3320" xr:uid="{00000000-0005-0000-0000-00002A200000}"/>
    <cellStyle name="20% - Accent4 3 13 2" xfId="6144" xr:uid="{00000000-0005-0000-0000-00002B200000}"/>
    <cellStyle name="20% - Accent4 3 13 2 2" xfId="11487" xr:uid="{00000000-0005-0000-0000-00002C200000}"/>
    <cellStyle name="20% - Accent4 3 13 2 2 2" xfId="22100" xr:uid="{00000000-0005-0000-0000-00002D200000}"/>
    <cellStyle name="20% - Accent4 3 13 2 2 2 2" xfId="45368" xr:uid="{00000000-0005-0000-0000-00002E200000}"/>
    <cellStyle name="20% - Accent4 3 13 2 2 3" xfId="34755" xr:uid="{00000000-0005-0000-0000-00002F200000}"/>
    <cellStyle name="20% - Accent4 3 13 2 3" xfId="16794" xr:uid="{00000000-0005-0000-0000-000030200000}"/>
    <cellStyle name="20% - Accent4 3 13 2 3 2" xfId="40062" xr:uid="{00000000-0005-0000-0000-000031200000}"/>
    <cellStyle name="20% - Accent4 3 13 2 4" xfId="29447" xr:uid="{00000000-0005-0000-0000-000032200000}"/>
    <cellStyle name="20% - Accent4 3 13 3" xfId="8845" xr:uid="{00000000-0005-0000-0000-000033200000}"/>
    <cellStyle name="20% - Accent4 3 13 3 2" xfId="19460" xr:uid="{00000000-0005-0000-0000-000034200000}"/>
    <cellStyle name="20% - Accent4 3 13 3 2 2" xfId="42728" xr:uid="{00000000-0005-0000-0000-000035200000}"/>
    <cellStyle name="20% - Accent4 3 13 3 3" xfId="32113" xr:uid="{00000000-0005-0000-0000-000036200000}"/>
    <cellStyle name="20% - Accent4 3 13 4" xfId="14154" xr:uid="{00000000-0005-0000-0000-000037200000}"/>
    <cellStyle name="20% - Accent4 3 13 4 2" xfId="37422" xr:uid="{00000000-0005-0000-0000-000038200000}"/>
    <cellStyle name="20% - Accent4 3 13 5" xfId="26805" xr:uid="{00000000-0005-0000-0000-000039200000}"/>
    <cellStyle name="20% - Accent4 3 14" xfId="4043" xr:uid="{00000000-0005-0000-0000-00003A200000}"/>
    <cellStyle name="20% - Accent4 3 14 2" xfId="9387" xr:uid="{00000000-0005-0000-0000-00003B200000}"/>
    <cellStyle name="20% - Accent4 3 14 2 2" xfId="20002" xr:uid="{00000000-0005-0000-0000-00003C200000}"/>
    <cellStyle name="20% - Accent4 3 14 2 2 2" xfId="43270" xr:uid="{00000000-0005-0000-0000-00003D200000}"/>
    <cellStyle name="20% - Accent4 3 14 2 3" xfId="32655" xr:uid="{00000000-0005-0000-0000-00003E200000}"/>
    <cellStyle name="20% - Accent4 3 14 3" xfId="14696" xr:uid="{00000000-0005-0000-0000-00003F200000}"/>
    <cellStyle name="20% - Accent4 3 14 3 2" xfId="37964" xr:uid="{00000000-0005-0000-0000-000040200000}"/>
    <cellStyle name="20% - Accent4 3 14 4" xfId="27347" xr:uid="{00000000-0005-0000-0000-000041200000}"/>
    <cellStyle name="20% - Accent4 3 15" xfId="6745" xr:uid="{00000000-0005-0000-0000-000042200000}"/>
    <cellStyle name="20% - Accent4 3 15 2" xfId="17360" xr:uid="{00000000-0005-0000-0000-000043200000}"/>
    <cellStyle name="20% - Accent4 3 15 2 2" xfId="40628" xr:uid="{00000000-0005-0000-0000-000044200000}"/>
    <cellStyle name="20% - Accent4 3 15 3" xfId="30013" xr:uid="{00000000-0005-0000-0000-000045200000}"/>
    <cellStyle name="20% - Accent4 3 16" xfId="12056" xr:uid="{00000000-0005-0000-0000-000046200000}"/>
    <cellStyle name="20% - Accent4 3 16 2" xfId="35324" xr:uid="{00000000-0005-0000-0000-000047200000}"/>
    <cellStyle name="20% - Accent4 3 17" xfId="22937" xr:uid="{00000000-0005-0000-0000-000048200000}"/>
    <cellStyle name="20% - Accent4 3 17 2" xfId="46187" xr:uid="{00000000-0005-0000-0000-000049200000}"/>
    <cellStyle name="20% - Accent4 3 18" xfId="24701" xr:uid="{00000000-0005-0000-0000-00004A200000}"/>
    <cellStyle name="20% - Accent4 3 19" xfId="48116" xr:uid="{00000000-0005-0000-0000-00004B200000}"/>
    <cellStyle name="20% - Accent4 3 2" xfId="722" xr:uid="{00000000-0005-0000-0000-00004C200000}"/>
    <cellStyle name="20% - Accent4 3 2 10" xfId="2987" xr:uid="{00000000-0005-0000-0000-00004D200000}"/>
    <cellStyle name="20% - Accent4 3 2 10 2" xfId="5831" xr:uid="{00000000-0005-0000-0000-00004E200000}"/>
    <cellStyle name="20% - Accent4 3 2 10 2 2" xfId="11174" xr:uid="{00000000-0005-0000-0000-00004F200000}"/>
    <cellStyle name="20% - Accent4 3 2 10 2 2 2" xfId="21788" xr:uid="{00000000-0005-0000-0000-000050200000}"/>
    <cellStyle name="20% - Accent4 3 2 10 2 2 2 2" xfId="45056" xr:uid="{00000000-0005-0000-0000-000051200000}"/>
    <cellStyle name="20% - Accent4 3 2 10 2 2 3" xfId="34442" xr:uid="{00000000-0005-0000-0000-000052200000}"/>
    <cellStyle name="20% - Accent4 3 2 10 2 3" xfId="16482" xr:uid="{00000000-0005-0000-0000-000053200000}"/>
    <cellStyle name="20% - Accent4 3 2 10 2 3 2" xfId="39750" xr:uid="{00000000-0005-0000-0000-000054200000}"/>
    <cellStyle name="20% - Accent4 3 2 10 2 4" xfId="29134" xr:uid="{00000000-0005-0000-0000-000055200000}"/>
    <cellStyle name="20% - Accent4 3 2 10 3" xfId="8532" xr:uid="{00000000-0005-0000-0000-000056200000}"/>
    <cellStyle name="20% - Accent4 3 2 10 3 2" xfId="19147" xr:uid="{00000000-0005-0000-0000-000057200000}"/>
    <cellStyle name="20% - Accent4 3 2 10 3 2 2" xfId="42415" xr:uid="{00000000-0005-0000-0000-000058200000}"/>
    <cellStyle name="20% - Accent4 3 2 10 3 3" xfId="31800" xr:uid="{00000000-0005-0000-0000-000059200000}"/>
    <cellStyle name="20% - Accent4 3 2 10 4" xfId="13842" xr:uid="{00000000-0005-0000-0000-00005A200000}"/>
    <cellStyle name="20% - Accent4 3 2 10 4 2" xfId="37110" xr:uid="{00000000-0005-0000-0000-00005B200000}"/>
    <cellStyle name="20% - Accent4 3 2 10 5" xfId="26492" xr:uid="{00000000-0005-0000-0000-00005C200000}"/>
    <cellStyle name="20% - Accent4 3 2 11" xfId="3321" xr:uid="{00000000-0005-0000-0000-00005D200000}"/>
    <cellStyle name="20% - Accent4 3 2 11 2" xfId="6145" xr:uid="{00000000-0005-0000-0000-00005E200000}"/>
    <cellStyle name="20% - Accent4 3 2 11 2 2" xfId="11488" xr:uid="{00000000-0005-0000-0000-00005F200000}"/>
    <cellStyle name="20% - Accent4 3 2 11 2 2 2" xfId="22101" xr:uid="{00000000-0005-0000-0000-000060200000}"/>
    <cellStyle name="20% - Accent4 3 2 11 2 2 2 2" xfId="45369" xr:uid="{00000000-0005-0000-0000-000061200000}"/>
    <cellStyle name="20% - Accent4 3 2 11 2 2 3" xfId="34756" xr:uid="{00000000-0005-0000-0000-000062200000}"/>
    <cellStyle name="20% - Accent4 3 2 11 2 3" xfId="16795" xr:uid="{00000000-0005-0000-0000-000063200000}"/>
    <cellStyle name="20% - Accent4 3 2 11 2 3 2" xfId="40063" xr:uid="{00000000-0005-0000-0000-000064200000}"/>
    <cellStyle name="20% - Accent4 3 2 11 2 4" xfId="29448" xr:uid="{00000000-0005-0000-0000-000065200000}"/>
    <cellStyle name="20% - Accent4 3 2 11 3" xfId="8846" xr:uid="{00000000-0005-0000-0000-000066200000}"/>
    <cellStyle name="20% - Accent4 3 2 11 3 2" xfId="19461" xr:uid="{00000000-0005-0000-0000-000067200000}"/>
    <cellStyle name="20% - Accent4 3 2 11 3 2 2" xfId="42729" xr:uid="{00000000-0005-0000-0000-000068200000}"/>
    <cellStyle name="20% - Accent4 3 2 11 3 3" xfId="32114" xr:uid="{00000000-0005-0000-0000-000069200000}"/>
    <cellStyle name="20% - Accent4 3 2 11 4" xfId="14155" xr:uid="{00000000-0005-0000-0000-00006A200000}"/>
    <cellStyle name="20% - Accent4 3 2 11 4 2" xfId="37423" xr:uid="{00000000-0005-0000-0000-00006B200000}"/>
    <cellStyle name="20% - Accent4 3 2 11 5" xfId="26806" xr:uid="{00000000-0005-0000-0000-00006C200000}"/>
    <cellStyle name="20% - Accent4 3 2 12" xfId="4252" xr:uid="{00000000-0005-0000-0000-00006D200000}"/>
    <cellStyle name="20% - Accent4 3 2 12 2" xfId="9596" xr:uid="{00000000-0005-0000-0000-00006E200000}"/>
    <cellStyle name="20% - Accent4 3 2 12 2 2" xfId="20211" xr:uid="{00000000-0005-0000-0000-00006F200000}"/>
    <cellStyle name="20% - Accent4 3 2 12 2 2 2" xfId="43479" xr:uid="{00000000-0005-0000-0000-000070200000}"/>
    <cellStyle name="20% - Accent4 3 2 12 2 3" xfId="32864" xr:uid="{00000000-0005-0000-0000-000071200000}"/>
    <cellStyle name="20% - Accent4 3 2 12 3" xfId="14905" xr:uid="{00000000-0005-0000-0000-000072200000}"/>
    <cellStyle name="20% - Accent4 3 2 12 3 2" xfId="38173" xr:uid="{00000000-0005-0000-0000-000073200000}"/>
    <cellStyle name="20% - Accent4 3 2 12 4" xfId="27556" xr:uid="{00000000-0005-0000-0000-000074200000}"/>
    <cellStyle name="20% - Accent4 3 2 13" xfId="6954" xr:uid="{00000000-0005-0000-0000-000075200000}"/>
    <cellStyle name="20% - Accent4 3 2 13 2" xfId="17569" xr:uid="{00000000-0005-0000-0000-000076200000}"/>
    <cellStyle name="20% - Accent4 3 2 13 2 2" xfId="40837" xr:uid="{00000000-0005-0000-0000-000077200000}"/>
    <cellStyle name="20% - Accent4 3 2 13 3" xfId="30222" xr:uid="{00000000-0005-0000-0000-000078200000}"/>
    <cellStyle name="20% - Accent4 3 2 14" xfId="12265" xr:uid="{00000000-0005-0000-0000-000079200000}"/>
    <cellStyle name="20% - Accent4 3 2 14 2" xfId="35533" xr:uid="{00000000-0005-0000-0000-00007A200000}"/>
    <cellStyle name="20% - Accent4 3 2 15" xfId="22938" xr:uid="{00000000-0005-0000-0000-00007B200000}"/>
    <cellStyle name="20% - Accent4 3 2 15 2" xfId="46188" xr:uid="{00000000-0005-0000-0000-00007C200000}"/>
    <cellStyle name="20% - Accent4 3 2 16" xfId="24914" xr:uid="{00000000-0005-0000-0000-00007D200000}"/>
    <cellStyle name="20% - Accent4 3 2 17" xfId="48117" xr:uid="{00000000-0005-0000-0000-00007E200000}"/>
    <cellStyle name="20% - Accent4 3 2 2" xfId="1104" xr:uid="{00000000-0005-0000-0000-00007F200000}"/>
    <cellStyle name="20% - Accent4 3 2 2 10" xfId="48118" xr:uid="{00000000-0005-0000-0000-000080200000}"/>
    <cellStyle name="20% - Accent4 3 2 2 2" xfId="1540" xr:uid="{00000000-0005-0000-0000-000081200000}"/>
    <cellStyle name="20% - Accent4 3 2 2 2 2" xfId="2897" xr:uid="{00000000-0005-0000-0000-000082200000}"/>
    <cellStyle name="20% - Accent4 3 2 2 2 2 2" xfId="5745" xr:uid="{00000000-0005-0000-0000-000083200000}"/>
    <cellStyle name="20% - Accent4 3 2 2 2 2 2 2" xfId="11088" xr:uid="{00000000-0005-0000-0000-000084200000}"/>
    <cellStyle name="20% - Accent4 3 2 2 2 2 2 2 2" xfId="21702" xr:uid="{00000000-0005-0000-0000-000085200000}"/>
    <cellStyle name="20% - Accent4 3 2 2 2 2 2 2 2 2" xfId="44970" xr:uid="{00000000-0005-0000-0000-000086200000}"/>
    <cellStyle name="20% - Accent4 3 2 2 2 2 2 2 3" xfId="34356" xr:uid="{00000000-0005-0000-0000-000087200000}"/>
    <cellStyle name="20% - Accent4 3 2 2 2 2 2 3" xfId="16396" xr:uid="{00000000-0005-0000-0000-000088200000}"/>
    <cellStyle name="20% - Accent4 3 2 2 2 2 2 3 2" xfId="39664" xr:uid="{00000000-0005-0000-0000-000089200000}"/>
    <cellStyle name="20% - Accent4 3 2 2 2 2 2 4" xfId="22942" xr:uid="{00000000-0005-0000-0000-00008A200000}"/>
    <cellStyle name="20% - Accent4 3 2 2 2 2 2 4 2" xfId="46192" xr:uid="{00000000-0005-0000-0000-00008B200000}"/>
    <cellStyle name="20% - Accent4 3 2 2 2 2 2 5" xfId="29048" xr:uid="{00000000-0005-0000-0000-00008C200000}"/>
    <cellStyle name="20% - Accent4 3 2 2 2 2 2 6" xfId="48121" xr:uid="{00000000-0005-0000-0000-00008D200000}"/>
    <cellStyle name="20% - Accent4 3 2 2 2 2 3" xfId="8446" xr:uid="{00000000-0005-0000-0000-00008E200000}"/>
    <cellStyle name="20% - Accent4 3 2 2 2 2 3 2" xfId="19061" xr:uid="{00000000-0005-0000-0000-00008F200000}"/>
    <cellStyle name="20% - Accent4 3 2 2 2 2 3 2 2" xfId="42329" xr:uid="{00000000-0005-0000-0000-000090200000}"/>
    <cellStyle name="20% - Accent4 3 2 2 2 2 3 3" xfId="31714" xr:uid="{00000000-0005-0000-0000-000091200000}"/>
    <cellStyle name="20% - Accent4 3 2 2 2 2 4" xfId="13756" xr:uid="{00000000-0005-0000-0000-000092200000}"/>
    <cellStyle name="20% - Accent4 3 2 2 2 2 4 2" xfId="37024" xr:uid="{00000000-0005-0000-0000-000093200000}"/>
    <cellStyle name="20% - Accent4 3 2 2 2 2 5" xfId="22941" xr:uid="{00000000-0005-0000-0000-000094200000}"/>
    <cellStyle name="20% - Accent4 3 2 2 2 2 5 2" xfId="46191" xr:uid="{00000000-0005-0000-0000-000095200000}"/>
    <cellStyle name="20% - Accent4 3 2 2 2 2 6" xfId="26406" xr:uid="{00000000-0005-0000-0000-000096200000}"/>
    <cellStyle name="20% - Accent4 3 2 2 2 2 7" xfId="48120" xr:uid="{00000000-0005-0000-0000-000097200000}"/>
    <cellStyle name="20% - Accent4 3 2 2 2 3" xfId="4558" xr:uid="{00000000-0005-0000-0000-000098200000}"/>
    <cellStyle name="20% - Accent4 3 2 2 2 3 2" xfId="9902" xr:uid="{00000000-0005-0000-0000-000099200000}"/>
    <cellStyle name="20% - Accent4 3 2 2 2 3 2 2" xfId="20517" xr:uid="{00000000-0005-0000-0000-00009A200000}"/>
    <cellStyle name="20% - Accent4 3 2 2 2 3 2 2 2" xfId="43785" xr:uid="{00000000-0005-0000-0000-00009B200000}"/>
    <cellStyle name="20% - Accent4 3 2 2 2 3 2 3" xfId="33170" xr:uid="{00000000-0005-0000-0000-00009C200000}"/>
    <cellStyle name="20% - Accent4 3 2 2 2 3 3" xfId="15211" xr:uid="{00000000-0005-0000-0000-00009D200000}"/>
    <cellStyle name="20% - Accent4 3 2 2 2 3 3 2" xfId="38479" xr:uid="{00000000-0005-0000-0000-00009E200000}"/>
    <cellStyle name="20% - Accent4 3 2 2 2 3 4" xfId="22943" xr:uid="{00000000-0005-0000-0000-00009F200000}"/>
    <cellStyle name="20% - Accent4 3 2 2 2 3 4 2" xfId="46193" xr:uid="{00000000-0005-0000-0000-0000A0200000}"/>
    <cellStyle name="20% - Accent4 3 2 2 2 3 5" xfId="27862" xr:uid="{00000000-0005-0000-0000-0000A1200000}"/>
    <cellStyle name="20% - Accent4 3 2 2 2 3 6" xfId="48122" xr:uid="{00000000-0005-0000-0000-0000A2200000}"/>
    <cellStyle name="20% - Accent4 3 2 2 2 4" xfId="7260" xr:uid="{00000000-0005-0000-0000-0000A3200000}"/>
    <cellStyle name="20% - Accent4 3 2 2 2 4 2" xfId="17875" xr:uid="{00000000-0005-0000-0000-0000A4200000}"/>
    <cellStyle name="20% - Accent4 3 2 2 2 4 2 2" xfId="41143" xr:uid="{00000000-0005-0000-0000-0000A5200000}"/>
    <cellStyle name="20% - Accent4 3 2 2 2 4 3" xfId="30528" xr:uid="{00000000-0005-0000-0000-0000A6200000}"/>
    <cellStyle name="20% - Accent4 3 2 2 2 5" xfId="12571" xr:uid="{00000000-0005-0000-0000-0000A7200000}"/>
    <cellStyle name="20% - Accent4 3 2 2 2 5 2" xfId="35839" xr:uid="{00000000-0005-0000-0000-0000A8200000}"/>
    <cellStyle name="20% - Accent4 3 2 2 2 6" xfId="22940" xr:uid="{00000000-0005-0000-0000-0000A9200000}"/>
    <cellStyle name="20% - Accent4 3 2 2 2 6 2" xfId="46190" xr:uid="{00000000-0005-0000-0000-0000AA200000}"/>
    <cellStyle name="20% - Accent4 3 2 2 2 7" xfId="25220" xr:uid="{00000000-0005-0000-0000-0000AB200000}"/>
    <cellStyle name="20% - Accent4 3 2 2 2 8" xfId="48119" xr:uid="{00000000-0005-0000-0000-0000AC200000}"/>
    <cellStyle name="20% - Accent4 3 2 2 3" xfId="2674" xr:uid="{00000000-0005-0000-0000-0000AD200000}"/>
    <cellStyle name="20% - Accent4 3 2 2 3 2" xfId="5522" xr:uid="{00000000-0005-0000-0000-0000AE200000}"/>
    <cellStyle name="20% - Accent4 3 2 2 3 2 2" xfId="10865" xr:uid="{00000000-0005-0000-0000-0000AF200000}"/>
    <cellStyle name="20% - Accent4 3 2 2 3 2 2 2" xfId="21479" xr:uid="{00000000-0005-0000-0000-0000B0200000}"/>
    <cellStyle name="20% - Accent4 3 2 2 3 2 2 2 2" xfId="44747" xr:uid="{00000000-0005-0000-0000-0000B1200000}"/>
    <cellStyle name="20% - Accent4 3 2 2 3 2 2 3" xfId="34133" xr:uid="{00000000-0005-0000-0000-0000B2200000}"/>
    <cellStyle name="20% - Accent4 3 2 2 3 2 3" xfId="16173" xr:uid="{00000000-0005-0000-0000-0000B3200000}"/>
    <cellStyle name="20% - Accent4 3 2 2 3 2 3 2" xfId="39441" xr:uid="{00000000-0005-0000-0000-0000B4200000}"/>
    <cellStyle name="20% - Accent4 3 2 2 3 2 4" xfId="22945" xr:uid="{00000000-0005-0000-0000-0000B5200000}"/>
    <cellStyle name="20% - Accent4 3 2 2 3 2 4 2" xfId="46195" xr:uid="{00000000-0005-0000-0000-0000B6200000}"/>
    <cellStyle name="20% - Accent4 3 2 2 3 2 5" xfId="28825" xr:uid="{00000000-0005-0000-0000-0000B7200000}"/>
    <cellStyle name="20% - Accent4 3 2 2 3 2 6" xfId="48124" xr:uid="{00000000-0005-0000-0000-0000B8200000}"/>
    <cellStyle name="20% - Accent4 3 2 2 3 3" xfId="8223" xr:uid="{00000000-0005-0000-0000-0000B9200000}"/>
    <cellStyle name="20% - Accent4 3 2 2 3 3 2" xfId="18838" xr:uid="{00000000-0005-0000-0000-0000BA200000}"/>
    <cellStyle name="20% - Accent4 3 2 2 3 3 2 2" xfId="42106" xr:uid="{00000000-0005-0000-0000-0000BB200000}"/>
    <cellStyle name="20% - Accent4 3 2 2 3 3 3" xfId="31491" xr:uid="{00000000-0005-0000-0000-0000BC200000}"/>
    <cellStyle name="20% - Accent4 3 2 2 3 4" xfId="13533" xr:uid="{00000000-0005-0000-0000-0000BD200000}"/>
    <cellStyle name="20% - Accent4 3 2 2 3 4 2" xfId="36801" xr:uid="{00000000-0005-0000-0000-0000BE200000}"/>
    <cellStyle name="20% - Accent4 3 2 2 3 5" xfId="22944" xr:uid="{00000000-0005-0000-0000-0000BF200000}"/>
    <cellStyle name="20% - Accent4 3 2 2 3 5 2" xfId="46194" xr:uid="{00000000-0005-0000-0000-0000C0200000}"/>
    <cellStyle name="20% - Accent4 3 2 2 3 6" xfId="26183" xr:uid="{00000000-0005-0000-0000-0000C1200000}"/>
    <cellStyle name="20% - Accent4 3 2 2 3 7" xfId="48123" xr:uid="{00000000-0005-0000-0000-0000C2200000}"/>
    <cellStyle name="20% - Accent4 3 2 2 4" xfId="3849" xr:uid="{00000000-0005-0000-0000-0000C3200000}"/>
    <cellStyle name="20% - Accent4 3 2 2 4 2" xfId="6513" xr:uid="{00000000-0005-0000-0000-0000C4200000}"/>
    <cellStyle name="20% - Accent4 3 2 2 4 2 2" xfId="11856" xr:uid="{00000000-0005-0000-0000-0000C5200000}"/>
    <cellStyle name="20% - Accent4 3 2 2 4 2 2 2" xfId="22469" xr:uid="{00000000-0005-0000-0000-0000C6200000}"/>
    <cellStyle name="20% - Accent4 3 2 2 4 2 2 2 2" xfId="45737" xr:uid="{00000000-0005-0000-0000-0000C7200000}"/>
    <cellStyle name="20% - Accent4 3 2 2 4 2 2 3" xfId="35124" xr:uid="{00000000-0005-0000-0000-0000C8200000}"/>
    <cellStyle name="20% - Accent4 3 2 2 4 2 3" xfId="17163" xr:uid="{00000000-0005-0000-0000-0000C9200000}"/>
    <cellStyle name="20% - Accent4 3 2 2 4 2 3 2" xfId="40431" xr:uid="{00000000-0005-0000-0000-0000CA200000}"/>
    <cellStyle name="20% - Accent4 3 2 2 4 2 4" xfId="29816" xr:uid="{00000000-0005-0000-0000-0000CB200000}"/>
    <cellStyle name="20% - Accent4 3 2 2 4 3" xfId="9214" xr:uid="{00000000-0005-0000-0000-0000CC200000}"/>
    <cellStyle name="20% - Accent4 3 2 2 4 3 2" xfId="19829" xr:uid="{00000000-0005-0000-0000-0000CD200000}"/>
    <cellStyle name="20% - Accent4 3 2 2 4 3 2 2" xfId="43097" xr:uid="{00000000-0005-0000-0000-0000CE200000}"/>
    <cellStyle name="20% - Accent4 3 2 2 4 3 3" xfId="32482" xr:uid="{00000000-0005-0000-0000-0000CF200000}"/>
    <cellStyle name="20% - Accent4 3 2 2 4 4" xfId="14523" xr:uid="{00000000-0005-0000-0000-0000D0200000}"/>
    <cellStyle name="20% - Accent4 3 2 2 4 4 2" xfId="37791" xr:uid="{00000000-0005-0000-0000-0000D1200000}"/>
    <cellStyle name="20% - Accent4 3 2 2 4 5" xfId="22946" xr:uid="{00000000-0005-0000-0000-0000D2200000}"/>
    <cellStyle name="20% - Accent4 3 2 2 4 5 2" xfId="46196" xr:uid="{00000000-0005-0000-0000-0000D3200000}"/>
    <cellStyle name="20% - Accent4 3 2 2 4 6" xfId="27174" xr:uid="{00000000-0005-0000-0000-0000D4200000}"/>
    <cellStyle name="20% - Accent4 3 2 2 4 7" xfId="48125" xr:uid="{00000000-0005-0000-0000-0000D5200000}"/>
    <cellStyle name="20% - Accent4 3 2 2 5" xfId="4335" xr:uid="{00000000-0005-0000-0000-0000D6200000}"/>
    <cellStyle name="20% - Accent4 3 2 2 5 2" xfId="9679" xr:uid="{00000000-0005-0000-0000-0000D7200000}"/>
    <cellStyle name="20% - Accent4 3 2 2 5 2 2" xfId="20294" xr:uid="{00000000-0005-0000-0000-0000D8200000}"/>
    <cellStyle name="20% - Accent4 3 2 2 5 2 2 2" xfId="43562" xr:uid="{00000000-0005-0000-0000-0000D9200000}"/>
    <cellStyle name="20% - Accent4 3 2 2 5 2 3" xfId="32947" xr:uid="{00000000-0005-0000-0000-0000DA200000}"/>
    <cellStyle name="20% - Accent4 3 2 2 5 3" xfId="14988" xr:uid="{00000000-0005-0000-0000-0000DB200000}"/>
    <cellStyle name="20% - Accent4 3 2 2 5 3 2" xfId="38256" xr:uid="{00000000-0005-0000-0000-0000DC200000}"/>
    <cellStyle name="20% - Accent4 3 2 2 5 4" xfId="27639" xr:uid="{00000000-0005-0000-0000-0000DD200000}"/>
    <cellStyle name="20% - Accent4 3 2 2 6" xfId="7037" xr:uid="{00000000-0005-0000-0000-0000DE200000}"/>
    <cellStyle name="20% - Accent4 3 2 2 6 2" xfId="17652" xr:uid="{00000000-0005-0000-0000-0000DF200000}"/>
    <cellStyle name="20% - Accent4 3 2 2 6 2 2" xfId="40920" xr:uid="{00000000-0005-0000-0000-0000E0200000}"/>
    <cellStyle name="20% - Accent4 3 2 2 6 3" xfId="30305" xr:uid="{00000000-0005-0000-0000-0000E1200000}"/>
    <cellStyle name="20% - Accent4 3 2 2 7" xfId="12348" xr:uid="{00000000-0005-0000-0000-0000E2200000}"/>
    <cellStyle name="20% - Accent4 3 2 2 7 2" xfId="35616" xr:uid="{00000000-0005-0000-0000-0000E3200000}"/>
    <cellStyle name="20% - Accent4 3 2 2 8" xfId="22939" xr:uid="{00000000-0005-0000-0000-0000E4200000}"/>
    <cellStyle name="20% - Accent4 3 2 2 8 2" xfId="46189" xr:uid="{00000000-0005-0000-0000-0000E5200000}"/>
    <cellStyle name="20% - Accent4 3 2 2 9" xfId="24997" xr:uid="{00000000-0005-0000-0000-0000E6200000}"/>
    <cellStyle name="20% - Accent4 3 2 2_Asset Register (new)" xfId="1477" xr:uid="{00000000-0005-0000-0000-0000E7200000}"/>
    <cellStyle name="20% - Accent4 3 2 3" xfId="1253" xr:uid="{00000000-0005-0000-0000-0000E8200000}"/>
    <cellStyle name="20% - Accent4 3 2 3 2" xfId="2814" xr:uid="{00000000-0005-0000-0000-0000E9200000}"/>
    <cellStyle name="20% - Accent4 3 2 3 2 2" xfId="5662" xr:uid="{00000000-0005-0000-0000-0000EA200000}"/>
    <cellStyle name="20% - Accent4 3 2 3 2 2 2" xfId="11005" xr:uid="{00000000-0005-0000-0000-0000EB200000}"/>
    <cellStyle name="20% - Accent4 3 2 3 2 2 2 2" xfId="21619" xr:uid="{00000000-0005-0000-0000-0000EC200000}"/>
    <cellStyle name="20% - Accent4 3 2 3 2 2 2 2 2" xfId="44887" xr:uid="{00000000-0005-0000-0000-0000ED200000}"/>
    <cellStyle name="20% - Accent4 3 2 3 2 2 2 3" xfId="34273" xr:uid="{00000000-0005-0000-0000-0000EE200000}"/>
    <cellStyle name="20% - Accent4 3 2 3 2 2 3" xfId="16313" xr:uid="{00000000-0005-0000-0000-0000EF200000}"/>
    <cellStyle name="20% - Accent4 3 2 3 2 2 3 2" xfId="39581" xr:uid="{00000000-0005-0000-0000-0000F0200000}"/>
    <cellStyle name="20% - Accent4 3 2 3 2 2 4" xfId="22949" xr:uid="{00000000-0005-0000-0000-0000F1200000}"/>
    <cellStyle name="20% - Accent4 3 2 3 2 2 4 2" xfId="46199" xr:uid="{00000000-0005-0000-0000-0000F2200000}"/>
    <cellStyle name="20% - Accent4 3 2 3 2 2 5" xfId="28965" xr:uid="{00000000-0005-0000-0000-0000F3200000}"/>
    <cellStyle name="20% - Accent4 3 2 3 2 2 6" xfId="48128" xr:uid="{00000000-0005-0000-0000-0000F4200000}"/>
    <cellStyle name="20% - Accent4 3 2 3 2 3" xfId="8363" xr:uid="{00000000-0005-0000-0000-0000F5200000}"/>
    <cellStyle name="20% - Accent4 3 2 3 2 3 2" xfId="18978" xr:uid="{00000000-0005-0000-0000-0000F6200000}"/>
    <cellStyle name="20% - Accent4 3 2 3 2 3 2 2" xfId="42246" xr:uid="{00000000-0005-0000-0000-0000F7200000}"/>
    <cellStyle name="20% - Accent4 3 2 3 2 3 3" xfId="31631" xr:uid="{00000000-0005-0000-0000-0000F8200000}"/>
    <cellStyle name="20% - Accent4 3 2 3 2 4" xfId="13673" xr:uid="{00000000-0005-0000-0000-0000F9200000}"/>
    <cellStyle name="20% - Accent4 3 2 3 2 4 2" xfId="36941" xr:uid="{00000000-0005-0000-0000-0000FA200000}"/>
    <cellStyle name="20% - Accent4 3 2 3 2 5" xfId="22948" xr:uid="{00000000-0005-0000-0000-0000FB200000}"/>
    <cellStyle name="20% - Accent4 3 2 3 2 5 2" xfId="46198" xr:uid="{00000000-0005-0000-0000-0000FC200000}"/>
    <cellStyle name="20% - Accent4 3 2 3 2 6" xfId="26323" xr:uid="{00000000-0005-0000-0000-0000FD200000}"/>
    <cellStyle name="20% - Accent4 3 2 3 2 7" xfId="48127" xr:uid="{00000000-0005-0000-0000-0000FE200000}"/>
    <cellStyle name="20% - Accent4 3 2 3 3" xfId="4475" xr:uid="{00000000-0005-0000-0000-0000FF200000}"/>
    <cellStyle name="20% - Accent4 3 2 3 3 2" xfId="9819" xr:uid="{00000000-0005-0000-0000-000000210000}"/>
    <cellStyle name="20% - Accent4 3 2 3 3 2 2" xfId="20434" xr:uid="{00000000-0005-0000-0000-000001210000}"/>
    <cellStyle name="20% - Accent4 3 2 3 3 2 2 2" xfId="43702" xr:uid="{00000000-0005-0000-0000-000002210000}"/>
    <cellStyle name="20% - Accent4 3 2 3 3 2 3" xfId="33087" xr:uid="{00000000-0005-0000-0000-000003210000}"/>
    <cellStyle name="20% - Accent4 3 2 3 3 3" xfId="15128" xr:uid="{00000000-0005-0000-0000-000004210000}"/>
    <cellStyle name="20% - Accent4 3 2 3 3 3 2" xfId="38396" xr:uid="{00000000-0005-0000-0000-000005210000}"/>
    <cellStyle name="20% - Accent4 3 2 3 3 4" xfId="22950" xr:uid="{00000000-0005-0000-0000-000006210000}"/>
    <cellStyle name="20% - Accent4 3 2 3 3 4 2" xfId="46200" xr:uid="{00000000-0005-0000-0000-000007210000}"/>
    <cellStyle name="20% - Accent4 3 2 3 3 5" xfId="27779" xr:uid="{00000000-0005-0000-0000-000008210000}"/>
    <cellStyle name="20% - Accent4 3 2 3 3 6" xfId="48129" xr:uid="{00000000-0005-0000-0000-000009210000}"/>
    <cellStyle name="20% - Accent4 3 2 3 4" xfId="7177" xr:uid="{00000000-0005-0000-0000-00000A210000}"/>
    <cellStyle name="20% - Accent4 3 2 3 4 2" xfId="17792" xr:uid="{00000000-0005-0000-0000-00000B210000}"/>
    <cellStyle name="20% - Accent4 3 2 3 4 2 2" xfId="41060" xr:uid="{00000000-0005-0000-0000-00000C210000}"/>
    <cellStyle name="20% - Accent4 3 2 3 4 3" xfId="30445" xr:uid="{00000000-0005-0000-0000-00000D210000}"/>
    <cellStyle name="20% - Accent4 3 2 3 5" xfId="12488" xr:uid="{00000000-0005-0000-0000-00000E210000}"/>
    <cellStyle name="20% - Accent4 3 2 3 5 2" xfId="35756" xr:uid="{00000000-0005-0000-0000-00000F210000}"/>
    <cellStyle name="20% - Accent4 3 2 3 6" xfId="22947" xr:uid="{00000000-0005-0000-0000-000010210000}"/>
    <cellStyle name="20% - Accent4 3 2 3 6 2" xfId="46197" xr:uid="{00000000-0005-0000-0000-000011210000}"/>
    <cellStyle name="20% - Accent4 3 2 3 7" xfId="25137" xr:uid="{00000000-0005-0000-0000-000012210000}"/>
    <cellStyle name="20% - Accent4 3 2 3 8" xfId="48126" xr:uid="{00000000-0005-0000-0000-000013210000}"/>
    <cellStyle name="20% - Accent4 3 2 4" xfId="1631" xr:uid="{00000000-0005-0000-0000-000014210000}"/>
    <cellStyle name="20% - Accent4 3 2 4 2" xfId="4645" xr:uid="{00000000-0005-0000-0000-000015210000}"/>
    <cellStyle name="20% - Accent4 3 2 4 2 2" xfId="9989" xr:uid="{00000000-0005-0000-0000-000016210000}"/>
    <cellStyle name="20% - Accent4 3 2 4 2 2 2" xfId="20604" xr:uid="{00000000-0005-0000-0000-000017210000}"/>
    <cellStyle name="20% - Accent4 3 2 4 2 2 2 2" xfId="43872" xr:uid="{00000000-0005-0000-0000-000018210000}"/>
    <cellStyle name="20% - Accent4 3 2 4 2 2 3" xfId="33257" xr:uid="{00000000-0005-0000-0000-000019210000}"/>
    <cellStyle name="20% - Accent4 3 2 4 2 3" xfId="15298" xr:uid="{00000000-0005-0000-0000-00001A210000}"/>
    <cellStyle name="20% - Accent4 3 2 4 2 3 2" xfId="38566" xr:uid="{00000000-0005-0000-0000-00001B210000}"/>
    <cellStyle name="20% - Accent4 3 2 4 2 4" xfId="22952" xr:uid="{00000000-0005-0000-0000-00001C210000}"/>
    <cellStyle name="20% - Accent4 3 2 4 2 4 2" xfId="46202" xr:uid="{00000000-0005-0000-0000-00001D210000}"/>
    <cellStyle name="20% - Accent4 3 2 4 2 5" xfId="27949" xr:uid="{00000000-0005-0000-0000-00001E210000}"/>
    <cellStyle name="20% - Accent4 3 2 4 2 6" xfId="48131" xr:uid="{00000000-0005-0000-0000-00001F210000}"/>
    <cellStyle name="20% - Accent4 3 2 4 3" xfId="7347" xr:uid="{00000000-0005-0000-0000-000020210000}"/>
    <cellStyle name="20% - Accent4 3 2 4 3 2" xfId="17962" xr:uid="{00000000-0005-0000-0000-000021210000}"/>
    <cellStyle name="20% - Accent4 3 2 4 3 2 2" xfId="41230" xr:uid="{00000000-0005-0000-0000-000022210000}"/>
    <cellStyle name="20% - Accent4 3 2 4 3 3" xfId="30615" xr:uid="{00000000-0005-0000-0000-000023210000}"/>
    <cellStyle name="20% - Accent4 3 2 4 4" xfId="12658" xr:uid="{00000000-0005-0000-0000-000024210000}"/>
    <cellStyle name="20% - Accent4 3 2 4 4 2" xfId="35926" xr:uid="{00000000-0005-0000-0000-000025210000}"/>
    <cellStyle name="20% - Accent4 3 2 4 5" xfId="22951" xr:uid="{00000000-0005-0000-0000-000026210000}"/>
    <cellStyle name="20% - Accent4 3 2 4 5 2" xfId="46201" xr:uid="{00000000-0005-0000-0000-000027210000}"/>
    <cellStyle name="20% - Accent4 3 2 4 6" xfId="25307" xr:uid="{00000000-0005-0000-0000-000028210000}"/>
    <cellStyle name="20% - Accent4 3 2 4 7" xfId="48130" xr:uid="{00000000-0005-0000-0000-000029210000}"/>
    <cellStyle name="20% - Accent4 3 2 5" xfId="1777" xr:uid="{00000000-0005-0000-0000-00002A210000}"/>
    <cellStyle name="20% - Accent4 3 2 5 2" xfId="4761" xr:uid="{00000000-0005-0000-0000-00002B210000}"/>
    <cellStyle name="20% - Accent4 3 2 5 2 2" xfId="10105" xr:uid="{00000000-0005-0000-0000-00002C210000}"/>
    <cellStyle name="20% - Accent4 3 2 5 2 2 2" xfId="20720" xr:uid="{00000000-0005-0000-0000-00002D210000}"/>
    <cellStyle name="20% - Accent4 3 2 5 2 2 2 2" xfId="43988" xr:uid="{00000000-0005-0000-0000-00002E210000}"/>
    <cellStyle name="20% - Accent4 3 2 5 2 2 3" xfId="33373" xr:uid="{00000000-0005-0000-0000-00002F210000}"/>
    <cellStyle name="20% - Accent4 3 2 5 2 3" xfId="15414" xr:uid="{00000000-0005-0000-0000-000030210000}"/>
    <cellStyle name="20% - Accent4 3 2 5 2 3 2" xfId="38682" xr:uid="{00000000-0005-0000-0000-000031210000}"/>
    <cellStyle name="20% - Accent4 3 2 5 2 4" xfId="28065" xr:uid="{00000000-0005-0000-0000-000032210000}"/>
    <cellStyle name="20% - Accent4 3 2 5 3" xfId="7463" xr:uid="{00000000-0005-0000-0000-000033210000}"/>
    <cellStyle name="20% - Accent4 3 2 5 3 2" xfId="18078" xr:uid="{00000000-0005-0000-0000-000034210000}"/>
    <cellStyle name="20% - Accent4 3 2 5 3 2 2" xfId="41346" xr:uid="{00000000-0005-0000-0000-000035210000}"/>
    <cellStyle name="20% - Accent4 3 2 5 3 3" xfId="30731" xr:uid="{00000000-0005-0000-0000-000036210000}"/>
    <cellStyle name="20% - Accent4 3 2 5 4" xfId="12774" xr:uid="{00000000-0005-0000-0000-000037210000}"/>
    <cellStyle name="20% - Accent4 3 2 5 4 2" xfId="36042" xr:uid="{00000000-0005-0000-0000-000038210000}"/>
    <cellStyle name="20% - Accent4 3 2 5 5" xfId="22953" xr:uid="{00000000-0005-0000-0000-000039210000}"/>
    <cellStyle name="20% - Accent4 3 2 5 5 2" xfId="46203" xr:uid="{00000000-0005-0000-0000-00003A210000}"/>
    <cellStyle name="20% - Accent4 3 2 5 6" xfId="25423" xr:uid="{00000000-0005-0000-0000-00003B210000}"/>
    <cellStyle name="20% - Accent4 3 2 5 7" xfId="48132" xr:uid="{00000000-0005-0000-0000-00003C210000}"/>
    <cellStyle name="20% - Accent4 3 2 6" xfId="2238" xr:uid="{00000000-0005-0000-0000-00003D210000}"/>
    <cellStyle name="20% - Accent4 3 2 6 2" xfId="5107" xr:uid="{00000000-0005-0000-0000-00003E210000}"/>
    <cellStyle name="20% - Accent4 3 2 6 2 2" xfId="10450" xr:uid="{00000000-0005-0000-0000-00003F210000}"/>
    <cellStyle name="20% - Accent4 3 2 6 2 2 2" xfId="21065" xr:uid="{00000000-0005-0000-0000-000040210000}"/>
    <cellStyle name="20% - Accent4 3 2 6 2 2 2 2" xfId="44333" xr:uid="{00000000-0005-0000-0000-000041210000}"/>
    <cellStyle name="20% - Accent4 3 2 6 2 2 3" xfId="33718" xr:uid="{00000000-0005-0000-0000-000042210000}"/>
    <cellStyle name="20% - Accent4 3 2 6 2 3" xfId="15759" xr:uid="{00000000-0005-0000-0000-000043210000}"/>
    <cellStyle name="20% - Accent4 3 2 6 2 3 2" xfId="39027" xr:uid="{00000000-0005-0000-0000-000044210000}"/>
    <cellStyle name="20% - Accent4 3 2 6 2 4" xfId="28410" xr:uid="{00000000-0005-0000-0000-000045210000}"/>
    <cellStyle name="20% - Accent4 3 2 6 3" xfId="7808" xr:uid="{00000000-0005-0000-0000-000046210000}"/>
    <cellStyle name="20% - Accent4 3 2 6 3 2" xfId="18423" xr:uid="{00000000-0005-0000-0000-000047210000}"/>
    <cellStyle name="20% - Accent4 3 2 6 3 2 2" xfId="41691" xr:uid="{00000000-0005-0000-0000-000048210000}"/>
    <cellStyle name="20% - Accent4 3 2 6 3 3" xfId="31076" xr:uid="{00000000-0005-0000-0000-000049210000}"/>
    <cellStyle name="20% - Accent4 3 2 6 4" xfId="13119" xr:uid="{00000000-0005-0000-0000-00004A210000}"/>
    <cellStyle name="20% - Accent4 3 2 6 4 2" xfId="36387" xr:uid="{00000000-0005-0000-0000-00004B210000}"/>
    <cellStyle name="20% - Accent4 3 2 6 5" xfId="25768" xr:uid="{00000000-0005-0000-0000-00004C210000}"/>
    <cellStyle name="20% - Accent4 3 2 7" xfId="2294" xr:uid="{00000000-0005-0000-0000-00004D210000}"/>
    <cellStyle name="20% - Accent4 3 2 7 2" xfId="5153" xr:uid="{00000000-0005-0000-0000-00004E210000}"/>
    <cellStyle name="20% - Accent4 3 2 7 2 2" xfId="10496" xr:uid="{00000000-0005-0000-0000-00004F210000}"/>
    <cellStyle name="20% - Accent4 3 2 7 2 2 2" xfId="21110" xr:uid="{00000000-0005-0000-0000-000050210000}"/>
    <cellStyle name="20% - Accent4 3 2 7 2 2 2 2" xfId="44378" xr:uid="{00000000-0005-0000-0000-000051210000}"/>
    <cellStyle name="20% - Accent4 3 2 7 2 2 3" xfId="33764" xr:uid="{00000000-0005-0000-0000-000052210000}"/>
    <cellStyle name="20% - Accent4 3 2 7 2 3" xfId="15804" xr:uid="{00000000-0005-0000-0000-000053210000}"/>
    <cellStyle name="20% - Accent4 3 2 7 2 3 2" xfId="39072" xr:uid="{00000000-0005-0000-0000-000054210000}"/>
    <cellStyle name="20% - Accent4 3 2 7 2 4" xfId="28456" xr:uid="{00000000-0005-0000-0000-000055210000}"/>
    <cellStyle name="20% - Accent4 3 2 7 3" xfId="7854" xr:uid="{00000000-0005-0000-0000-000056210000}"/>
    <cellStyle name="20% - Accent4 3 2 7 3 2" xfId="18469" xr:uid="{00000000-0005-0000-0000-000057210000}"/>
    <cellStyle name="20% - Accent4 3 2 7 3 2 2" xfId="41737" xr:uid="{00000000-0005-0000-0000-000058210000}"/>
    <cellStyle name="20% - Accent4 3 2 7 3 3" xfId="31122" xr:uid="{00000000-0005-0000-0000-000059210000}"/>
    <cellStyle name="20% - Accent4 3 2 7 4" xfId="13164" xr:uid="{00000000-0005-0000-0000-00005A210000}"/>
    <cellStyle name="20% - Accent4 3 2 7 4 2" xfId="36432" xr:uid="{00000000-0005-0000-0000-00005B210000}"/>
    <cellStyle name="20% - Accent4 3 2 7 5" xfId="25814" xr:uid="{00000000-0005-0000-0000-00005C210000}"/>
    <cellStyle name="20% - Accent4 3 2 8" xfId="2325" xr:uid="{00000000-0005-0000-0000-00005D210000}"/>
    <cellStyle name="20% - Accent4 3 2 8 2" xfId="5175" xr:uid="{00000000-0005-0000-0000-00005E210000}"/>
    <cellStyle name="20% - Accent4 3 2 8 2 2" xfId="10518" xr:uid="{00000000-0005-0000-0000-00005F210000}"/>
    <cellStyle name="20% - Accent4 3 2 8 2 2 2" xfId="21132" xr:uid="{00000000-0005-0000-0000-000060210000}"/>
    <cellStyle name="20% - Accent4 3 2 8 2 2 2 2" xfId="44400" xr:uid="{00000000-0005-0000-0000-000061210000}"/>
    <cellStyle name="20% - Accent4 3 2 8 2 2 3" xfId="33786" xr:uid="{00000000-0005-0000-0000-000062210000}"/>
    <cellStyle name="20% - Accent4 3 2 8 2 3" xfId="15826" xr:uid="{00000000-0005-0000-0000-000063210000}"/>
    <cellStyle name="20% - Accent4 3 2 8 2 3 2" xfId="39094" xr:uid="{00000000-0005-0000-0000-000064210000}"/>
    <cellStyle name="20% - Accent4 3 2 8 2 4" xfId="28478" xr:uid="{00000000-0005-0000-0000-000065210000}"/>
    <cellStyle name="20% - Accent4 3 2 8 3" xfId="7876" xr:uid="{00000000-0005-0000-0000-000066210000}"/>
    <cellStyle name="20% - Accent4 3 2 8 3 2" xfId="18491" xr:uid="{00000000-0005-0000-0000-000067210000}"/>
    <cellStyle name="20% - Accent4 3 2 8 3 2 2" xfId="41759" xr:uid="{00000000-0005-0000-0000-000068210000}"/>
    <cellStyle name="20% - Accent4 3 2 8 3 3" xfId="31144" xr:uid="{00000000-0005-0000-0000-000069210000}"/>
    <cellStyle name="20% - Accent4 3 2 8 4" xfId="13186" xr:uid="{00000000-0005-0000-0000-00006A210000}"/>
    <cellStyle name="20% - Accent4 3 2 8 4 2" xfId="36454" xr:uid="{00000000-0005-0000-0000-00006B210000}"/>
    <cellStyle name="20% - Accent4 3 2 8 5" xfId="25836" xr:uid="{00000000-0005-0000-0000-00006C210000}"/>
    <cellStyle name="20% - Accent4 3 2 9" xfId="2591" xr:uid="{00000000-0005-0000-0000-00006D210000}"/>
    <cellStyle name="20% - Accent4 3 2 9 2" xfId="5439" xr:uid="{00000000-0005-0000-0000-00006E210000}"/>
    <cellStyle name="20% - Accent4 3 2 9 2 2" xfId="10782" xr:uid="{00000000-0005-0000-0000-00006F210000}"/>
    <cellStyle name="20% - Accent4 3 2 9 2 2 2" xfId="21396" xr:uid="{00000000-0005-0000-0000-000070210000}"/>
    <cellStyle name="20% - Accent4 3 2 9 2 2 2 2" xfId="44664" xr:uid="{00000000-0005-0000-0000-000071210000}"/>
    <cellStyle name="20% - Accent4 3 2 9 2 2 3" xfId="34050" xr:uid="{00000000-0005-0000-0000-000072210000}"/>
    <cellStyle name="20% - Accent4 3 2 9 2 3" xfId="16090" xr:uid="{00000000-0005-0000-0000-000073210000}"/>
    <cellStyle name="20% - Accent4 3 2 9 2 3 2" xfId="39358" xr:uid="{00000000-0005-0000-0000-000074210000}"/>
    <cellStyle name="20% - Accent4 3 2 9 2 4" xfId="28742" xr:uid="{00000000-0005-0000-0000-000075210000}"/>
    <cellStyle name="20% - Accent4 3 2 9 3" xfId="8140" xr:uid="{00000000-0005-0000-0000-000076210000}"/>
    <cellStyle name="20% - Accent4 3 2 9 3 2" xfId="18755" xr:uid="{00000000-0005-0000-0000-000077210000}"/>
    <cellStyle name="20% - Accent4 3 2 9 3 2 2" xfId="42023" xr:uid="{00000000-0005-0000-0000-000078210000}"/>
    <cellStyle name="20% - Accent4 3 2 9 3 3" xfId="31408" xr:uid="{00000000-0005-0000-0000-000079210000}"/>
    <cellStyle name="20% - Accent4 3 2 9 4" xfId="13450" xr:uid="{00000000-0005-0000-0000-00007A210000}"/>
    <cellStyle name="20% - Accent4 3 2 9 4 2" xfId="36718" xr:uid="{00000000-0005-0000-0000-00007B210000}"/>
    <cellStyle name="20% - Accent4 3 2 9 5" xfId="26100" xr:uid="{00000000-0005-0000-0000-00007C210000}"/>
    <cellStyle name="20% - Accent4 3 2_Asset Register (new)" xfId="1478" xr:uid="{00000000-0005-0000-0000-00007D210000}"/>
    <cellStyle name="20% - Accent4 3 3" xfId="721" xr:uid="{00000000-0005-0000-0000-00007E210000}"/>
    <cellStyle name="20% - Accent4 3 3 10" xfId="12264" xr:uid="{00000000-0005-0000-0000-00007F210000}"/>
    <cellStyle name="20% - Accent4 3 3 10 2" xfId="35532" xr:uid="{00000000-0005-0000-0000-000080210000}"/>
    <cellStyle name="20% - Accent4 3 3 11" xfId="22954" xr:uid="{00000000-0005-0000-0000-000081210000}"/>
    <cellStyle name="20% - Accent4 3 3 11 2" xfId="46204" xr:uid="{00000000-0005-0000-0000-000082210000}"/>
    <cellStyle name="20% - Accent4 3 3 12" xfId="24913" xr:uid="{00000000-0005-0000-0000-000083210000}"/>
    <cellStyle name="20% - Accent4 3 3 13" xfId="48133" xr:uid="{00000000-0005-0000-0000-000084210000}"/>
    <cellStyle name="20% - Accent4 3 3 2" xfId="1188" xr:uid="{00000000-0005-0000-0000-000085210000}"/>
    <cellStyle name="20% - Accent4 3 3 2 2" xfId="2750" xr:uid="{00000000-0005-0000-0000-000086210000}"/>
    <cellStyle name="20% - Accent4 3 3 2 2 2" xfId="5598" xr:uid="{00000000-0005-0000-0000-000087210000}"/>
    <cellStyle name="20% - Accent4 3 3 2 2 2 2" xfId="10941" xr:uid="{00000000-0005-0000-0000-000088210000}"/>
    <cellStyle name="20% - Accent4 3 3 2 2 2 2 2" xfId="21555" xr:uid="{00000000-0005-0000-0000-000089210000}"/>
    <cellStyle name="20% - Accent4 3 3 2 2 2 2 2 2" xfId="44823" xr:uid="{00000000-0005-0000-0000-00008A210000}"/>
    <cellStyle name="20% - Accent4 3 3 2 2 2 2 3" xfId="34209" xr:uid="{00000000-0005-0000-0000-00008B210000}"/>
    <cellStyle name="20% - Accent4 3 3 2 2 2 3" xfId="16249" xr:uid="{00000000-0005-0000-0000-00008C210000}"/>
    <cellStyle name="20% - Accent4 3 3 2 2 2 3 2" xfId="39517" xr:uid="{00000000-0005-0000-0000-00008D210000}"/>
    <cellStyle name="20% - Accent4 3 3 2 2 2 4" xfId="22957" xr:uid="{00000000-0005-0000-0000-00008E210000}"/>
    <cellStyle name="20% - Accent4 3 3 2 2 2 4 2" xfId="46207" xr:uid="{00000000-0005-0000-0000-00008F210000}"/>
    <cellStyle name="20% - Accent4 3 3 2 2 2 5" xfId="28901" xr:uid="{00000000-0005-0000-0000-000090210000}"/>
    <cellStyle name="20% - Accent4 3 3 2 2 2 6" xfId="48136" xr:uid="{00000000-0005-0000-0000-000091210000}"/>
    <cellStyle name="20% - Accent4 3 3 2 2 3" xfId="8299" xr:uid="{00000000-0005-0000-0000-000092210000}"/>
    <cellStyle name="20% - Accent4 3 3 2 2 3 2" xfId="18914" xr:uid="{00000000-0005-0000-0000-000093210000}"/>
    <cellStyle name="20% - Accent4 3 3 2 2 3 2 2" xfId="42182" xr:uid="{00000000-0005-0000-0000-000094210000}"/>
    <cellStyle name="20% - Accent4 3 3 2 2 3 3" xfId="31567" xr:uid="{00000000-0005-0000-0000-000095210000}"/>
    <cellStyle name="20% - Accent4 3 3 2 2 4" xfId="13609" xr:uid="{00000000-0005-0000-0000-000096210000}"/>
    <cellStyle name="20% - Accent4 3 3 2 2 4 2" xfId="36877" xr:uid="{00000000-0005-0000-0000-000097210000}"/>
    <cellStyle name="20% - Accent4 3 3 2 2 5" xfId="22956" xr:uid="{00000000-0005-0000-0000-000098210000}"/>
    <cellStyle name="20% - Accent4 3 3 2 2 5 2" xfId="46206" xr:uid="{00000000-0005-0000-0000-000099210000}"/>
    <cellStyle name="20% - Accent4 3 3 2 2 6" xfId="26259" xr:uid="{00000000-0005-0000-0000-00009A210000}"/>
    <cellStyle name="20% - Accent4 3 3 2 2 7" xfId="48135" xr:uid="{00000000-0005-0000-0000-00009B210000}"/>
    <cellStyle name="20% - Accent4 3 3 2 3" xfId="3925" xr:uid="{00000000-0005-0000-0000-00009C210000}"/>
    <cellStyle name="20% - Accent4 3 3 2 3 2" xfId="6589" xr:uid="{00000000-0005-0000-0000-00009D210000}"/>
    <cellStyle name="20% - Accent4 3 3 2 3 2 2" xfId="11932" xr:uid="{00000000-0005-0000-0000-00009E210000}"/>
    <cellStyle name="20% - Accent4 3 3 2 3 2 2 2" xfId="22545" xr:uid="{00000000-0005-0000-0000-00009F210000}"/>
    <cellStyle name="20% - Accent4 3 3 2 3 2 2 2 2" xfId="45813" xr:uid="{00000000-0005-0000-0000-0000A0210000}"/>
    <cellStyle name="20% - Accent4 3 3 2 3 2 2 3" xfId="35200" xr:uid="{00000000-0005-0000-0000-0000A1210000}"/>
    <cellStyle name="20% - Accent4 3 3 2 3 2 3" xfId="17239" xr:uid="{00000000-0005-0000-0000-0000A2210000}"/>
    <cellStyle name="20% - Accent4 3 3 2 3 2 3 2" xfId="40507" xr:uid="{00000000-0005-0000-0000-0000A3210000}"/>
    <cellStyle name="20% - Accent4 3 3 2 3 2 4" xfId="29892" xr:uid="{00000000-0005-0000-0000-0000A4210000}"/>
    <cellStyle name="20% - Accent4 3 3 2 3 3" xfId="9290" xr:uid="{00000000-0005-0000-0000-0000A5210000}"/>
    <cellStyle name="20% - Accent4 3 3 2 3 3 2" xfId="19905" xr:uid="{00000000-0005-0000-0000-0000A6210000}"/>
    <cellStyle name="20% - Accent4 3 3 2 3 3 2 2" xfId="43173" xr:uid="{00000000-0005-0000-0000-0000A7210000}"/>
    <cellStyle name="20% - Accent4 3 3 2 3 3 3" xfId="32558" xr:uid="{00000000-0005-0000-0000-0000A8210000}"/>
    <cellStyle name="20% - Accent4 3 3 2 3 4" xfId="14599" xr:uid="{00000000-0005-0000-0000-0000A9210000}"/>
    <cellStyle name="20% - Accent4 3 3 2 3 4 2" xfId="37867" xr:uid="{00000000-0005-0000-0000-0000AA210000}"/>
    <cellStyle name="20% - Accent4 3 3 2 3 5" xfId="22958" xr:uid="{00000000-0005-0000-0000-0000AB210000}"/>
    <cellStyle name="20% - Accent4 3 3 2 3 5 2" xfId="46208" xr:uid="{00000000-0005-0000-0000-0000AC210000}"/>
    <cellStyle name="20% - Accent4 3 3 2 3 6" xfId="27250" xr:uid="{00000000-0005-0000-0000-0000AD210000}"/>
    <cellStyle name="20% - Accent4 3 3 2 3 7" xfId="48137" xr:uid="{00000000-0005-0000-0000-0000AE210000}"/>
    <cellStyle name="20% - Accent4 3 3 2 4" xfId="4411" xr:uid="{00000000-0005-0000-0000-0000AF210000}"/>
    <cellStyle name="20% - Accent4 3 3 2 4 2" xfId="9755" xr:uid="{00000000-0005-0000-0000-0000B0210000}"/>
    <cellStyle name="20% - Accent4 3 3 2 4 2 2" xfId="20370" xr:uid="{00000000-0005-0000-0000-0000B1210000}"/>
    <cellStyle name="20% - Accent4 3 3 2 4 2 2 2" xfId="43638" xr:uid="{00000000-0005-0000-0000-0000B2210000}"/>
    <cellStyle name="20% - Accent4 3 3 2 4 2 3" xfId="33023" xr:uid="{00000000-0005-0000-0000-0000B3210000}"/>
    <cellStyle name="20% - Accent4 3 3 2 4 3" xfId="15064" xr:uid="{00000000-0005-0000-0000-0000B4210000}"/>
    <cellStyle name="20% - Accent4 3 3 2 4 3 2" xfId="38332" xr:uid="{00000000-0005-0000-0000-0000B5210000}"/>
    <cellStyle name="20% - Accent4 3 3 2 4 4" xfId="27715" xr:uid="{00000000-0005-0000-0000-0000B6210000}"/>
    <cellStyle name="20% - Accent4 3 3 2 5" xfId="7113" xr:uid="{00000000-0005-0000-0000-0000B7210000}"/>
    <cellStyle name="20% - Accent4 3 3 2 5 2" xfId="17728" xr:uid="{00000000-0005-0000-0000-0000B8210000}"/>
    <cellStyle name="20% - Accent4 3 3 2 5 2 2" xfId="40996" xr:uid="{00000000-0005-0000-0000-0000B9210000}"/>
    <cellStyle name="20% - Accent4 3 3 2 5 3" xfId="30381" xr:uid="{00000000-0005-0000-0000-0000BA210000}"/>
    <cellStyle name="20% - Accent4 3 3 2 6" xfId="12424" xr:uid="{00000000-0005-0000-0000-0000BB210000}"/>
    <cellStyle name="20% - Accent4 3 3 2 6 2" xfId="35692" xr:uid="{00000000-0005-0000-0000-0000BC210000}"/>
    <cellStyle name="20% - Accent4 3 3 2 7" xfId="22955" xr:uid="{00000000-0005-0000-0000-0000BD210000}"/>
    <cellStyle name="20% - Accent4 3 3 2 7 2" xfId="46205" xr:uid="{00000000-0005-0000-0000-0000BE210000}"/>
    <cellStyle name="20% - Accent4 3 3 2 8" xfId="25073" xr:uid="{00000000-0005-0000-0000-0000BF210000}"/>
    <cellStyle name="20% - Accent4 3 3 2 9" xfId="48134" xr:uid="{00000000-0005-0000-0000-0000C0210000}"/>
    <cellStyle name="20% - Accent4 3 3 3" xfId="1539" xr:uid="{00000000-0005-0000-0000-0000C1210000}"/>
    <cellStyle name="20% - Accent4 3 3 3 2" xfId="2896" xr:uid="{00000000-0005-0000-0000-0000C2210000}"/>
    <cellStyle name="20% - Accent4 3 3 3 2 2" xfId="5744" xr:uid="{00000000-0005-0000-0000-0000C3210000}"/>
    <cellStyle name="20% - Accent4 3 3 3 2 2 2" xfId="11087" xr:uid="{00000000-0005-0000-0000-0000C4210000}"/>
    <cellStyle name="20% - Accent4 3 3 3 2 2 2 2" xfId="21701" xr:uid="{00000000-0005-0000-0000-0000C5210000}"/>
    <cellStyle name="20% - Accent4 3 3 3 2 2 2 2 2" xfId="44969" xr:uid="{00000000-0005-0000-0000-0000C6210000}"/>
    <cellStyle name="20% - Accent4 3 3 3 2 2 2 3" xfId="34355" xr:uid="{00000000-0005-0000-0000-0000C7210000}"/>
    <cellStyle name="20% - Accent4 3 3 3 2 2 3" xfId="16395" xr:uid="{00000000-0005-0000-0000-0000C8210000}"/>
    <cellStyle name="20% - Accent4 3 3 3 2 2 3 2" xfId="39663" xr:uid="{00000000-0005-0000-0000-0000C9210000}"/>
    <cellStyle name="20% - Accent4 3 3 3 2 2 4" xfId="29047" xr:uid="{00000000-0005-0000-0000-0000CA210000}"/>
    <cellStyle name="20% - Accent4 3 3 3 2 3" xfId="8445" xr:uid="{00000000-0005-0000-0000-0000CB210000}"/>
    <cellStyle name="20% - Accent4 3 3 3 2 3 2" xfId="19060" xr:uid="{00000000-0005-0000-0000-0000CC210000}"/>
    <cellStyle name="20% - Accent4 3 3 3 2 3 2 2" xfId="42328" xr:uid="{00000000-0005-0000-0000-0000CD210000}"/>
    <cellStyle name="20% - Accent4 3 3 3 2 3 3" xfId="31713" xr:uid="{00000000-0005-0000-0000-0000CE210000}"/>
    <cellStyle name="20% - Accent4 3 3 3 2 4" xfId="13755" xr:uid="{00000000-0005-0000-0000-0000CF210000}"/>
    <cellStyle name="20% - Accent4 3 3 3 2 4 2" xfId="37023" xr:uid="{00000000-0005-0000-0000-0000D0210000}"/>
    <cellStyle name="20% - Accent4 3 3 3 2 5" xfId="22960" xr:uid="{00000000-0005-0000-0000-0000D1210000}"/>
    <cellStyle name="20% - Accent4 3 3 3 2 5 2" xfId="46210" xr:uid="{00000000-0005-0000-0000-0000D2210000}"/>
    <cellStyle name="20% - Accent4 3 3 3 2 6" xfId="26405" xr:uid="{00000000-0005-0000-0000-0000D3210000}"/>
    <cellStyle name="20% - Accent4 3 3 3 2 7" xfId="48139" xr:uid="{00000000-0005-0000-0000-0000D4210000}"/>
    <cellStyle name="20% - Accent4 3 3 3 3" xfId="3646" xr:uid="{00000000-0005-0000-0000-0000D5210000}"/>
    <cellStyle name="20% - Accent4 3 3 3 3 2" xfId="6453" xr:uid="{00000000-0005-0000-0000-0000D6210000}"/>
    <cellStyle name="20% - Accent4 3 3 3 3 2 2" xfId="11796" xr:uid="{00000000-0005-0000-0000-0000D7210000}"/>
    <cellStyle name="20% - Accent4 3 3 3 3 2 2 2" xfId="22409" xr:uid="{00000000-0005-0000-0000-0000D8210000}"/>
    <cellStyle name="20% - Accent4 3 3 3 3 2 2 2 2" xfId="45677" xr:uid="{00000000-0005-0000-0000-0000D9210000}"/>
    <cellStyle name="20% - Accent4 3 3 3 3 2 2 3" xfId="35064" xr:uid="{00000000-0005-0000-0000-0000DA210000}"/>
    <cellStyle name="20% - Accent4 3 3 3 3 2 3" xfId="17103" xr:uid="{00000000-0005-0000-0000-0000DB210000}"/>
    <cellStyle name="20% - Accent4 3 3 3 3 2 3 2" xfId="40371" xr:uid="{00000000-0005-0000-0000-0000DC210000}"/>
    <cellStyle name="20% - Accent4 3 3 3 3 2 4" xfId="29756" xr:uid="{00000000-0005-0000-0000-0000DD210000}"/>
    <cellStyle name="20% - Accent4 3 3 3 3 3" xfId="9154" xr:uid="{00000000-0005-0000-0000-0000DE210000}"/>
    <cellStyle name="20% - Accent4 3 3 3 3 3 2" xfId="19769" xr:uid="{00000000-0005-0000-0000-0000DF210000}"/>
    <cellStyle name="20% - Accent4 3 3 3 3 3 2 2" xfId="43037" xr:uid="{00000000-0005-0000-0000-0000E0210000}"/>
    <cellStyle name="20% - Accent4 3 3 3 3 3 3" xfId="32422" xr:uid="{00000000-0005-0000-0000-0000E1210000}"/>
    <cellStyle name="20% - Accent4 3 3 3 3 4" xfId="14463" xr:uid="{00000000-0005-0000-0000-0000E2210000}"/>
    <cellStyle name="20% - Accent4 3 3 3 3 4 2" xfId="37731" xr:uid="{00000000-0005-0000-0000-0000E3210000}"/>
    <cellStyle name="20% - Accent4 3 3 3 3 5" xfId="27114" xr:uid="{00000000-0005-0000-0000-0000E4210000}"/>
    <cellStyle name="20% - Accent4 3 3 3 4" xfId="4557" xr:uid="{00000000-0005-0000-0000-0000E5210000}"/>
    <cellStyle name="20% - Accent4 3 3 3 4 2" xfId="9901" xr:uid="{00000000-0005-0000-0000-0000E6210000}"/>
    <cellStyle name="20% - Accent4 3 3 3 4 2 2" xfId="20516" xr:uid="{00000000-0005-0000-0000-0000E7210000}"/>
    <cellStyle name="20% - Accent4 3 3 3 4 2 2 2" xfId="43784" xr:uid="{00000000-0005-0000-0000-0000E8210000}"/>
    <cellStyle name="20% - Accent4 3 3 3 4 2 3" xfId="33169" xr:uid="{00000000-0005-0000-0000-0000E9210000}"/>
    <cellStyle name="20% - Accent4 3 3 3 4 3" xfId="15210" xr:uid="{00000000-0005-0000-0000-0000EA210000}"/>
    <cellStyle name="20% - Accent4 3 3 3 4 3 2" xfId="38478" xr:uid="{00000000-0005-0000-0000-0000EB210000}"/>
    <cellStyle name="20% - Accent4 3 3 3 4 4" xfId="27861" xr:uid="{00000000-0005-0000-0000-0000EC210000}"/>
    <cellStyle name="20% - Accent4 3 3 3 5" xfId="7259" xr:uid="{00000000-0005-0000-0000-0000ED210000}"/>
    <cellStyle name="20% - Accent4 3 3 3 5 2" xfId="17874" xr:uid="{00000000-0005-0000-0000-0000EE210000}"/>
    <cellStyle name="20% - Accent4 3 3 3 5 2 2" xfId="41142" xr:uid="{00000000-0005-0000-0000-0000EF210000}"/>
    <cellStyle name="20% - Accent4 3 3 3 5 3" xfId="30527" xr:uid="{00000000-0005-0000-0000-0000F0210000}"/>
    <cellStyle name="20% - Accent4 3 3 3 6" xfId="12570" xr:uid="{00000000-0005-0000-0000-0000F1210000}"/>
    <cellStyle name="20% - Accent4 3 3 3 6 2" xfId="35838" xr:uid="{00000000-0005-0000-0000-0000F2210000}"/>
    <cellStyle name="20% - Accent4 3 3 3 7" xfId="22959" xr:uid="{00000000-0005-0000-0000-0000F3210000}"/>
    <cellStyle name="20% - Accent4 3 3 3 7 2" xfId="46209" xr:uid="{00000000-0005-0000-0000-0000F4210000}"/>
    <cellStyle name="20% - Accent4 3 3 3 8" xfId="25219" xr:uid="{00000000-0005-0000-0000-0000F5210000}"/>
    <cellStyle name="20% - Accent4 3 3 3 9" xfId="48138" xr:uid="{00000000-0005-0000-0000-0000F6210000}"/>
    <cellStyle name="20% - Accent4 3 3 4" xfId="2014" xr:uid="{00000000-0005-0000-0000-0000F7210000}"/>
    <cellStyle name="20% - Accent4 3 3 4 2" xfId="4956" xr:uid="{00000000-0005-0000-0000-0000F8210000}"/>
    <cellStyle name="20% - Accent4 3 3 4 2 2" xfId="10299" xr:uid="{00000000-0005-0000-0000-0000F9210000}"/>
    <cellStyle name="20% - Accent4 3 3 4 2 2 2" xfId="20914" xr:uid="{00000000-0005-0000-0000-0000FA210000}"/>
    <cellStyle name="20% - Accent4 3 3 4 2 2 2 2" xfId="44182" xr:uid="{00000000-0005-0000-0000-0000FB210000}"/>
    <cellStyle name="20% - Accent4 3 3 4 2 2 3" xfId="33567" xr:uid="{00000000-0005-0000-0000-0000FC210000}"/>
    <cellStyle name="20% - Accent4 3 3 4 2 3" xfId="15608" xr:uid="{00000000-0005-0000-0000-0000FD210000}"/>
    <cellStyle name="20% - Accent4 3 3 4 2 3 2" xfId="38876" xr:uid="{00000000-0005-0000-0000-0000FE210000}"/>
    <cellStyle name="20% - Accent4 3 3 4 2 4" xfId="28259" xr:uid="{00000000-0005-0000-0000-0000FF210000}"/>
    <cellStyle name="20% - Accent4 3 3 4 3" xfId="7657" xr:uid="{00000000-0005-0000-0000-000000220000}"/>
    <cellStyle name="20% - Accent4 3 3 4 3 2" xfId="18272" xr:uid="{00000000-0005-0000-0000-000001220000}"/>
    <cellStyle name="20% - Accent4 3 3 4 3 2 2" xfId="41540" xr:uid="{00000000-0005-0000-0000-000002220000}"/>
    <cellStyle name="20% - Accent4 3 3 4 3 3" xfId="30925" xr:uid="{00000000-0005-0000-0000-000003220000}"/>
    <cellStyle name="20% - Accent4 3 3 4 4" xfId="12968" xr:uid="{00000000-0005-0000-0000-000004220000}"/>
    <cellStyle name="20% - Accent4 3 3 4 4 2" xfId="36236" xr:uid="{00000000-0005-0000-0000-000005220000}"/>
    <cellStyle name="20% - Accent4 3 3 4 5" xfId="22961" xr:uid="{00000000-0005-0000-0000-000006220000}"/>
    <cellStyle name="20% - Accent4 3 3 4 5 2" xfId="46211" xr:uid="{00000000-0005-0000-0000-000007220000}"/>
    <cellStyle name="20% - Accent4 3 3 4 6" xfId="25617" xr:uid="{00000000-0005-0000-0000-000008220000}"/>
    <cellStyle name="20% - Accent4 3 3 4 7" xfId="48140" xr:uid="{00000000-0005-0000-0000-000009220000}"/>
    <cellStyle name="20% - Accent4 3 3 5" xfId="2590" xr:uid="{00000000-0005-0000-0000-00000A220000}"/>
    <cellStyle name="20% - Accent4 3 3 5 2" xfId="5438" xr:uid="{00000000-0005-0000-0000-00000B220000}"/>
    <cellStyle name="20% - Accent4 3 3 5 2 2" xfId="10781" xr:uid="{00000000-0005-0000-0000-00000C220000}"/>
    <cellStyle name="20% - Accent4 3 3 5 2 2 2" xfId="21395" xr:uid="{00000000-0005-0000-0000-00000D220000}"/>
    <cellStyle name="20% - Accent4 3 3 5 2 2 2 2" xfId="44663" xr:uid="{00000000-0005-0000-0000-00000E220000}"/>
    <cellStyle name="20% - Accent4 3 3 5 2 2 3" xfId="34049" xr:uid="{00000000-0005-0000-0000-00000F220000}"/>
    <cellStyle name="20% - Accent4 3 3 5 2 3" xfId="16089" xr:uid="{00000000-0005-0000-0000-000010220000}"/>
    <cellStyle name="20% - Accent4 3 3 5 2 3 2" xfId="39357" xr:uid="{00000000-0005-0000-0000-000011220000}"/>
    <cellStyle name="20% - Accent4 3 3 5 2 4" xfId="28741" xr:uid="{00000000-0005-0000-0000-000012220000}"/>
    <cellStyle name="20% - Accent4 3 3 5 3" xfId="8139" xr:uid="{00000000-0005-0000-0000-000013220000}"/>
    <cellStyle name="20% - Accent4 3 3 5 3 2" xfId="18754" xr:uid="{00000000-0005-0000-0000-000014220000}"/>
    <cellStyle name="20% - Accent4 3 3 5 3 2 2" xfId="42022" xr:uid="{00000000-0005-0000-0000-000015220000}"/>
    <cellStyle name="20% - Accent4 3 3 5 3 3" xfId="31407" xr:uid="{00000000-0005-0000-0000-000016220000}"/>
    <cellStyle name="20% - Accent4 3 3 5 4" xfId="13449" xr:uid="{00000000-0005-0000-0000-000017220000}"/>
    <cellStyle name="20% - Accent4 3 3 5 4 2" xfId="36717" xr:uid="{00000000-0005-0000-0000-000018220000}"/>
    <cellStyle name="20% - Accent4 3 3 5 5" xfId="26099" xr:uid="{00000000-0005-0000-0000-000019220000}"/>
    <cellStyle name="20% - Accent4 3 3 6" xfId="3246" xr:uid="{00000000-0005-0000-0000-00001A220000}"/>
    <cellStyle name="20% - Accent4 3 3 6 2" xfId="6076" xr:uid="{00000000-0005-0000-0000-00001B220000}"/>
    <cellStyle name="20% - Accent4 3 3 6 2 2" xfId="11419" xr:uid="{00000000-0005-0000-0000-00001C220000}"/>
    <cellStyle name="20% - Accent4 3 3 6 2 2 2" xfId="22032" xr:uid="{00000000-0005-0000-0000-00001D220000}"/>
    <cellStyle name="20% - Accent4 3 3 6 2 2 2 2" xfId="45300" xr:uid="{00000000-0005-0000-0000-00001E220000}"/>
    <cellStyle name="20% - Accent4 3 3 6 2 2 3" xfId="34687" xr:uid="{00000000-0005-0000-0000-00001F220000}"/>
    <cellStyle name="20% - Accent4 3 3 6 2 3" xfId="16726" xr:uid="{00000000-0005-0000-0000-000020220000}"/>
    <cellStyle name="20% - Accent4 3 3 6 2 3 2" xfId="39994" xr:uid="{00000000-0005-0000-0000-000021220000}"/>
    <cellStyle name="20% - Accent4 3 3 6 2 4" xfId="29379" xr:uid="{00000000-0005-0000-0000-000022220000}"/>
    <cellStyle name="20% - Accent4 3 3 6 3" xfId="8777" xr:uid="{00000000-0005-0000-0000-000023220000}"/>
    <cellStyle name="20% - Accent4 3 3 6 3 2" xfId="19392" xr:uid="{00000000-0005-0000-0000-000024220000}"/>
    <cellStyle name="20% - Accent4 3 3 6 3 2 2" xfId="42660" xr:uid="{00000000-0005-0000-0000-000025220000}"/>
    <cellStyle name="20% - Accent4 3 3 6 3 3" xfId="32045" xr:uid="{00000000-0005-0000-0000-000026220000}"/>
    <cellStyle name="20% - Accent4 3 3 6 4" xfId="14086" xr:uid="{00000000-0005-0000-0000-000027220000}"/>
    <cellStyle name="20% - Accent4 3 3 6 4 2" xfId="37354" xr:uid="{00000000-0005-0000-0000-000028220000}"/>
    <cellStyle name="20% - Accent4 3 3 6 5" xfId="26737" xr:uid="{00000000-0005-0000-0000-000029220000}"/>
    <cellStyle name="20% - Accent4 3 3 7" xfId="3566" xr:uid="{00000000-0005-0000-0000-00002A220000}"/>
    <cellStyle name="20% - Accent4 3 3 7 2" xfId="6390" xr:uid="{00000000-0005-0000-0000-00002B220000}"/>
    <cellStyle name="20% - Accent4 3 3 7 2 2" xfId="11733" xr:uid="{00000000-0005-0000-0000-00002C220000}"/>
    <cellStyle name="20% - Accent4 3 3 7 2 2 2" xfId="22346" xr:uid="{00000000-0005-0000-0000-00002D220000}"/>
    <cellStyle name="20% - Accent4 3 3 7 2 2 2 2" xfId="45614" xr:uid="{00000000-0005-0000-0000-00002E220000}"/>
    <cellStyle name="20% - Accent4 3 3 7 2 2 3" xfId="35001" xr:uid="{00000000-0005-0000-0000-00002F220000}"/>
    <cellStyle name="20% - Accent4 3 3 7 2 3" xfId="17040" xr:uid="{00000000-0005-0000-0000-000030220000}"/>
    <cellStyle name="20% - Accent4 3 3 7 2 3 2" xfId="40308" xr:uid="{00000000-0005-0000-0000-000031220000}"/>
    <cellStyle name="20% - Accent4 3 3 7 2 4" xfId="29693" xr:uid="{00000000-0005-0000-0000-000032220000}"/>
    <cellStyle name="20% - Accent4 3 3 7 3" xfId="9091" xr:uid="{00000000-0005-0000-0000-000033220000}"/>
    <cellStyle name="20% - Accent4 3 3 7 3 2" xfId="19706" xr:uid="{00000000-0005-0000-0000-000034220000}"/>
    <cellStyle name="20% - Accent4 3 3 7 3 2 2" xfId="42974" xr:uid="{00000000-0005-0000-0000-000035220000}"/>
    <cellStyle name="20% - Accent4 3 3 7 3 3" xfId="32359" xr:uid="{00000000-0005-0000-0000-000036220000}"/>
    <cellStyle name="20% - Accent4 3 3 7 4" xfId="14400" xr:uid="{00000000-0005-0000-0000-000037220000}"/>
    <cellStyle name="20% - Accent4 3 3 7 4 2" xfId="37668" xr:uid="{00000000-0005-0000-0000-000038220000}"/>
    <cellStyle name="20% - Accent4 3 3 7 5" xfId="27051" xr:uid="{00000000-0005-0000-0000-000039220000}"/>
    <cellStyle name="20% - Accent4 3 3 8" xfId="4251" xr:uid="{00000000-0005-0000-0000-00003A220000}"/>
    <cellStyle name="20% - Accent4 3 3 8 2" xfId="9595" xr:uid="{00000000-0005-0000-0000-00003B220000}"/>
    <cellStyle name="20% - Accent4 3 3 8 2 2" xfId="20210" xr:uid="{00000000-0005-0000-0000-00003C220000}"/>
    <cellStyle name="20% - Accent4 3 3 8 2 2 2" xfId="43478" xr:uid="{00000000-0005-0000-0000-00003D220000}"/>
    <cellStyle name="20% - Accent4 3 3 8 2 3" xfId="32863" xr:uid="{00000000-0005-0000-0000-00003E220000}"/>
    <cellStyle name="20% - Accent4 3 3 8 3" xfId="14904" xr:uid="{00000000-0005-0000-0000-00003F220000}"/>
    <cellStyle name="20% - Accent4 3 3 8 3 2" xfId="38172" xr:uid="{00000000-0005-0000-0000-000040220000}"/>
    <cellStyle name="20% - Accent4 3 3 8 4" xfId="27555" xr:uid="{00000000-0005-0000-0000-000041220000}"/>
    <cellStyle name="20% - Accent4 3 3 9" xfId="6953" xr:uid="{00000000-0005-0000-0000-000042220000}"/>
    <cellStyle name="20% - Accent4 3 3 9 2" xfId="17568" xr:uid="{00000000-0005-0000-0000-000043220000}"/>
    <cellStyle name="20% - Accent4 3 3 9 2 2" xfId="40836" xr:uid="{00000000-0005-0000-0000-000044220000}"/>
    <cellStyle name="20% - Accent4 3 3 9 3" xfId="30221" xr:uid="{00000000-0005-0000-0000-000045220000}"/>
    <cellStyle name="20% - Accent4 3 3_Asset Register (new)" xfId="1476" xr:uid="{00000000-0005-0000-0000-000046220000}"/>
    <cellStyle name="20% - Accent4 3 4" xfId="175" xr:uid="{00000000-0005-0000-0000-000047220000}"/>
    <cellStyle name="20% - Accent4 3 4 10" xfId="24702" xr:uid="{00000000-0005-0000-0000-000048220000}"/>
    <cellStyle name="20% - Accent4 3 4 11" xfId="48141" xr:uid="{00000000-0005-0000-0000-000049220000}"/>
    <cellStyle name="20% - Accent4 3 4 2" xfId="1846" xr:uid="{00000000-0005-0000-0000-00004A220000}"/>
    <cellStyle name="20% - Accent4 3 4 2 2" xfId="4821" xr:uid="{00000000-0005-0000-0000-00004B220000}"/>
    <cellStyle name="20% - Accent4 3 4 2 2 2" xfId="10165" xr:uid="{00000000-0005-0000-0000-00004C220000}"/>
    <cellStyle name="20% - Accent4 3 4 2 2 2 2" xfId="20780" xr:uid="{00000000-0005-0000-0000-00004D220000}"/>
    <cellStyle name="20% - Accent4 3 4 2 2 2 2 2" xfId="44048" xr:uid="{00000000-0005-0000-0000-00004E220000}"/>
    <cellStyle name="20% - Accent4 3 4 2 2 2 3" xfId="33433" xr:uid="{00000000-0005-0000-0000-00004F220000}"/>
    <cellStyle name="20% - Accent4 3 4 2 2 3" xfId="15474" xr:uid="{00000000-0005-0000-0000-000050220000}"/>
    <cellStyle name="20% - Accent4 3 4 2 2 3 2" xfId="38742" xr:uid="{00000000-0005-0000-0000-000051220000}"/>
    <cellStyle name="20% - Accent4 3 4 2 2 4" xfId="22964" xr:uid="{00000000-0005-0000-0000-000052220000}"/>
    <cellStyle name="20% - Accent4 3 4 2 2 4 2" xfId="46214" xr:uid="{00000000-0005-0000-0000-000053220000}"/>
    <cellStyle name="20% - Accent4 3 4 2 2 5" xfId="28125" xr:uid="{00000000-0005-0000-0000-000054220000}"/>
    <cellStyle name="20% - Accent4 3 4 2 2 6" xfId="48143" xr:uid="{00000000-0005-0000-0000-000055220000}"/>
    <cellStyle name="20% - Accent4 3 4 2 3" xfId="7523" xr:uid="{00000000-0005-0000-0000-000056220000}"/>
    <cellStyle name="20% - Accent4 3 4 2 3 2" xfId="18138" xr:uid="{00000000-0005-0000-0000-000057220000}"/>
    <cellStyle name="20% - Accent4 3 4 2 3 2 2" xfId="41406" xr:uid="{00000000-0005-0000-0000-000058220000}"/>
    <cellStyle name="20% - Accent4 3 4 2 3 3" xfId="30791" xr:uid="{00000000-0005-0000-0000-000059220000}"/>
    <cellStyle name="20% - Accent4 3 4 2 4" xfId="12834" xr:uid="{00000000-0005-0000-0000-00005A220000}"/>
    <cellStyle name="20% - Accent4 3 4 2 4 2" xfId="36102" xr:uid="{00000000-0005-0000-0000-00005B220000}"/>
    <cellStyle name="20% - Accent4 3 4 2 5" xfId="22963" xr:uid="{00000000-0005-0000-0000-00005C220000}"/>
    <cellStyle name="20% - Accent4 3 4 2 5 2" xfId="46213" xr:uid="{00000000-0005-0000-0000-00005D220000}"/>
    <cellStyle name="20% - Accent4 3 4 2 6" xfId="25483" xr:uid="{00000000-0005-0000-0000-00005E220000}"/>
    <cellStyle name="20% - Accent4 3 4 2 7" xfId="48142" xr:uid="{00000000-0005-0000-0000-00005F220000}"/>
    <cellStyle name="20% - Accent4 3 4 3" xfId="2383" xr:uid="{00000000-0005-0000-0000-000060220000}"/>
    <cellStyle name="20% - Accent4 3 4 3 2" xfId="5231" xr:uid="{00000000-0005-0000-0000-000061220000}"/>
    <cellStyle name="20% - Accent4 3 4 3 2 2" xfId="10574" xr:uid="{00000000-0005-0000-0000-000062220000}"/>
    <cellStyle name="20% - Accent4 3 4 3 2 2 2" xfId="21188" xr:uid="{00000000-0005-0000-0000-000063220000}"/>
    <cellStyle name="20% - Accent4 3 4 3 2 2 2 2" xfId="44456" xr:uid="{00000000-0005-0000-0000-000064220000}"/>
    <cellStyle name="20% - Accent4 3 4 3 2 2 3" xfId="33842" xr:uid="{00000000-0005-0000-0000-000065220000}"/>
    <cellStyle name="20% - Accent4 3 4 3 2 3" xfId="15882" xr:uid="{00000000-0005-0000-0000-000066220000}"/>
    <cellStyle name="20% - Accent4 3 4 3 2 3 2" xfId="39150" xr:uid="{00000000-0005-0000-0000-000067220000}"/>
    <cellStyle name="20% - Accent4 3 4 3 2 4" xfId="28534" xr:uid="{00000000-0005-0000-0000-000068220000}"/>
    <cellStyle name="20% - Accent4 3 4 3 3" xfId="7932" xr:uid="{00000000-0005-0000-0000-000069220000}"/>
    <cellStyle name="20% - Accent4 3 4 3 3 2" xfId="18547" xr:uid="{00000000-0005-0000-0000-00006A220000}"/>
    <cellStyle name="20% - Accent4 3 4 3 3 2 2" xfId="41815" xr:uid="{00000000-0005-0000-0000-00006B220000}"/>
    <cellStyle name="20% - Accent4 3 4 3 3 3" xfId="31200" xr:uid="{00000000-0005-0000-0000-00006C220000}"/>
    <cellStyle name="20% - Accent4 3 4 3 4" xfId="13242" xr:uid="{00000000-0005-0000-0000-00006D220000}"/>
    <cellStyle name="20% - Accent4 3 4 3 4 2" xfId="36510" xr:uid="{00000000-0005-0000-0000-00006E220000}"/>
    <cellStyle name="20% - Accent4 3 4 3 5" xfId="22965" xr:uid="{00000000-0005-0000-0000-00006F220000}"/>
    <cellStyle name="20% - Accent4 3 4 3 5 2" xfId="46215" xr:uid="{00000000-0005-0000-0000-000070220000}"/>
    <cellStyle name="20% - Accent4 3 4 3 6" xfId="25892" xr:uid="{00000000-0005-0000-0000-000071220000}"/>
    <cellStyle name="20% - Accent4 3 4 3 7" xfId="48144" xr:uid="{00000000-0005-0000-0000-000072220000}"/>
    <cellStyle name="20% - Accent4 3 4 4" xfId="3116" xr:uid="{00000000-0005-0000-0000-000073220000}"/>
    <cellStyle name="20% - Accent4 3 4 4 2" xfId="5946" xr:uid="{00000000-0005-0000-0000-000074220000}"/>
    <cellStyle name="20% - Accent4 3 4 4 2 2" xfId="11289" xr:uid="{00000000-0005-0000-0000-000075220000}"/>
    <cellStyle name="20% - Accent4 3 4 4 2 2 2" xfId="21902" xr:uid="{00000000-0005-0000-0000-000076220000}"/>
    <cellStyle name="20% - Accent4 3 4 4 2 2 2 2" xfId="45170" xr:uid="{00000000-0005-0000-0000-000077220000}"/>
    <cellStyle name="20% - Accent4 3 4 4 2 2 3" xfId="34557" xr:uid="{00000000-0005-0000-0000-000078220000}"/>
    <cellStyle name="20% - Accent4 3 4 4 2 3" xfId="16596" xr:uid="{00000000-0005-0000-0000-000079220000}"/>
    <cellStyle name="20% - Accent4 3 4 4 2 3 2" xfId="39864" xr:uid="{00000000-0005-0000-0000-00007A220000}"/>
    <cellStyle name="20% - Accent4 3 4 4 2 4" xfId="29249" xr:uid="{00000000-0005-0000-0000-00007B220000}"/>
    <cellStyle name="20% - Accent4 3 4 4 3" xfId="8647" xr:uid="{00000000-0005-0000-0000-00007C220000}"/>
    <cellStyle name="20% - Accent4 3 4 4 3 2" xfId="19262" xr:uid="{00000000-0005-0000-0000-00007D220000}"/>
    <cellStyle name="20% - Accent4 3 4 4 3 2 2" xfId="42530" xr:uid="{00000000-0005-0000-0000-00007E220000}"/>
    <cellStyle name="20% - Accent4 3 4 4 3 3" xfId="31915" xr:uid="{00000000-0005-0000-0000-00007F220000}"/>
    <cellStyle name="20% - Accent4 3 4 4 4" xfId="13956" xr:uid="{00000000-0005-0000-0000-000080220000}"/>
    <cellStyle name="20% - Accent4 3 4 4 4 2" xfId="37224" xr:uid="{00000000-0005-0000-0000-000081220000}"/>
    <cellStyle name="20% - Accent4 3 4 4 5" xfId="26607" xr:uid="{00000000-0005-0000-0000-000082220000}"/>
    <cellStyle name="20% - Accent4 3 4 5" xfId="3436" xr:uid="{00000000-0005-0000-0000-000083220000}"/>
    <cellStyle name="20% - Accent4 3 4 5 2" xfId="6260" xr:uid="{00000000-0005-0000-0000-000084220000}"/>
    <cellStyle name="20% - Accent4 3 4 5 2 2" xfId="11603" xr:uid="{00000000-0005-0000-0000-000085220000}"/>
    <cellStyle name="20% - Accent4 3 4 5 2 2 2" xfId="22216" xr:uid="{00000000-0005-0000-0000-000086220000}"/>
    <cellStyle name="20% - Accent4 3 4 5 2 2 2 2" xfId="45484" xr:uid="{00000000-0005-0000-0000-000087220000}"/>
    <cellStyle name="20% - Accent4 3 4 5 2 2 3" xfId="34871" xr:uid="{00000000-0005-0000-0000-000088220000}"/>
    <cellStyle name="20% - Accent4 3 4 5 2 3" xfId="16910" xr:uid="{00000000-0005-0000-0000-000089220000}"/>
    <cellStyle name="20% - Accent4 3 4 5 2 3 2" xfId="40178" xr:uid="{00000000-0005-0000-0000-00008A220000}"/>
    <cellStyle name="20% - Accent4 3 4 5 2 4" xfId="29563" xr:uid="{00000000-0005-0000-0000-00008B220000}"/>
    <cellStyle name="20% - Accent4 3 4 5 3" xfId="8961" xr:uid="{00000000-0005-0000-0000-00008C220000}"/>
    <cellStyle name="20% - Accent4 3 4 5 3 2" xfId="19576" xr:uid="{00000000-0005-0000-0000-00008D220000}"/>
    <cellStyle name="20% - Accent4 3 4 5 3 2 2" xfId="42844" xr:uid="{00000000-0005-0000-0000-00008E220000}"/>
    <cellStyle name="20% - Accent4 3 4 5 3 3" xfId="32229" xr:uid="{00000000-0005-0000-0000-00008F220000}"/>
    <cellStyle name="20% - Accent4 3 4 5 4" xfId="14270" xr:uid="{00000000-0005-0000-0000-000090220000}"/>
    <cellStyle name="20% - Accent4 3 4 5 4 2" xfId="37538" xr:uid="{00000000-0005-0000-0000-000091220000}"/>
    <cellStyle name="20% - Accent4 3 4 5 5" xfId="26921" xr:uid="{00000000-0005-0000-0000-000092220000}"/>
    <cellStyle name="20% - Accent4 3 4 6" xfId="4044" xr:uid="{00000000-0005-0000-0000-000093220000}"/>
    <cellStyle name="20% - Accent4 3 4 6 2" xfId="9388" xr:uid="{00000000-0005-0000-0000-000094220000}"/>
    <cellStyle name="20% - Accent4 3 4 6 2 2" xfId="20003" xr:uid="{00000000-0005-0000-0000-000095220000}"/>
    <cellStyle name="20% - Accent4 3 4 6 2 2 2" xfId="43271" xr:uid="{00000000-0005-0000-0000-000096220000}"/>
    <cellStyle name="20% - Accent4 3 4 6 2 3" xfId="32656" xr:uid="{00000000-0005-0000-0000-000097220000}"/>
    <cellStyle name="20% - Accent4 3 4 6 3" xfId="14697" xr:uid="{00000000-0005-0000-0000-000098220000}"/>
    <cellStyle name="20% - Accent4 3 4 6 3 2" xfId="37965" xr:uid="{00000000-0005-0000-0000-000099220000}"/>
    <cellStyle name="20% - Accent4 3 4 6 4" xfId="27348" xr:uid="{00000000-0005-0000-0000-00009A220000}"/>
    <cellStyle name="20% - Accent4 3 4 7" xfId="6746" xr:uid="{00000000-0005-0000-0000-00009B220000}"/>
    <cellStyle name="20% - Accent4 3 4 7 2" xfId="17361" xr:uid="{00000000-0005-0000-0000-00009C220000}"/>
    <cellStyle name="20% - Accent4 3 4 7 2 2" xfId="40629" xr:uid="{00000000-0005-0000-0000-00009D220000}"/>
    <cellStyle name="20% - Accent4 3 4 7 3" xfId="30014" xr:uid="{00000000-0005-0000-0000-00009E220000}"/>
    <cellStyle name="20% - Accent4 3 4 8" xfId="12057" xr:uid="{00000000-0005-0000-0000-00009F220000}"/>
    <cellStyle name="20% - Accent4 3 4 8 2" xfId="35325" xr:uid="{00000000-0005-0000-0000-0000A0220000}"/>
    <cellStyle name="20% - Accent4 3 4 9" xfId="22962" xr:uid="{00000000-0005-0000-0000-0000A1220000}"/>
    <cellStyle name="20% - Accent4 3 4 9 2" xfId="46212" xr:uid="{00000000-0005-0000-0000-0000A2220000}"/>
    <cellStyle name="20% - Accent4 3 5" xfId="1103" xr:uid="{00000000-0005-0000-0000-0000A3220000}"/>
    <cellStyle name="20% - Accent4 3 5 2" xfId="2673" xr:uid="{00000000-0005-0000-0000-0000A4220000}"/>
    <cellStyle name="20% - Accent4 3 5 2 2" xfId="5521" xr:uid="{00000000-0005-0000-0000-0000A5220000}"/>
    <cellStyle name="20% - Accent4 3 5 2 2 2" xfId="10864" xr:uid="{00000000-0005-0000-0000-0000A6220000}"/>
    <cellStyle name="20% - Accent4 3 5 2 2 2 2" xfId="21478" xr:uid="{00000000-0005-0000-0000-0000A7220000}"/>
    <cellStyle name="20% - Accent4 3 5 2 2 2 2 2" xfId="44746" xr:uid="{00000000-0005-0000-0000-0000A8220000}"/>
    <cellStyle name="20% - Accent4 3 5 2 2 2 3" xfId="34132" xr:uid="{00000000-0005-0000-0000-0000A9220000}"/>
    <cellStyle name="20% - Accent4 3 5 2 2 3" xfId="16172" xr:uid="{00000000-0005-0000-0000-0000AA220000}"/>
    <cellStyle name="20% - Accent4 3 5 2 2 3 2" xfId="39440" xr:uid="{00000000-0005-0000-0000-0000AB220000}"/>
    <cellStyle name="20% - Accent4 3 5 2 2 4" xfId="22968" xr:uid="{00000000-0005-0000-0000-0000AC220000}"/>
    <cellStyle name="20% - Accent4 3 5 2 2 4 2" xfId="46218" xr:uid="{00000000-0005-0000-0000-0000AD220000}"/>
    <cellStyle name="20% - Accent4 3 5 2 2 5" xfId="28824" xr:uid="{00000000-0005-0000-0000-0000AE220000}"/>
    <cellStyle name="20% - Accent4 3 5 2 2 6" xfId="48147" xr:uid="{00000000-0005-0000-0000-0000AF220000}"/>
    <cellStyle name="20% - Accent4 3 5 2 3" xfId="8222" xr:uid="{00000000-0005-0000-0000-0000B0220000}"/>
    <cellStyle name="20% - Accent4 3 5 2 3 2" xfId="18837" xr:uid="{00000000-0005-0000-0000-0000B1220000}"/>
    <cellStyle name="20% - Accent4 3 5 2 3 2 2" xfId="42105" xr:uid="{00000000-0005-0000-0000-0000B2220000}"/>
    <cellStyle name="20% - Accent4 3 5 2 3 3" xfId="31490" xr:uid="{00000000-0005-0000-0000-0000B3220000}"/>
    <cellStyle name="20% - Accent4 3 5 2 4" xfId="13532" xr:uid="{00000000-0005-0000-0000-0000B4220000}"/>
    <cellStyle name="20% - Accent4 3 5 2 4 2" xfId="36800" xr:uid="{00000000-0005-0000-0000-0000B5220000}"/>
    <cellStyle name="20% - Accent4 3 5 2 5" xfId="22967" xr:uid="{00000000-0005-0000-0000-0000B6220000}"/>
    <cellStyle name="20% - Accent4 3 5 2 5 2" xfId="46217" xr:uid="{00000000-0005-0000-0000-0000B7220000}"/>
    <cellStyle name="20% - Accent4 3 5 2 6" xfId="26182" xr:uid="{00000000-0005-0000-0000-0000B8220000}"/>
    <cellStyle name="20% - Accent4 3 5 2 7" xfId="48146" xr:uid="{00000000-0005-0000-0000-0000B9220000}"/>
    <cellStyle name="20% - Accent4 3 5 3" xfId="3848" xr:uid="{00000000-0005-0000-0000-0000BA220000}"/>
    <cellStyle name="20% - Accent4 3 5 3 2" xfId="6512" xr:uid="{00000000-0005-0000-0000-0000BB220000}"/>
    <cellStyle name="20% - Accent4 3 5 3 2 2" xfId="11855" xr:uid="{00000000-0005-0000-0000-0000BC220000}"/>
    <cellStyle name="20% - Accent4 3 5 3 2 2 2" xfId="22468" xr:uid="{00000000-0005-0000-0000-0000BD220000}"/>
    <cellStyle name="20% - Accent4 3 5 3 2 2 2 2" xfId="45736" xr:uid="{00000000-0005-0000-0000-0000BE220000}"/>
    <cellStyle name="20% - Accent4 3 5 3 2 2 3" xfId="35123" xr:uid="{00000000-0005-0000-0000-0000BF220000}"/>
    <cellStyle name="20% - Accent4 3 5 3 2 3" xfId="17162" xr:uid="{00000000-0005-0000-0000-0000C0220000}"/>
    <cellStyle name="20% - Accent4 3 5 3 2 3 2" xfId="40430" xr:uid="{00000000-0005-0000-0000-0000C1220000}"/>
    <cellStyle name="20% - Accent4 3 5 3 2 4" xfId="29815" xr:uid="{00000000-0005-0000-0000-0000C2220000}"/>
    <cellStyle name="20% - Accent4 3 5 3 3" xfId="9213" xr:uid="{00000000-0005-0000-0000-0000C3220000}"/>
    <cellStyle name="20% - Accent4 3 5 3 3 2" xfId="19828" xr:uid="{00000000-0005-0000-0000-0000C4220000}"/>
    <cellStyle name="20% - Accent4 3 5 3 3 2 2" xfId="43096" xr:uid="{00000000-0005-0000-0000-0000C5220000}"/>
    <cellStyle name="20% - Accent4 3 5 3 3 3" xfId="32481" xr:uid="{00000000-0005-0000-0000-0000C6220000}"/>
    <cellStyle name="20% - Accent4 3 5 3 4" xfId="14522" xr:uid="{00000000-0005-0000-0000-0000C7220000}"/>
    <cellStyle name="20% - Accent4 3 5 3 4 2" xfId="37790" xr:uid="{00000000-0005-0000-0000-0000C8220000}"/>
    <cellStyle name="20% - Accent4 3 5 3 5" xfId="22969" xr:uid="{00000000-0005-0000-0000-0000C9220000}"/>
    <cellStyle name="20% - Accent4 3 5 3 5 2" xfId="46219" xr:uid="{00000000-0005-0000-0000-0000CA220000}"/>
    <cellStyle name="20% - Accent4 3 5 3 6" xfId="27173" xr:uid="{00000000-0005-0000-0000-0000CB220000}"/>
    <cellStyle name="20% - Accent4 3 5 3 7" xfId="48148" xr:uid="{00000000-0005-0000-0000-0000CC220000}"/>
    <cellStyle name="20% - Accent4 3 5 4" xfId="4334" xr:uid="{00000000-0005-0000-0000-0000CD220000}"/>
    <cellStyle name="20% - Accent4 3 5 4 2" xfId="9678" xr:uid="{00000000-0005-0000-0000-0000CE220000}"/>
    <cellStyle name="20% - Accent4 3 5 4 2 2" xfId="20293" xr:uid="{00000000-0005-0000-0000-0000CF220000}"/>
    <cellStyle name="20% - Accent4 3 5 4 2 2 2" xfId="43561" xr:uid="{00000000-0005-0000-0000-0000D0220000}"/>
    <cellStyle name="20% - Accent4 3 5 4 2 3" xfId="32946" xr:uid="{00000000-0005-0000-0000-0000D1220000}"/>
    <cellStyle name="20% - Accent4 3 5 4 3" xfId="14987" xr:uid="{00000000-0005-0000-0000-0000D2220000}"/>
    <cellStyle name="20% - Accent4 3 5 4 3 2" xfId="38255" xr:uid="{00000000-0005-0000-0000-0000D3220000}"/>
    <cellStyle name="20% - Accent4 3 5 4 4" xfId="27638" xr:uid="{00000000-0005-0000-0000-0000D4220000}"/>
    <cellStyle name="20% - Accent4 3 5 5" xfId="7036" xr:uid="{00000000-0005-0000-0000-0000D5220000}"/>
    <cellStyle name="20% - Accent4 3 5 5 2" xfId="17651" xr:uid="{00000000-0005-0000-0000-0000D6220000}"/>
    <cellStyle name="20% - Accent4 3 5 5 2 2" xfId="40919" xr:uid="{00000000-0005-0000-0000-0000D7220000}"/>
    <cellStyle name="20% - Accent4 3 5 5 3" xfId="30304" xr:uid="{00000000-0005-0000-0000-0000D8220000}"/>
    <cellStyle name="20% - Accent4 3 5 6" xfId="12347" xr:uid="{00000000-0005-0000-0000-0000D9220000}"/>
    <cellStyle name="20% - Accent4 3 5 6 2" xfId="35615" xr:uid="{00000000-0005-0000-0000-0000DA220000}"/>
    <cellStyle name="20% - Accent4 3 5 7" xfId="22966" xr:uid="{00000000-0005-0000-0000-0000DB220000}"/>
    <cellStyle name="20% - Accent4 3 5 7 2" xfId="46216" xr:uid="{00000000-0005-0000-0000-0000DC220000}"/>
    <cellStyle name="20% - Accent4 3 5 8" xfId="24996" xr:uid="{00000000-0005-0000-0000-0000DD220000}"/>
    <cellStyle name="20% - Accent4 3 5 9" xfId="48145" xr:uid="{00000000-0005-0000-0000-0000DE220000}"/>
    <cellStyle name="20% - Accent4 3 6" xfId="1252" xr:uid="{00000000-0005-0000-0000-0000DF220000}"/>
    <cellStyle name="20% - Accent4 3 6 2" xfId="2813" xr:uid="{00000000-0005-0000-0000-0000E0220000}"/>
    <cellStyle name="20% - Accent4 3 6 2 2" xfId="5661" xr:uid="{00000000-0005-0000-0000-0000E1220000}"/>
    <cellStyle name="20% - Accent4 3 6 2 2 2" xfId="11004" xr:uid="{00000000-0005-0000-0000-0000E2220000}"/>
    <cellStyle name="20% - Accent4 3 6 2 2 2 2" xfId="21618" xr:uid="{00000000-0005-0000-0000-0000E3220000}"/>
    <cellStyle name="20% - Accent4 3 6 2 2 2 2 2" xfId="44886" xr:uid="{00000000-0005-0000-0000-0000E4220000}"/>
    <cellStyle name="20% - Accent4 3 6 2 2 2 3" xfId="34272" xr:uid="{00000000-0005-0000-0000-0000E5220000}"/>
    <cellStyle name="20% - Accent4 3 6 2 2 3" xfId="16312" xr:uid="{00000000-0005-0000-0000-0000E6220000}"/>
    <cellStyle name="20% - Accent4 3 6 2 2 3 2" xfId="39580" xr:uid="{00000000-0005-0000-0000-0000E7220000}"/>
    <cellStyle name="20% - Accent4 3 6 2 2 4" xfId="22972" xr:uid="{00000000-0005-0000-0000-0000E8220000}"/>
    <cellStyle name="20% - Accent4 3 6 2 2 4 2" xfId="46222" xr:uid="{00000000-0005-0000-0000-0000E9220000}"/>
    <cellStyle name="20% - Accent4 3 6 2 2 5" xfId="28964" xr:uid="{00000000-0005-0000-0000-0000EA220000}"/>
    <cellStyle name="20% - Accent4 3 6 2 2 6" xfId="48151" xr:uid="{00000000-0005-0000-0000-0000EB220000}"/>
    <cellStyle name="20% - Accent4 3 6 2 3" xfId="8362" xr:uid="{00000000-0005-0000-0000-0000EC220000}"/>
    <cellStyle name="20% - Accent4 3 6 2 3 2" xfId="18977" xr:uid="{00000000-0005-0000-0000-0000ED220000}"/>
    <cellStyle name="20% - Accent4 3 6 2 3 2 2" xfId="42245" xr:uid="{00000000-0005-0000-0000-0000EE220000}"/>
    <cellStyle name="20% - Accent4 3 6 2 3 3" xfId="31630" xr:uid="{00000000-0005-0000-0000-0000EF220000}"/>
    <cellStyle name="20% - Accent4 3 6 2 4" xfId="13672" xr:uid="{00000000-0005-0000-0000-0000F0220000}"/>
    <cellStyle name="20% - Accent4 3 6 2 4 2" xfId="36940" xr:uid="{00000000-0005-0000-0000-0000F1220000}"/>
    <cellStyle name="20% - Accent4 3 6 2 5" xfId="22971" xr:uid="{00000000-0005-0000-0000-0000F2220000}"/>
    <cellStyle name="20% - Accent4 3 6 2 5 2" xfId="46221" xr:uid="{00000000-0005-0000-0000-0000F3220000}"/>
    <cellStyle name="20% - Accent4 3 6 2 6" xfId="26322" xr:uid="{00000000-0005-0000-0000-0000F4220000}"/>
    <cellStyle name="20% - Accent4 3 6 2 7" xfId="48150" xr:uid="{00000000-0005-0000-0000-0000F5220000}"/>
    <cellStyle name="20% - Accent4 3 6 3" xfId="4474" xr:uid="{00000000-0005-0000-0000-0000F6220000}"/>
    <cellStyle name="20% - Accent4 3 6 3 2" xfId="9818" xr:uid="{00000000-0005-0000-0000-0000F7220000}"/>
    <cellStyle name="20% - Accent4 3 6 3 2 2" xfId="20433" xr:uid="{00000000-0005-0000-0000-0000F8220000}"/>
    <cellStyle name="20% - Accent4 3 6 3 2 2 2" xfId="43701" xr:uid="{00000000-0005-0000-0000-0000F9220000}"/>
    <cellStyle name="20% - Accent4 3 6 3 2 3" xfId="33086" xr:uid="{00000000-0005-0000-0000-0000FA220000}"/>
    <cellStyle name="20% - Accent4 3 6 3 3" xfId="15127" xr:uid="{00000000-0005-0000-0000-0000FB220000}"/>
    <cellStyle name="20% - Accent4 3 6 3 3 2" xfId="38395" xr:uid="{00000000-0005-0000-0000-0000FC220000}"/>
    <cellStyle name="20% - Accent4 3 6 3 4" xfId="22973" xr:uid="{00000000-0005-0000-0000-0000FD220000}"/>
    <cellStyle name="20% - Accent4 3 6 3 4 2" xfId="46223" xr:uid="{00000000-0005-0000-0000-0000FE220000}"/>
    <cellStyle name="20% - Accent4 3 6 3 5" xfId="27778" xr:uid="{00000000-0005-0000-0000-0000FF220000}"/>
    <cellStyle name="20% - Accent4 3 6 3 6" xfId="48152" xr:uid="{00000000-0005-0000-0000-000000230000}"/>
    <cellStyle name="20% - Accent4 3 6 4" xfId="7176" xr:uid="{00000000-0005-0000-0000-000001230000}"/>
    <cellStyle name="20% - Accent4 3 6 4 2" xfId="17791" xr:uid="{00000000-0005-0000-0000-000002230000}"/>
    <cellStyle name="20% - Accent4 3 6 4 2 2" xfId="41059" xr:uid="{00000000-0005-0000-0000-000003230000}"/>
    <cellStyle name="20% - Accent4 3 6 4 3" xfId="30444" xr:uid="{00000000-0005-0000-0000-000004230000}"/>
    <cellStyle name="20% - Accent4 3 6 5" xfId="12487" xr:uid="{00000000-0005-0000-0000-000005230000}"/>
    <cellStyle name="20% - Accent4 3 6 5 2" xfId="35755" xr:uid="{00000000-0005-0000-0000-000006230000}"/>
    <cellStyle name="20% - Accent4 3 6 6" xfId="22970" xr:uid="{00000000-0005-0000-0000-000007230000}"/>
    <cellStyle name="20% - Accent4 3 6 6 2" xfId="46220" xr:uid="{00000000-0005-0000-0000-000008230000}"/>
    <cellStyle name="20% - Accent4 3 6 7" xfId="25136" xr:uid="{00000000-0005-0000-0000-000009230000}"/>
    <cellStyle name="20% - Accent4 3 6 8" xfId="48149" xr:uid="{00000000-0005-0000-0000-00000A230000}"/>
    <cellStyle name="20% - Accent4 3 7" xfId="1630" xr:uid="{00000000-0005-0000-0000-00000B230000}"/>
    <cellStyle name="20% - Accent4 3 7 2" xfId="4644" xr:uid="{00000000-0005-0000-0000-00000C230000}"/>
    <cellStyle name="20% - Accent4 3 7 2 2" xfId="9988" xr:uid="{00000000-0005-0000-0000-00000D230000}"/>
    <cellStyle name="20% - Accent4 3 7 2 2 2" xfId="20603" xr:uid="{00000000-0005-0000-0000-00000E230000}"/>
    <cellStyle name="20% - Accent4 3 7 2 2 2 2" xfId="43871" xr:uid="{00000000-0005-0000-0000-00000F230000}"/>
    <cellStyle name="20% - Accent4 3 7 2 2 3" xfId="33256" xr:uid="{00000000-0005-0000-0000-000010230000}"/>
    <cellStyle name="20% - Accent4 3 7 2 3" xfId="15297" xr:uid="{00000000-0005-0000-0000-000011230000}"/>
    <cellStyle name="20% - Accent4 3 7 2 3 2" xfId="38565" xr:uid="{00000000-0005-0000-0000-000012230000}"/>
    <cellStyle name="20% - Accent4 3 7 2 4" xfId="22975" xr:uid="{00000000-0005-0000-0000-000013230000}"/>
    <cellStyle name="20% - Accent4 3 7 2 4 2" xfId="46225" xr:uid="{00000000-0005-0000-0000-000014230000}"/>
    <cellStyle name="20% - Accent4 3 7 2 5" xfId="27948" xr:uid="{00000000-0005-0000-0000-000015230000}"/>
    <cellStyle name="20% - Accent4 3 7 2 6" xfId="48154" xr:uid="{00000000-0005-0000-0000-000016230000}"/>
    <cellStyle name="20% - Accent4 3 7 3" xfId="7346" xr:uid="{00000000-0005-0000-0000-000017230000}"/>
    <cellStyle name="20% - Accent4 3 7 3 2" xfId="17961" xr:uid="{00000000-0005-0000-0000-000018230000}"/>
    <cellStyle name="20% - Accent4 3 7 3 2 2" xfId="41229" xr:uid="{00000000-0005-0000-0000-000019230000}"/>
    <cellStyle name="20% - Accent4 3 7 3 3" xfId="30614" xr:uid="{00000000-0005-0000-0000-00001A230000}"/>
    <cellStyle name="20% - Accent4 3 7 4" xfId="12657" xr:uid="{00000000-0005-0000-0000-00001B230000}"/>
    <cellStyle name="20% - Accent4 3 7 4 2" xfId="35925" xr:uid="{00000000-0005-0000-0000-00001C230000}"/>
    <cellStyle name="20% - Accent4 3 7 5" xfId="22974" xr:uid="{00000000-0005-0000-0000-00001D230000}"/>
    <cellStyle name="20% - Accent4 3 7 5 2" xfId="46224" xr:uid="{00000000-0005-0000-0000-00001E230000}"/>
    <cellStyle name="20% - Accent4 3 7 6" xfId="25306" xr:uid="{00000000-0005-0000-0000-00001F230000}"/>
    <cellStyle name="20% - Accent4 3 7 7" xfId="48153" xr:uid="{00000000-0005-0000-0000-000020230000}"/>
    <cellStyle name="20% - Accent4 3 8" xfId="1778" xr:uid="{00000000-0005-0000-0000-000021230000}"/>
    <cellStyle name="20% - Accent4 3 8 2" xfId="4762" xr:uid="{00000000-0005-0000-0000-000022230000}"/>
    <cellStyle name="20% - Accent4 3 8 2 2" xfId="10106" xr:uid="{00000000-0005-0000-0000-000023230000}"/>
    <cellStyle name="20% - Accent4 3 8 2 2 2" xfId="20721" xr:uid="{00000000-0005-0000-0000-000024230000}"/>
    <cellStyle name="20% - Accent4 3 8 2 2 2 2" xfId="43989" xr:uid="{00000000-0005-0000-0000-000025230000}"/>
    <cellStyle name="20% - Accent4 3 8 2 2 3" xfId="33374" xr:uid="{00000000-0005-0000-0000-000026230000}"/>
    <cellStyle name="20% - Accent4 3 8 2 3" xfId="15415" xr:uid="{00000000-0005-0000-0000-000027230000}"/>
    <cellStyle name="20% - Accent4 3 8 2 3 2" xfId="38683" xr:uid="{00000000-0005-0000-0000-000028230000}"/>
    <cellStyle name="20% - Accent4 3 8 2 4" xfId="28066" xr:uid="{00000000-0005-0000-0000-000029230000}"/>
    <cellStyle name="20% - Accent4 3 8 3" xfId="7464" xr:uid="{00000000-0005-0000-0000-00002A230000}"/>
    <cellStyle name="20% - Accent4 3 8 3 2" xfId="18079" xr:uid="{00000000-0005-0000-0000-00002B230000}"/>
    <cellStyle name="20% - Accent4 3 8 3 2 2" xfId="41347" xr:uid="{00000000-0005-0000-0000-00002C230000}"/>
    <cellStyle name="20% - Accent4 3 8 3 3" xfId="30732" xr:uid="{00000000-0005-0000-0000-00002D230000}"/>
    <cellStyle name="20% - Accent4 3 8 4" xfId="12775" xr:uid="{00000000-0005-0000-0000-00002E230000}"/>
    <cellStyle name="20% - Accent4 3 8 4 2" xfId="36043" xr:uid="{00000000-0005-0000-0000-00002F230000}"/>
    <cellStyle name="20% - Accent4 3 8 5" xfId="22976" xr:uid="{00000000-0005-0000-0000-000030230000}"/>
    <cellStyle name="20% - Accent4 3 8 5 2" xfId="46226" xr:uid="{00000000-0005-0000-0000-000031230000}"/>
    <cellStyle name="20% - Accent4 3 8 6" xfId="25424" xr:uid="{00000000-0005-0000-0000-000032230000}"/>
    <cellStyle name="20% - Accent4 3 8 7" xfId="48155" xr:uid="{00000000-0005-0000-0000-000033230000}"/>
    <cellStyle name="20% - Accent4 3 9" xfId="2239" xr:uid="{00000000-0005-0000-0000-000034230000}"/>
    <cellStyle name="20% - Accent4 3 9 2" xfId="5108" xr:uid="{00000000-0005-0000-0000-000035230000}"/>
    <cellStyle name="20% - Accent4 3 9 2 2" xfId="10451" xr:uid="{00000000-0005-0000-0000-000036230000}"/>
    <cellStyle name="20% - Accent4 3 9 2 2 2" xfId="21066" xr:uid="{00000000-0005-0000-0000-000037230000}"/>
    <cellStyle name="20% - Accent4 3 9 2 2 2 2" xfId="44334" xr:uid="{00000000-0005-0000-0000-000038230000}"/>
    <cellStyle name="20% - Accent4 3 9 2 2 3" xfId="33719" xr:uid="{00000000-0005-0000-0000-000039230000}"/>
    <cellStyle name="20% - Accent4 3 9 2 3" xfId="15760" xr:uid="{00000000-0005-0000-0000-00003A230000}"/>
    <cellStyle name="20% - Accent4 3 9 2 3 2" xfId="39028" xr:uid="{00000000-0005-0000-0000-00003B230000}"/>
    <cellStyle name="20% - Accent4 3 9 2 4" xfId="28411" xr:uid="{00000000-0005-0000-0000-00003C230000}"/>
    <cellStyle name="20% - Accent4 3 9 3" xfId="7809" xr:uid="{00000000-0005-0000-0000-00003D230000}"/>
    <cellStyle name="20% - Accent4 3 9 3 2" xfId="18424" xr:uid="{00000000-0005-0000-0000-00003E230000}"/>
    <cellStyle name="20% - Accent4 3 9 3 2 2" xfId="41692" xr:uid="{00000000-0005-0000-0000-00003F230000}"/>
    <cellStyle name="20% - Accent4 3 9 3 3" xfId="31077" xr:uid="{00000000-0005-0000-0000-000040230000}"/>
    <cellStyle name="20% - Accent4 3 9 4" xfId="13120" xr:uid="{00000000-0005-0000-0000-000041230000}"/>
    <cellStyle name="20% - Accent4 3 9 4 2" xfId="36388" xr:uid="{00000000-0005-0000-0000-000042230000}"/>
    <cellStyle name="20% - Accent4 3 9 5" xfId="25769" xr:uid="{00000000-0005-0000-0000-000043230000}"/>
    <cellStyle name="20% - Accent4 3_Asset Register (new)" xfId="1479" xr:uid="{00000000-0005-0000-0000-000044230000}"/>
    <cellStyle name="20% - Accent4 4" xfId="176" xr:uid="{00000000-0005-0000-0000-000045230000}"/>
    <cellStyle name="20% - Accent4 4 10" xfId="2293" xr:uid="{00000000-0005-0000-0000-000046230000}"/>
    <cellStyle name="20% - Accent4 4 10 2" xfId="5152" xr:uid="{00000000-0005-0000-0000-000047230000}"/>
    <cellStyle name="20% - Accent4 4 10 2 2" xfId="10495" xr:uid="{00000000-0005-0000-0000-000048230000}"/>
    <cellStyle name="20% - Accent4 4 10 2 2 2" xfId="21109" xr:uid="{00000000-0005-0000-0000-000049230000}"/>
    <cellStyle name="20% - Accent4 4 10 2 2 2 2" xfId="44377" xr:uid="{00000000-0005-0000-0000-00004A230000}"/>
    <cellStyle name="20% - Accent4 4 10 2 2 3" xfId="33763" xr:uid="{00000000-0005-0000-0000-00004B230000}"/>
    <cellStyle name="20% - Accent4 4 10 2 3" xfId="15803" xr:uid="{00000000-0005-0000-0000-00004C230000}"/>
    <cellStyle name="20% - Accent4 4 10 2 3 2" xfId="39071" xr:uid="{00000000-0005-0000-0000-00004D230000}"/>
    <cellStyle name="20% - Accent4 4 10 2 4" xfId="28455" xr:uid="{00000000-0005-0000-0000-00004E230000}"/>
    <cellStyle name="20% - Accent4 4 10 3" xfId="7853" xr:uid="{00000000-0005-0000-0000-00004F230000}"/>
    <cellStyle name="20% - Accent4 4 10 3 2" xfId="18468" xr:uid="{00000000-0005-0000-0000-000050230000}"/>
    <cellStyle name="20% - Accent4 4 10 3 2 2" xfId="41736" xr:uid="{00000000-0005-0000-0000-000051230000}"/>
    <cellStyle name="20% - Accent4 4 10 3 3" xfId="31121" xr:uid="{00000000-0005-0000-0000-000052230000}"/>
    <cellStyle name="20% - Accent4 4 10 4" xfId="13163" xr:uid="{00000000-0005-0000-0000-000053230000}"/>
    <cellStyle name="20% - Accent4 4 10 4 2" xfId="36431" xr:uid="{00000000-0005-0000-0000-000054230000}"/>
    <cellStyle name="20% - Accent4 4 10 5" xfId="25813" xr:uid="{00000000-0005-0000-0000-000055230000}"/>
    <cellStyle name="20% - Accent4 4 11" xfId="2384" xr:uid="{00000000-0005-0000-0000-000056230000}"/>
    <cellStyle name="20% - Accent4 4 11 2" xfId="5232" xr:uid="{00000000-0005-0000-0000-000057230000}"/>
    <cellStyle name="20% - Accent4 4 11 2 2" xfId="10575" xr:uid="{00000000-0005-0000-0000-000058230000}"/>
    <cellStyle name="20% - Accent4 4 11 2 2 2" xfId="21189" xr:uid="{00000000-0005-0000-0000-000059230000}"/>
    <cellStyle name="20% - Accent4 4 11 2 2 2 2" xfId="44457" xr:uid="{00000000-0005-0000-0000-00005A230000}"/>
    <cellStyle name="20% - Accent4 4 11 2 2 3" xfId="33843" xr:uid="{00000000-0005-0000-0000-00005B230000}"/>
    <cellStyle name="20% - Accent4 4 11 2 3" xfId="15883" xr:uid="{00000000-0005-0000-0000-00005C230000}"/>
    <cellStyle name="20% - Accent4 4 11 2 3 2" xfId="39151" xr:uid="{00000000-0005-0000-0000-00005D230000}"/>
    <cellStyle name="20% - Accent4 4 11 2 4" xfId="28535" xr:uid="{00000000-0005-0000-0000-00005E230000}"/>
    <cellStyle name="20% - Accent4 4 11 3" xfId="7933" xr:uid="{00000000-0005-0000-0000-00005F230000}"/>
    <cellStyle name="20% - Accent4 4 11 3 2" xfId="18548" xr:uid="{00000000-0005-0000-0000-000060230000}"/>
    <cellStyle name="20% - Accent4 4 11 3 2 2" xfId="41816" xr:uid="{00000000-0005-0000-0000-000061230000}"/>
    <cellStyle name="20% - Accent4 4 11 3 3" xfId="31201" xr:uid="{00000000-0005-0000-0000-000062230000}"/>
    <cellStyle name="20% - Accent4 4 11 4" xfId="13243" xr:uid="{00000000-0005-0000-0000-000063230000}"/>
    <cellStyle name="20% - Accent4 4 11 4 2" xfId="36511" xr:uid="{00000000-0005-0000-0000-000064230000}"/>
    <cellStyle name="20% - Accent4 4 11 5" xfId="25893" xr:uid="{00000000-0005-0000-0000-000065230000}"/>
    <cellStyle name="20% - Accent4 4 12" xfId="2988" xr:uid="{00000000-0005-0000-0000-000066230000}"/>
    <cellStyle name="20% - Accent4 4 12 2" xfId="5832" xr:uid="{00000000-0005-0000-0000-000067230000}"/>
    <cellStyle name="20% - Accent4 4 12 2 2" xfId="11175" xr:uid="{00000000-0005-0000-0000-000068230000}"/>
    <cellStyle name="20% - Accent4 4 12 2 2 2" xfId="21789" xr:uid="{00000000-0005-0000-0000-000069230000}"/>
    <cellStyle name="20% - Accent4 4 12 2 2 2 2" xfId="45057" xr:uid="{00000000-0005-0000-0000-00006A230000}"/>
    <cellStyle name="20% - Accent4 4 12 2 2 3" xfId="34443" xr:uid="{00000000-0005-0000-0000-00006B230000}"/>
    <cellStyle name="20% - Accent4 4 12 2 3" xfId="16483" xr:uid="{00000000-0005-0000-0000-00006C230000}"/>
    <cellStyle name="20% - Accent4 4 12 2 3 2" xfId="39751" xr:uid="{00000000-0005-0000-0000-00006D230000}"/>
    <cellStyle name="20% - Accent4 4 12 2 4" xfId="29135" xr:uid="{00000000-0005-0000-0000-00006E230000}"/>
    <cellStyle name="20% - Accent4 4 12 3" xfId="8533" xr:uid="{00000000-0005-0000-0000-00006F230000}"/>
    <cellStyle name="20% - Accent4 4 12 3 2" xfId="19148" xr:uid="{00000000-0005-0000-0000-000070230000}"/>
    <cellStyle name="20% - Accent4 4 12 3 2 2" xfId="42416" xr:uid="{00000000-0005-0000-0000-000071230000}"/>
    <cellStyle name="20% - Accent4 4 12 3 3" xfId="31801" xr:uid="{00000000-0005-0000-0000-000072230000}"/>
    <cellStyle name="20% - Accent4 4 12 4" xfId="13843" xr:uid="{00000000-0005-0000-0000-000073230000}"/>
    <cellStyle name="20% - Accent4 4 12 4 2" xfId="37111" xr:uid="{00000000-0005-0000-0000-000074230000}"/>
    <cellStyle name="20% - Accent4 4 12 5" xfId="26493" xr:uid="{00000000-0005-0000-0000-000075230000}"/>
    <cellStyle name="20% - Accent4 4 13" xfId="3322" xr:uid="{00000000-0005-0000-0000-000076230000}"/>
    <cellStyle name="20% - Accent4 4 13 2" xfId="6146" xr:uid="{00000000-0005-0000-0000-000077230000}"/>
    <cellStyle name="20% - Accent4 4 13 2 2" xfId="11489" xr:uid="{00000000-0005-0000-0000-000078230000}"/>
    <cellStyle name="20% - Accent4 4 13 2 2 2" xfId="22102" xr:uid="{00000000-0005-0000-0000-000079230000}"/>
    <cellStyle name="20% - Accent4 4 13 2 2 2 2" xfId="45370" xr:uid="{00000000-0005-0000-0000-00007A230000}"/>
    <cellStyle name="20% - Accent4 4 13 2 2 3" xfId="34757" xr:uid="{00000000-0005-0000-0000-00007B230000}"/>
    <cellStyle name="20% - Accent4 4 13 2 3" xfId="16796" xr:uid="{00000000-0005-0000-0000-00007C230000}"/>
    <cellStyle name="20% - Accent4 4 13 2 3 2" xfId="40064" xr:uid="{00000000-0005-0000-0000-00007D230000}"/>
    <cellStyle name="20% - Accent4 4 13 2 4" xfId="29449" xr:uid="{00000000-0005-0000-0000-00007E230000}"/>
    <cellStyle name="20% - Accent4 4 13 3" xfId="8847" xr:uid="{00000000-0005-0000-0000-00007F230000}"/>
    <cellStyle name="20% - Accent4 4 13 3 2" xfId="19462" xr:uid="{00000000-0005-0000-0000-000080230000}"/>
    <cellStyle name="20% - Accent4 4 13 3 2 2" xfId="42730" xr:uid="{00000000-0005-0000-0000-000081230000}"/>
    <cellStyle name="20% - Accent4 4 13 3 3" xfId="32115" xr:uid="{00000000-0005-0000-0000-000082230000}"/>
    <cellStyle name="20% - Accent4 4 13 4" xfId="14156" xr:uid="{00000000-0005-0000-0000-000083230000}"/>
    <cellStyle name="20% - Accent4 4 13 4 2" xfId="37424" xr:uid="{00000000-0005-0000-0000-000084230000}"/>
    <cellStyle name="20% - Accent4 4 13 5" xfId="26807" xr:uid="{00000000-0005-0000-0000-000085230000}"/>
    <cellStyle name="20% - Accent4 4 14" xfId="4045" xr:uid="{00000000-0005-0000-0000-000086230000}"/>
    <cellStyle name="20% - Accent4 4 14 2" xfId="9389" xr:uid="{00000000-0005-0000-0000-000087230000}"/>
    <cellStyle name="20% - Accent4 4 14 2 2" xfId="20004" xr:uid="{00000000-0005-0000-0000-000088230000}"/>
    <cellStyle name="20% - Accent4 4 14 2 2 2" xfId="43272" xr:uid="{00000000-0005-0000-0000-000089230000}"/>
    <cellStyle name="20% - Accent4 4 14 2 3" xfId="32657" xr:uid="{00000000-0005-0000-0000-00008A230000}"/>
    <cellStyle name="20% - Accent4 4 14 3" xfId="14698" xr:uid="{00000000-0005-0000-0000-00008B230000}"/>
    <cellStyle name="20% - Accent4 4 14 3 2" xfId="37966" xr:uid="{00000000-0005-0000-0000-00008C230000}"/>
    <cellStyle name="20% - Accent4 4 14 4" xfId="27349" xr:uid="{00000000-0005-0000-0000-00008D230000}"/>
    <cellStyle name="20% - Accent4 4 15" xfId="6747" xr:uid="{00000000-0005-0000-0000-00008E230000}"/>
    <cellStyle name="20% - Accent4 4 15 2" xfId="17362" xr:uid="{00000000-0005-0000-0000-00008F230000}"/>
    <cellStyle name="20% - Accent4 4 15 2 2" xfId="40630" xr:uid="{00000000-0005-0000-0000-000090230000}"/>
    <cellStyle name="20% - Accent4 4 15 3" xfId="30015" xr:uid="{00000000-0005-0000-0000-000091230000}"/>
    <cellStyle name="20% - Accent4 4 16" xfId="12058" xr:uid="{00000000-0005-0000-0000-000092230000}"/>
    <cellStyle name="20% - Accent4 4 16 2" xfId="35326" xr:uid="{00000000-0005-0000-0000-000093230000}"/>
    <cellStyle name="20% - Accent4 4 17" xfId="22977" xr:uid="{00000000-0005-0000-0000-000094230000}"/>
    <cellStyle name="20% - Accent4 4 17 2" xfId="46227" xr:uid="{00000000-0005-0000-0000-000095230000}"/>
    <cellStyle name="20% - Accent4 4 18" xfId="24703" xr:uid="{00000000-0005-0000-0000-000096230000}"/>
    <cellStyle name="20% - Accent4 4 19" xfId="48156" xr:uid="{00000000-0005-0000-0000-000097230000}"/>
    <cellStyle name="20% - Accent4 4 2" xfId="724" xr:uid="{00000000-0005-0000-0000-000098230000}"/>
    <cellStyle name="20% - Accent4 4 2 10" xfId="2989" xr:uid="{00000000-0005-0000-0000-000099230000}"/>
    <cellStyle name="20% - Accent4 4 2 10 2" xfId="5833" xr:uid="{00000000-0005-0000-0000-00009A230000}"/>
    <cellStyle name="20% - Accent4 4 2 10 2 2" xfId="11176" xr:uid="{00000000-0005-0000-0000-00009B230000}"/>
    <cellStyle name="20% - Accent4 4 2 10 2 2 2" xfId="21790" xr:uid="{00000000-0005-0000-0000-00009C230000}"/>
    <cellStyle name="20% - Accent4 4 2 10 2 2 2 2" xfId="45058" xr:uid="{00000000-0005-0000-0000-00009D230000}"/>
    <cellStyle name="20% - Accent4 4 2 10 2 2 3" xfId="34444" xr:uid="{00000000-0005-0000-0000-00009E230000}"/>
    <cellStyle name="20% - Accent4 4 2 10 2 3" xfId="16484" xr:uid="{00000000-0005-0000-0000-00009F230000}"/>
    <cellStyle name="20% - Accent4 4 2 10 2 3 2" xfId="39752" xr:uid="{00000000-0005-0000-0000-0000A0230000}"/>
    <cellStyle name="20% - Accent4 4 2 10 2 4" xfId="29136" xr:uid="{00000000-0005-0000-0000-0000A1230000}"/>
    <cellStyle name="20% - Accent4 4 2 10 3" xfId="8534" xr:uid="{00000000-0005-0000-0000-0000A2230000}"/>
    <cellStyle name="20% - Accent4 4 2 10 3 2" xfId="19149" xr:uid="{00000000-0005-0000-0000-0000A3230000}"/>
    <cellStyle name="20% - Accent4 4 2 10 3 2 2" xfId="42417" xr:uid="{00000000-0005-0000-0000-0000A4230000}"/>
    <cellStyle name="20% - Accent4 4 2 10 3 3" xfId="31802" xr:uid="{00000000-0005-0000-0000-0000A5230000}"/>
    <cellStyle name="20% - Accent4 4 2 10 4" xfId="13844" xr:uid="{00000000-0005-0000-0000-0000A6230000}"/>
    <cellStyle name="20% - Accent4 4 2 10 4 2" xfId="37112" xr:uid="{00000000-0005-0000-0000-0000A7230000}"/>
    <cellStyle name="20% - Accent4 4 2 10 5" xfId="26494" xr:uid="{00000000-0005-0000-0000-0000A8230000}"/>
    <cellStyle name="20% - Accent4 4 2 11" xfId="3323" xr:uid="{00000000-0005-0000-0000-0000A9230000}"/>
    <cellStyle name="20% - Accent4 4 2 11 2" xfId="6147" xr:uid="{00000000-0005-0000-0000-0000AA230000}"/>
    <cellStyle name="20% - Accent4 4 2 11 2 2" xfId="11490" xr:uid="{00000000-0005-0000-0000-0000AB230000}"/>
    <cellStyle name="20% - Accent4 4 2 11 2 2 2" xfId="22103" xr:uid="{00000000-0005-0000-0000-0000AC230000}"/>
    <cellStyle name="20% - Accent4 4 2 11 2 2 2 2" xfId="45371" xr:uid="{00000000-0005-0000-0000-0000AD230000}"/>
    <cellStyle name="20% - Accent4 4 2 11 2 2 3" xfId="34758" xr:uid="{00000000-0005-0000-0000-0000AE230000}"/>
    <cellStyle name="20% - Accent4 4 2 11 2 3" xfId="16797" xr:uid="{00000000-0005-0000-0000-0000AF230000}"/>
    <cellStyle name="20% - Accent4 4 2 11 2 3 2" xfId="40065" xr:uid="{00000000-0005-0000-0000-0000B0230000}"/>
    <cellStyle name="20% - Accent4 4 2 11 2 4" xfId="29450" xr:uid="{00000000-0005-0000-0000-0000B1230000}"/>
    <cellStyle name="20% - Accent4 4 2 11 3" xfId="8848" xr:uid="{00000000-0005-0000-0000-0000B2230000}"/>
    <cellStyle name="20% - Accent4 4 2 11 3 2" xfId="19463" xr:uid="{00000000-0005-0000-0000-0000B3230000}"/>
    <cellStyle name="20% - Accent4 4 2 11 3 2 2" xfId="42731" xr:uid="{00000000-0005-0000-0000-0000B4230000}"/>
    <cellStyle name="20% - Accent4 4 2 11 3 3" xfId="32116" xr:uid="{00000000-0005-0000-0000-0000B5230000}"/>
    <cellStyle name="20% - Accent4 4 2 11 4" xfId="14157" xr:uid="{00000000-0005-0000-0000-0000B6230000}"/>
    <cellStyle name="20% - Accent4 4 2 11 4 2" xfId="37425" xr:uid="{00000000-0005-0000-0000-0000B7230000}"/>
    <cellStyle name="20% - Accent4 4 2 11 5" xfId="26808" xr:uid="{00000000-0005-0000-0000-0000B8230000}"/>
    <cellStyle name="20% - Accent4 4 2 12" xfId="4254" xr:uid="{00000000-0005-0000-0000-0000B9230000}"/>
    <cellStyle name="20% - Accent4 4 2 12 2" xfId="9598" xr:uid="{00000000-0005-0000-0000-0000BA230000}"/>
    <cellStyle name="20% - Accent4 4 2 12 2 2" xfId="20213" xr:uid="{00000000-0005-0000-0000-0000BB230000}"/>
    <cellStyle name="20% - Accent4 4 2 12 2 2 2" xfId="43481" xr:uid="{00000000-0005-0000-0000-0000BC230000}"/>
    <cellStyle name="20% - Accent4 4 2 12 2 3" xfId="32866" xr:uid="{00000000-0005-0000-0000-0000BD230000}"/>
    <cellStyle name="20% - Accent4 4 2 12 3" xfId="14907" xr:uid="{00000000-0005-0000-0000-0000BE230000}"/>
    <cellStyle name="20% - Accent4 4 2 12 3 2" xfId="38175" xr:uid="{00000000-0005-0000-0000-0000BF230000}"/>
    <cellStyle name="20% - Accent4 4 2 12 4" xfId="27558" xr:uid="{00000000-0005-0000-0000-0000C0230000}"/>
    <cellStyle name="20% - Accent4 4 2 13" xfId="6956" xr:uid="{00000000-0005-0000-0000-0000C1230000}"/>
    <cellStyle name="20% - Accent4 4 2 13 2" xfId="17571" xr:uid="{00000000-0005-0000-0000-0000C2230000}"/>
    <cellStyle name="20% - Accent4 4 2 13 2 2" xfId="40839" xr:uid="{00000000-0005-0000-0000-0000C3230000}"/>
    <cellStyle name="20% - Accent4 4 2 13 3" xfId="30224" xr:uid="{00000000-0005-0000-0000-0000C4230000}"/>
    <cellStyle name="20% - Accent4 4 2 14" xfId="12267" xr:uid="{00000000-0005-0000-0000-0000C5230000}"/>
    <cellStyle name="20% - Accent4 4 2 14 2" xfId="35535" xr:uid="{00000000-0005-0000-0000-0000C6230000}"/>
    <cellStyle name="20% - Accent4 4 2 15" xfId="22978" xr:uid="{00000000-0005-0000-0000-0000C7230000}"/>
    <cellStyle name="20% - Accent4 4 2 15 2" xfId="46228" xr:uid="{00000000-0005-0000-0000-0000C8230000}"/>
    <cellStyle name="20% - Accent4 4 2 16" xfId="24916" xr:uid="{00000000-0005-0000-0000-0000C9230000}"/>
    <cellStyle name="20% - Accent4 4 2 17" xfId="48157" xr:uid="{00000000-0005-0000-0000-0000CA230000}"/>
    <cellStyle name="20% - Accent4 4 2 2" xfId="1106" xr:uid="{00000000-0005-0000-0000-0000CB230000}"/>
    <cellStyle name="20% - Accent4 4 2 2 10" xfId="48158" xr:uid="{00000000-0005-0000-0000-0000CC230000}"/>
    <cellStyle name="20% - Accent4 4 2 2 2" xfId="1542" xr:uid="{00000000-0005-0000-0000-0000CD230000}"/>
    <cellStyle name="20% - Accent4 4 2 2 2 2" xfId="2899" xr:uid="{00000000-0005-0000-0000-0000CE230000}"/>
    <cellStyle name="20% - Accent4 4 2 2 2 2 2" xfId="5747" xr:uid="{00000000-0005-0000-0000-0000CF230000}"/>
    <cellStyle name="20% - Accent4 4 2 2 2 2 2 2" xfId="11090" xr:uid="{00000000-0005-0000-0000-0000D0230000}"/>
    <cellStyle name="20% - Accent4 4 2 2 2 2 2 2 2" xfId="21704" xr:uid="{00000000-0005-0000-0000-0000D1230000}"/>
    <cellStyle name="20% - Accent4 4 2 2 2 2 2 2 2 2" xfId="44972" xr:uid="{00000000-0005-0000-0000-0000D2230000}"/>
    <cellStyle name="20% - Accent4 4 2 2 2 2 2 2 3" xfId="34358" xr:uid="{00000000-0005-0000-0000-0000D3230000}"/>
    <cellStyle name="20% - Accent4 4 2 2 2 2 2 3" xfId="16398" xr:uid="{00000000-0005-0000-0000-0000D4230000}"/>
    <cellStyle name="20% - Accent4 4 2 2 2 2 2 3 2" xfId="39666" xr:uid="{00000000-0005-0000-0000-0000D5230000}"/>
    <cellStyle name="20% - Accent4 4 2 2 2 2 2 4" xfId="22982" xr:uid="{00000000-0005-0000-0000-0000D6230000}"/>
    <cellStyle name="20% - Accent4 4 2 2 2 2 2 4 2" xfId="46232" xr:uid="{00000000-0005-0000-0000-0000D7230000}"/>
    <cellStyle name="20% - Accent4 4 2 2 2 2 2 5" xfId="29050" xr:uid="{00000000-0005-0000-0000-0000D8230000}"/>
    <cellStyle name="20% - Accent4 4 2 2 2 2 2 6" xfId="48161" xr:uid="{00000000-0005-0000-0000-0000D9230000}"/>
    <cellStyle name="20% - Accent4 4 2 2 2 2 3" xfId="8448" xr:uid="{00000000-0005-0000-0000-0000DA230000}"/>
    <cellStyle name="20% - Accent4 4 2 2 2 2 3 2" xfId="19063" xr:uid="{00000000-0005-0000-0000-0000DB230000}"/>
    <cellStyle name="20% - Accent4 4 2 2 2 2 3 2 2" xfId="42331" xr:uid="{00000000-0005-0000-0000-0000DC230000}"/>
    <cellStyle name="20% - Accent4 4 2 2 2 2 3 3" xfId="31716" xr:uid="{00000000-0005-0000-0000-0000DD230000}"/>
    <cellStyle name="20% - Accent4 4 2 2 2 2 4" xfId="13758" xr:uid="{00000000-0005-0000-0000-0000DE230000}"/>
    <cellStyle name="20% - Accent4 4 2 2 2 2 4 2" xfId="37026" xr:uid="{00000000-0005-0000-0000-0000DF230000}"/>
    <cellStyle name="20% - Accent4 4 2 2 2 2 5" xfId="22981" xr:uid="{00000000-0005-0000-0000-0000E0230000}"/>
    <cellStyle name="20% - Accent4 4 2 2 2 2 5 2" xfId="46231" xr:uid="{00000000-0005-0000-0000-0000E1230000}"/>
    <cellStyle name="20% - Accent4 4 2 2 2 2 6" xfId="26408" xr:uid="{00000000-0005-0000-0000-0000E2230000}"/>
    <cellStyle name="20% - Accent4 4 2 2 2 2 7" xfId="48160" xr:uid="{00000000-0005-0000-0000-0000E3230000}"/>
    <cellStyle name="20% - Accent4 4 2 2 2 3" xfId="4560" xr:uid="{00000000-0005-0000-0000-0000E4230000}"/>
    <cellStyle name="20% - Accent4 4 2 2 2 3 2" xfId="9904" xr:uid="{00000000-0005-0000-0000-0000E5230000}"/>
    <cellStyle name="20% - Accent4 4 2 2 2 3 2 2" xfId="20519" xr:uid="{00000000-0005-0000-0000-0000E6230000}"/>
    <cellStyle name="20% - Accent4 4 2 2 2 3 2 2 2" xfId="43787" xr:uid="{00000000-0005-0000-0000-0000E7230000}"/>
    <cellStyle name="20% - Accent4 4 2 2 2 3 2 3" xfId="33172" xr:uid="{00000000-0005-0000-0000-0000E8230000}"/>
    <cellStyle name="20% - Accent4 4 2 2 2 3 3" xfId="15213" xr:uid="{00000000-0005-0000-0000-0000E9230000}"/>
    <cellStyle name="20% - Accent4 4 2 2 2 3 3 2" xfId="38481" xr:uid="{00000000-0005-0000-0000-0000EA230000}"/>
    <cellStyle name="20% - Accent4 4 2 2 2 3 4" xfId="22983" xr:uid="{00000000-0005-0000-0000-0000EB230000}"/>
    <cellStyle name="20% - Accent4 4 2 2 2 3 4 2" xfId="46233" xr:uid="{00000000-0005-0000-0000-0000EC230000}"/>
    <cellStyle name="20% - Accent4 4 2 2 2 3 5" xfId="27864" xr:uid="{00000000-0005-0000-0000-0000ED230000}"/>
    <cellStyle name="20% - Accent4 4 2 2 2 3 6" xfId="48162" xr:uid="{00000000-0005-0000-0000-0000EE230000}"/>
    <cellStyle name="20% - Accent4 4 2 2 2 4" xfId="7262" xr:uid="{00000000-0005-0000-0000-0000EF230000}"/>
    <cellStyle name="20% - Accent4 4 2 2 2 4 2" xfId="17877" xr:uid="{00000000-0005-0000-0000-0000F0230000}"/>
    <cellStyle name="20% - Accent4 4 2 2 2 4 2 2" xfId="41145" xr:uid="{00000000-0005-0000-0000-0000F1230000}"/>
    <cellStyle name="20% - Accent4 4 2 2 2 4 3" xfId="30530" xr:uid="{00000000-0005-0000-0000-0000F2230000}"/>
    <cellStyle name="20% - Accent4 4 2 2 2 5" xfId="12573" xr:uid="{00000000-0005-0000-0000-0000F3230000}"/>
    <cellStyle name="20% - Accent4 4 2 2 2 5 2" xfId="35841" xr:uid="{00000000-0005-0000-0000-0000F4230000}"/>
    <cellStyle name="20% - Accent4 4 2 2 2 6" xfId="22980" xr:uid="{00000000-0005-0000-0000-0000F5230000}"/>
    <cellStyle name="20% - Accent4 4 2 2 2 6 2" xfId="46230" xr:uid="{00000000-0005-0000-0000-0000F6230000}"/>
    <cellStyle name="20% - Accent4 4 2 2 2 7" xfId="25222" xr:uid="{00000000-0005-0000-0000-0000F7230000}"/>
    <cellStyle name="20% - Accent4 4 2 2 2 8" xfId="48159" xr:uid="{00000000-0005-0000-0000-0000F8230000}"/>
    <cellStyle name="20% - Accent4 4 2 2 3" xfId="2676" xr:uid="{00000000-0005-0000-0000-0000F9230000}"/>
    <cellStyle name="20% - Accent4 4 2 2 3 2" xfId="5524" xr:uid="{00000000-0005-0000-0000-0000FA230000}"/>
    <cellStyle name="20% - Accent4 4 2 2 3 2 2" xfId="10867" xr:uid="{00000000-0005-0000-0000-0000FB230000}"/>
    <cellStyle name="20% - Accent4 4 2 2 3 2 2 2" xfId="21481" xr:uid="{00000000-0005-0000-0000-0000FC230000}"/>
    <cellStyle name="20% - Accent4 4 2 2 3 2 2 2 2" xfId="44749" xr:uid="{00000000-0005-0000-0000-0000FD230000}"/>
    <cellStyle name="20% - Accent4 4 2 2 3 2 2 3" xfId="34135" xr:uid="{00000000-0005-0000-0000-0000FE230000}"/>
    <cellStyle name="20% - Accent4 4 2 2 3 2 3" xfId="16175" xr:uid="{00000000-0005-0000-0000-0000FF230000}"/>
    <cellStyle name="20% - Accent4 4 2 2 3 2 3 2" xfId="39443" xr:uid="{00000000-0005-0000-0000-000000240000}"/>
    <cellStyle name="20% - Accent4 4 2 2 3 2 4" xfId="22985" xr:uid="{00000000-0005-0000-0000-000001240000}"/>
    <cellStyle name="20% - Accent4 4 2 2 3 2 4 2" xfId="46235" xr:uid="{00000000-0005-0000-0000-000002240000}"/>
    <cellStyle name="20% - Accent4 4 2 2 3 2 5" xfId="28827" xr:uid="{00000000-0005-0000-0000-000003240000}"/>
    <cellStyle name="20% - Accent4 4 2 2 3 2 6" xfId="48164" xr:uid="{00000000-0005-0000-0000-000004240000}"/>
    <cellStyle name="20% - Accent4 4 2 2 3 3" xfId="8225" xr:uid="{00000000-0005-0000-0000-000005240000}"/>
    <cellStyle name="20% - Accent4 4 2 2 3 3 2" xfId="18840" xr:uid="{00000000-0005-0000-0000-000006240000}"/>
    <cellStyle name="20% - Accent4 4 2 2 3 3 2 2" xfId="42108" xr:uid="{00000000-0005-0000-0000-000007240000}"/>
    <cellStyle name="20% - Accent4 4 2 2 3 3 3" xfId="31493" xr:uid="{00000000-0005-0000-0000-000008240000}"/>
    <cellStyle name="20% - Accent4 4 2 2 3 4" xfId="13535" xr:uid="{00000000-0005-0000-0000-000009240000}"/>
    <cellStyle name="20% - Accent4 4 2 2 3 4 2" xfId="36803" xr:uid="{00000000-0005-0000-0000-00000A240000}"/>
    <cellStyle name="20% - Accent4 4 2 2 3 5" xfId="22984" xr:uid="{00000000-0005-0000-0000-00000B240000}"/>
    <cellStyle name="20% - Accent4 4 2 2 3 5 2" xfId="46234" xr:uid="{00000000-0005-0000-0000-00000C240000}"/>
    <cellStyle name="20% - Accent4 4 2 2 3 6" xfId="26185" xr:uid="{00000000-0005-0000-0000-00000D240000}"/>
    <cellStyle name="20% - Accent4 4 2 2 3 7" xfId="48163" xr:uid="{00000000-0005-0000-0000-00000E240000}"/>
    <cellStyle name="20% - Accent4 4 2 2 4" xfId="3851" xr:uid="{00000000-0005-0000-0000-00000F240000}"/>
    <cellStyle name="20% - Accent4 4 2 2 4 2" xfId="6515" xr:uid="{00000000-0005-0000-0000-000010240000}"/>
    <cellStyle name="20% - Accent4 4 2 2 4 2 2" xfId="11858" xr:uid="{00000000-0005-0000-0000-000011240000}"/>
    <cellStyle name="20% - Accent4 4 2 2 4 2 2 2" xfId="22471" xr:uid="{00000000-0005-0000-0000-000012240000}"/>
    <cellStyle name="20% - Accent4 4 2 2 4 2 2 2 2" xfId="45739" xr:uid="{00000000-0005-0000-0000-000013240000}"/>
    <cellStyle name="20% - Accent4 4 2 2 4 2 2 3" xfId="35126" xr:uid="{00000000-0005-0000-0000-000014240000}"/>
    <cellStyle name="20% - Accent4 4 2 2 4 2 3" xfId="17165" xr:uid="{00000000-0005-0000-0000-000015240000}"/>
    <cellStyle name="20% - Accent4 4 2 2 4 2 3 2" xfId="40433" xr:uid="{00000000-0005-0000-0000-000016240000}"/>
    <cellStyle name="20% - Accent4 4 2 2 4 2 4" xfId="29818" xr:uid="{00000000-0005-0000-0000-000017240000}"/>
    <cellStyle name="20% - Accent4 4 2 2 4 3" xfId="9216" xr:uid="{00000000-0005-0000-0000-000018240000}"/>
    <cellStyle name="20% - Accent4 4 2 2 4 3 2" xfId="19831" xr:uid="{00000000-0005-0000-0000-000019240000}"/>
    <cellStyle name="20% - Accent4 4 2 2 4 3 2 2" xfId="43099" xr:uid="{00000000-0005-0000-0000-00001A240000}"/>
    <cellStyle name="20% - Accent4 4 2 2 4 3 3" xfId="32484" xr:uid="{00000000-0005-0000-0000-00001B240000}"/>
    <cellStyle name="20% - Accent4 4 2 2 4 4" xfId="14525" xr:uid="{00000000-0005-0000-0000-00001C240000}"/>
    <cellStyle name="20% - Accent4 4 2 2 4 4 2" xfId="37793" xr:uid="{00000000-0005-0000-0000-00001D240000}"/>
    <cellStyle name="20% - Accent4 4 2 2 4 5" xfId="22986" xr:uid="{00000000-0005-0000-0000-00001E240000}"/>
    <cellStyle name="20% - Accent4 4 2 2 4 5 2" xfId="46236" xr:uid="{00000000-0005-0000-0000-00001F240000}"/>
    <cellStyle name="20% - Accent4 4 2 2 4 6" xfId="27176" xr:uid="{00000000-0005-0000-0000-000020240000}"/>
    <cellStyle name="20% - Accent4 4 2 2 4 7" xfId="48165" xr:uid="{00000000-0005-0000-0000-000021240000}"/>
    <cellStyle name="20% - Accent4 4 2 2 5" xfId="4337" xr:uid="{00000000-0005-0000-0000-000022240000}"/>
    <cellStyle name="20% - Accent4 4 2 2 5 2" xfId="9681" xr:uid="{00000000-0005-0000-0000-000023240000}"/>
    <cellStyle name="20% - Accent4 4 2 2 5 2 2" xfId="20296" xr:uid="{00000000-0005-0000-0000-000024240000}"/>
    <cellStyle name="20% - Accent4 4 2 2 5 2 2 2" xfId="43564" xr:uid="{00000000-0005-0000-0000-000025240000}"/>
    <cellStyle name="20% - Accent4 4 2 2 5 2 3" xfId="32949" xr:uid="{00000000-0005-0000-0000-000026240000}"/>
    <cellStyle name="20% - Accent4 4 2 2 5 3" xfId="14990" xr:uid="{00000000-0005-0000-0000-000027240000}"/>
    <cellStyle name="20% - Accent4 4 2 2 5 3 2" xfId="38258" xr:uid="{00000000-0005-0000-0000-000028240000}"/>
    <cellStyle name="20% - Accent4 4 2 2 5 4" xfId="27641" xr:uid="{00000000-0005-0000-0000-000029240000}"/>
    <cellStyle name="20% - Accent4 4 2 2 6" xfId="7039" xr:uid="{00000000-0005-0000-0000-00002A240000}"/>
    <cellStyle name="20% - Accent4 4 2 2 6 2" xfId="17654" xr:uid="{00000000-0005-0000-0000-00002B240000}"/>
    <cellStyle name="20% - Accent4 4 2 2 6 2 2" xfId="40922" xr:uid="{00000000-0005-0000-0000-00002C240000}"/>
    <cellStyle name="20% - Accent4 4 2 2 6 3" xfId="30307" xr:uid="{00000000-0005-0000-0000-00002D240000}"/>
    <cellStyle name="20% - Accent4 4 2 2 7" xfId="12350" xr:uid="{00000000-0005-0000-0000-00002E240000}"/>
    <cellStyle name="20% - Accent4 4 2 2 7 2" xfId="35618" xr:uid="{00000000-0005-0000-0000-00002F240000}"/>
    <cellStyle name="20% - Accent4 4 2 2 8" xfId="22979" xr:uid="{00000000-0005-0000-0000-000030240000}"/>
    <cellStyle name="20% - Accent4 4 2 2 8 2" xfId="46229" xr:uid="{00000000-0005-0000-0000-000031240000}"/>
    <cellStyle name="20% - Accent4 4 2 2 9" xfId="24999" xr:uid="{00000000-0005-0000-0000-000032240000}"/>
    <cellStyle name="20% - Accent4 4 2 2_Asset Register (new)" xfId="1473" xr:uid="{00000000-0005-0000-0000-000033240000}"/>
    <cellStyle name="20% - Accent4 4 2 3" xfId="1255" xr:uid="{00000000-0005-0000-0000-000034240000}"/>
    <cellStyle name="20% - Accent4 4 2 3 2" xfId="2816" xr:uid="{00000000-0005-0000-0000-000035240000}"/>
    <cellStyle name="20% - Accent4 4 2 3 2 2" xfId="5664" xr:uid="{00000000-0005-0000-0000-000036240000}"/>
    <cellStyle name="20% - Accent4 4 2 3 2 2 2" xfId="11007" xr:uid="{00000000-0005-0000-0000-000037240000}"/>
    <cellStyle name="20% - Accent4 4 2 3 2 2 2 2" xfId="21621" xr:uid="{00000000-0005-0000-0000-000038240000}"/>
    <cellStyle name="20% - Accent4 4 2 3 2 2 2 2 2" xfId="44889" xr:uid="{00000000-0005-0000-0000-000039240000}"/>
    <cellStyle name="20% - Accent4 4 2 3 2 2 2 3" xfId="34275" xr:uid="{00000000-0005-0000-0000-00003A240000}"/>
    <cellStyle name="20% - Accent4 4 2 3 2 2 3" xfId="16315" xr:uid="{00000000-0005-0000-0000-00003B240000}"/>
    <cellStyle name="20% - Accent4 4 2 3 2 2 3 2" xfId="39583" xr:uid="{00000000-0005-0000-0000-00003C240000}"/>
    <cellStyle name="20% - Accent4 4 2 3 2 2 4" xfId="22989" xr:uid="{00000000-0005-0000-0000-00003D240000}"/>
    <cellStyle name="20% - Accent4 4 2 3 2 2 4 2" xfId="46239" xr:uid="{00000000-0005-0000-0000-00003E240000}"/>
    <cellStyle name="20% - Accent4 4 2 3 2 2 5" xfId="28967" xr:uid="{00000000-0005-0000-0000-00003F240000}"/>
    <cellStyle name="20% - Accent4 4 2 3 2 2 6" xfId="48168" xr:uid="{00000000-0005-0000-0000-000040240000}"/>
    <cellStyle name="20% - Accent4 4 2 3 2 3" xfId="8365" xr:uid="{00000000-0005-0000-0000-000041240000}"/>
    <cellStyle name="20% - Accent4 4 2 3 2 3 2" xfId="18980" xr:uid="{00000000-0005-0000-0000-000042240000}"/>
    <cellStyle name="20% - Accent4 4 2 3 2 3 2 2" xfId="42248" xr:uid="{00000000-0005-0000-0000-000043240000}"/>
    <cellStyle name="20% - Accent4 4 2 3 2 3 3" xfId="31633" xr:uid="{00000000-0005-0000-0000-000044240000}"/>
    <cellStyle name="20% - Accent4 4 2 3 2 4" xfId="13675" xr:uid="{00000000-0005-0000-0000-000045240000}"/>
    <cellStyle name="20% - Accent4 4 2 3 2 4 2" xfId="36943" xr:uid="{00000000-0005-0000-0000-000046240000}"/>
    <cellStyle name="20% - Accent4 4 2 3 2 5" xfId="22988" xr:uid="{00000000-0005-0000-0000-000047240000}"/>
    <cellStyle name="20% - Accent4 4 2 3 2 5 2" xfId="46238" xr:uid="{00000000-0005-0000-0000-000048240000}"/>
    <cellStyle name="20% - Accent4 4 2 3 2 6" xfId="26325" xr:uid="{00000000-0005-0000-0000-000049240000}"/>
    <cellStyle name="20% - Accent4 4 2 3 2 7" xfId="48167" xr:uid="{00000000-0005-0000-0000-00004A240000}"/>
    <cellStyle name="20% - Accent4 4 2 3 3" xfId="4477" xr:uid="{00000000-0005-0000-0000-00004B240000}"/>
    <cellStyle name="20% - Accent4 4 2 3 3 2" xfId="9821" xr:uid="{00000000-0005-0000-0000-00004C240000}"/>
    <cellStyle name="20% - Accent4 4 2 3 3 2 2" xfId="20436" xr:uid="{00000000-0005-0000-0000-00004D240000}"/>
    <cellStyle name="20% - Accent4 4 2 3 3 2 2 2" xfId="43704" xr:uid="{00000000-0005-0000-0000-00004E240000}"/>
    <cellStyle name="20% - Accent4 4 2 3 3 2 3" xfId="33089" xr:uid="{00000000-0005-0000-0000-00004F240000}"/>
    <cellStyle name="20% - Accent4 4 2 3 3 3" xfId="15130" xr:uid="{00000000-0005-0000-0000-000050240000}"/>
    <cellStyle name="20% - Accent4 4 2 3 3 3 2" xfId="38398" xr:uid="{00000000-0005-0000-0000-000051240000}"/>
    <cellStyle name="20% - Accent4 4 2 3 3 4" xfId="22990" xr:uid="{00000000-0005-0000-0000-000052240000}"/>
    <cellStyle name="20% - Accent4 4 2 3 3 4 2" xfId="46240" xr:uid="{00000000-0005-0000-0000-000053240000}"/>
    <cellStyle name="20% - Accent4 4 2 3 3 5" xfId="27781" xr:uid="{00000000-0005-0000-0000-000054240000}"/>
    <cellStyle name="20% - Accent4 4 2 3 3 6" xfId="48169" xr:uid="{00000000-0005-0000-0000-000055240000}"/>
    <cellStyle name="20% - Accent4 4 2 3 4" xfId="7179" xr:uid="{00000000-0005-0000-0000-000056240000}"/>
    <cellStyle name="20% - Accent4 4 2 3 4 2" xfId="17794" xr:uid="{00000000-0005-0000-0000-000057240000}"/>
    <cellStyle name="20% - Accent4 4 2 3 4 2 2" xfId="41062" xr:uid="{00000000-0005-0000-0000-000058240000}"/>
    <cellStyle name="20% - Accent4 4 2 3 4 3" xfId="30447" xr:uid="{00000000-0005-0000-0000-000059240000}"/>
    <cellStyle name="20% - Accent4 4 2 3 5" xfId="12490" xr:uid="{00000000-0005-0000-0000-00005A240000}"/>
    <cellStyle name="20% - Accent4 4 2 3 5 2" xfId="35758" xr:uid="{00000000-0005-0000-0000-00005B240000}"/>
    <cellStyle name="20% - Accent4 4 2 3 6" xfId="22987" xr:uid="{00000000-0005-0000-0000-00005C240000}"/>
    <cellStyle name="20% - Accent4 4 2 3 6 2" xfId="46237" xr:uid="{00000000-0005-0000-0000-00005D240000}"/>
    <cellStyle name="20% - Accent4 4 2 3 7" xfId="25139" xr:uid="{00000000-0005-0000-0000-00005E240000}"/>
    <cellStyle name="20% - Accent4 4 2 3 8" xfId="48166" xr:uid="{00000000-0005-0000-0000-00005F240000}"/>
    <cellStyle name="20% - Accent4 4 2 4" xfId="1633" xr:uid="{00000000-0005-0000-0000-000060240000}"/>
    <cellStyle name="20% - Accent4 4 2 4 2" xfId="4647" xr:uid="{00000000-0005-0000-0000-000061240000}"/>
    <cellStyle name="20% - Accent4 4 2 4 2 2" xfId="9991" xr:uid="{00000000-0005-0000-0000-000062240000}"/>
    <cellStyle name="20% - Accent4 4 2 4 2 2 2" xfId="20606" xr:uid="{00000000-0005-0000-0000-000063240000}"/>
    <cellStyle name="20% - Accent4 4 2 4 2 2 2 2" xfId="43874" xr:uid="{00000000-0005-0000-0000-000064240000}"/>
    <cellStyle name="20% - Accent4 4 2 4 2 2 3" xfId="33259" xr:uid="{00000000-0005-0000-0000-000065240000}"/>
    <cellStyle name="20% - Accent4 4 2 4 2 3" xfId="15300" xr:uid="{00000000-0005-0000-0000-000066240000}"/>
    <cellStyle name="20% - Accent4 4 2 4 2 3 2" xfId="38568" xr:uid="{00000000-0005-0000-0000-000067240000}"/>
    <cellStyle name="20% - Accent4 4 2 4 2 4" xfId="22992" xr:uid="{00000000-0005-0000-0000-000068240000}"/>
    <cellStyle name="20% - Accent4 4 2 4 2 4 2" xfId="46242" xr:uid="{00000000-0005-0000-0000-000069240000}"/>
    <cellStyle name="20% - Accent4 4 2 4 2 5" xfId="27951" xr:uid="{00000000-0005-0000-0000-00006A240000}"/>
    <cellStyle name="20% - Accent4 4 2 4 2 6" xfId="48171" xr:uid="{00000000-0005-0000-0000-00006B240000}"/>
    <cellStyle name="20% - Accent4 4 2 4 3" xfId="7349" xr:uid="{00000000-0005-0000-0000-00006C240000}"/>
    <cellStyle name="20% - Accent4 4 2 4 3 2" xfId="17964" xr:uid="{00000000-0005-0000-0000-00006D240000}"/>
    <cellStyle name="20% - Accent4 4 2 4 3 2 2" xfId="41232" xr:uid="{00000000-0005-0000-0000-00006E240000}"/>
    <cellStyle name="20% - Accent4 4 2 4 3 3" xfId="30617" xr:uid="{00000000-0005-0000-0000-00006F240000}"/>
    <cellStyle name="20% - Accent4 4 2 4 4" xfId="12660" xr:uid="{00000000-0005-0000-0000-000070240000}"/>
    <cellStyle name="20% - Accent4 4 2 4 4 2" xfId="35928" xr:uid="{00000000-0005-0000-0000-000071240000}"/>
    <cellStyle name="20% - Accent4 4 2 4 5" xfId="22991" xr:uid="{00000000-0005-0000-0000-000072240000}"/>
    <cellStyle name="20% - Accent4 4 2 4 5 2" xfId="46241" xr:uid="{00000000-0005-0000-0000-000073240000}"/>
    <cellStyle name="20% - Accent4 4 2 4 6" xfId="25309" xr:uid="{00000000-0005-0000-0000-000074240000}"/>
    <cellStyle name="20% - Accent4 4 2 4 7" xfId="48170" xr:uid="{00000000-0005-0000-0000-000075240000}"/>
    <cellStyle name="20% - Accent4 4 2 5" xfId="2154" xr:uid="{00000000-0005-0000-0000-000076240000}"/>
    <cellStyle name="20% - Accent4 4 2 5 2" xfId="5042" xr:uid="{00000000-0005-0000-0000-000077240000}"/>
    <cellStyle name="20% - Accent4 4 2 5 2 2" xfId="10385" xr:uid="{00000000-0005-0000-0000-000078240000}"/>
    <cellStyle name="20% - Accent4 4 2 5 2 2 2" xfId="21000" xr:uid="{00000000-0005-0000-0000-000079240000}"/>
    <cellStyle name="20% - Accent4 4 2 5 2 2 2 2" xfId="44268" xr:uid="{00000000-0005-0000-0000-00007A240000}"/>
    <cellStyle name="20% - Accent4 4 2 5 2 2 3" xfId="33653" xr:uid="{00000000-0005-0000-0000-00007B240000}"/>
    <cellStyle name="20% - Accent4 4 2 5 2 3" xfId="15694" xr:uid="{00000000-0005-0000-0000-00007C240000}"/>
    <cellStyle name="20% - Accent4 4 2 5 2 3 2" xfId="38962" xr:uid="{00000000-0005-0000-0000-00007D240000}"/>
    <cellStyle name="20% - Accent4 4 2 5 2 4" xfId="28345" xr:uid="{00000000-0005-0000-0000-00007E240000}"/>
    <cellStyle name="20% - Accent4 4 2 5 3" xfId="7743" xr:uid="{00000000-0005-0000-0000-00007F240000}"/>
    <cellStyle name="20% - Accent4 4 2 5 3 2" xfId="18358" xr:uid="{00000000-0005-0000-0000-000080240000}"/>
    <cellStyle name="20% - Accent4 4 2 5 3 2 2" xfId="41626" xr:uid="{00000000-0005-0000-0000-000081240000}"/>
    <cellStyle name="20% - Accent4 4 2 5 3 3" xfId="31011" xr:uid="{00000000-0005-0000-0000-000082240000}"/>
    <cellStyle name="20% - Accent4 4 2 5 4" xfId="13054" xr:uid="{00000000-0005-0000-0000-000083240000}"/>
    <cellStyle name="20% - Accent4 4 2 5 4 2" xfId="36322" xr:uid="{00000000-0005-0000-0000-000084240000}"/>
    <cellStyle name="20% - Accent4 4 2 5 5" xfId="22993" xr:uid="{00000000-0005-0000-0000-000085240000}"/>
    <cellStyle name="20% - Accent4 4 2 5 5 2" xfId="46243" xr:uid="{00000000-0005-0000-0000-000086240000}"/>
    <cellStyle name="20% - Accent4 4 2 5 6" xfId="25703" xr:uid="{00000000-0005-0000-0000-000087240000}"/>
    <cellStyle name="20% - Accent4 4 2 5 7" xfId="48172" xr:uid="{00000000-0005-0000-0000-000088240000}"/>
    <cellStyle name="20% - Accent4 4 2 6" xfId="2236" xr:uid="{00000000-0005-0000-0000-000089240000}"/>
    <cellStyle name="20% - Accent4 4 2 6 2" xfId="5105" xr:uid="{00000000-0005-0000-0000-00008A240000}"/>
    <cellStyle name="20% - Accent4 4 2 6 2 2" xfId="10448" xr:uid="{00000000-0005-0000-0000-00008B240000}"/>
    <cellStyle name="20% - Accent4 4 2 6 2 2 2" xfId="21063" xr:uid="{00000000-0005-0000-0000-00008C240000}"/>
    <cellStyle name="20% - Accent4 4 2 6 2 2 2 2" xfId="44331" xr:uid="{00000000-0005-0000-0000-00008D240000}"/>
    <cellStyle name="20% - Accent4 4 2 6 2 2 3" xfId="33716" xr:uid="{00000000-0005-0000-0000-00008E240000}"/>
    <cellStyle name="20% - Accent4 4 2 6 2 3" xfId="15757" xr:uid="{00000000-0005-0000-0000-00008F240000}"/>
    <cellStyle name="20% - Accent4 4 2 6 2 3 2" xfId="39025" xr:uid="{00000000-0005-0000-0000-000090240000}"/>
    <cellStyle name="20% - Accent4 4 2 6 2 4" xfId="28408" xr:uid="{00000000-0005-0000-0000-000091240000}"/>
    <cellStyle name="20% - Accent4 4 2 6 3" xfId="7806" xr:uid="{00000000-0005-0000-0000-000092240000}"/>
    <cellStyle name="20% - Accent4 4 2 6 3 2" xfId="18421" xr:uid="{00000000-0005-0000-0000-000093240000}"/>
    <cellStyle name="20% - Accent4 4 2 6 3 2 2" xfId="41689" xr:uid="{00000000-0005-0000-0000-000094240000}"/>
    <cellStyle name="20% - Accent4 4 2 6 3 3" xfId="31074" xr:uid="{00000000-0005-0000-0000-000095240000}"/>
    <cellStyle name="20% - Accent4 4 2 6 4" xfId="13117" xr:uid="{00000000-0005-0000-0000-000096240000}"/>
    <cellStyle name="20% - Accent4 4 2 6 4 2" xfId="36385" xr:uid="{00000000-0005-0000-0000-000097240000}"/>
    <cellStyle name="20% - Accent4 4 2 6 5" xfId="25766" xr:uid="{00000000-0005-0000-0000-000098240000}"/>
    <cellStyle name="20% - Accent4 4 2 7" xfId="2292" xr:uid="{00000000-0005-0000-0000-000099240000}"/>
    <cellStyle name="20% - Accent4 4 2 7 2" xfId="5151" xr:uid="{00000000-0005-0000-0000-00009A240000}"/>
    <cellStyle name="20% - Accent4 4 2 7 2 2" xfId="10494" xr:uid="{00000000-0005-0000-0000-00009B240000}"/>
    <cellStyle name="20% - Accent4 4 2 7 2 2 2" xfId="21108" xr:uid="{00000000-0005-0000-0000-00009C240000}"/>
    <cellStyle name="20% - Accent4 4 2 7 2 2 2 2" xfId="44376" xr:uid="{00000000-0005-0000-0000-00009D240000}"/>
    <cellStyle name="20% - Accent4 4 2 7 2 2 3" xfId="33762" xr:uid="{00000000-0005-0000-0000-00009E240000}"/>
    <cellStyle name="20% - Accent4 4 2 7 2 3" xfId="15802" xr:uid="{00000000-0005-0000-0000-00009F240000}"/>
    <cellStyle name="20% - Accent4 4 2 7 2 3 2" xfId="39070" xr:uid="{00000000-0005-0000-0000-0000A0240000}"/>
    <cellStyle name="20% - Accent4 4 2 7 2 4" xfId="28454" xr:uid="{00000000-0005-0000-0000-0000A1240000}"/>
    <cellStyle name="20% - Accent4 4 2 7 3" xfId="7852" xr:uid="{00000000-0005-0000-0000-0000A2240000}"/>
    <cellStyle name="20% - Accent4 4 2 7 3 2" xfId="18467" xr:uid="{00000000-0005-0000-0000-0000A3240000}"/>
    <cellStyle name="20% - Accent4 4 2 7 3 2 2" xfId="41735" xr:uid="{00000000-0005-0000-0000-0000A4240000}"/>
    <cellStyle name="20% - Accent4 4 2 7 3 3" xfId="31120" xr:uid="{00000000-0005-0000-0000-0000A5240000}"/>
    <cellStyle name="20% - Accent4 4 2 7 4" xfId="13162" xr:uid="{00000000-0005-0000-0000-0000A6240000}"/>
    <cellStyle name="20% - Accent4 4 2 7 4 2" xfId="36430" xr:uid="{00000000-0005-0000-0000-0000A7240000}"/>
    <cellStyle name="20% - Accent4 4 2 7 5" xfId="25812" xr:uid="{00000000-0005-0000-0000-0000A8240000}"/>
    <cellStyle name="20% - Accent4 4 2 8" xfId="2324" xr:uid="{00000000-0005-0000-0000-0000A9240000}"/>
    <cellStyle name="20% - Accent4 4 2 8 2" xfId="5174" xr:uid="{00000000-0005-0000-0000-0000AA240000}"/>
    <cellStyle name="20% - Accent4 4 2 8 2 2" xfId="10517" xr:uid="{00000000-0005-0000-0000-0000AB240000}"/>
    <cellStyle name="20% - Accent4 4 2 8 2 2 2" xfId="21131" xr:uid="{00000000-0005-0000-0000-0000AC240000}"/>
    <cellStyle name="20% - Accent4 4 2 8 2 2 2 2" xfId="44399" xr:uid="{00000000-0005-0000-0000-0000AD240000}"/>
    <cellStyle name="20% - Accent4 4 2 8 2 2 3" xfId="33785" xr:uid="{00000000-0005-0000-0000-0000AE240000}"/>
    <cellStyle name="20% - Accent4 4 2 8 2 3" xfId="15825" xr:uid="{00000000-0005-0000-0000-0000AF240000}"/>
    <cellStyle name="20% - Accent4 4 2 8 2 3 2" xfId="39093" xr:uid="{00000000-0005-0000-0000-0000B0240000}"/>
    <cellStyle name="20% - Accent4 4 2 8 2 4" xfId="28477" xr:uid="{00000000-0005-0000-0000-0000B1240000}"/>
    <cellStyle name="20% - Accent4 4 2 8 3" xfId="7875" xr:uid="{00000000-0005-0000-0000-0000B2240000}"/>
    <cellStyle name="20% - Accent4 4 2 8 3 2" xfId="18490" xr:uid="{00000000-0005-0000-0000-0000B3240000}"/>
    <cellStyle name="20% - Accent4 4 2 8 3 2 2" xfId="41758" xr:uid="{00000000-0005-0000-0000-0000B4240000}"/>
    <cellStyle name="20% - Accent4 4 2 8 3 3" xfId="31143" xr:uid="{00000000-0005-0000-0000-0000B5240000}"/>
    <cellStyle name="20% - Accent4 4 2 8 4" xfId="13185" xr:uid="{00000000-0005-0000-0000-0000B6240000}"/>
    <cellStyle name="20% - Accent4 4 2 8 4 2" xfId="36453" xr:uid="{00000000-0005-0000-0000-0000B7240000}"/>
    <cellStyle name="20% - Accent4 4 2 8 5" xfId="25835" xr:uid="{00000000-0005-0000-0000-0000B8240000}"/>
    <cellStyle name="20% - Accent4 4 2 9" xfId="2593" xr:uid="{00000000-0005-0000-0000-0000B9240000}"/>
    <cellStyle name="20% - Accent4 4 2 9 2" xfId="5441" xr:uid="{00000000-0005-0000-0000-0000BA240000}"/>
    <cellStyle name="20% - Accent4 4 2 9 2 2" xfId="10784" xr:uid="{00000000-0005-0000-0000-0000BB240000}"/>
    <cellStyle name="20% - Accent4 4 2 9 2 2 2" xfId="21398" xr:uid="{00000000-0005-0000-0000-0000BC240000}"/>
    <cellStyle name="20% - Accent4 4 2 9 2 2 2 2" xfId="44666" xr:uid="{00000000-0005-0000-0000-0000BD240000}"/>
    <cellStyle name="20% - Accent4 4 2 9 2 2 3" xfId="34052" xr:uid="{00000000-0005-0000-0000-0000BE240000}"/>
    <cellStyle name="20% - Accent4 4 2 9 2 3" xfId="16092" xr:uid="{00000000-0005-0000-0000-0000BF240000}"/>
    <cellStyle name="20% - Accent4 4 2 9 2 3 2" xfId="39360" xr:uid="{00000000-0005-0000-0000-0000C0240000}"/>
    <cellStyle name="20% - Accent4 4 2 9 2 4" xfId="28744" xr:uid="{00000000-0005-0000-0000-0000C1240000}"/>
    <cellStyle name="20% - Accent4 4 2 9 3" xfId="8142" xr:uid="{00000000-0005-0000-0000-0000C2240000}"/>
    <cellStyle name="20% - Accent4 4 2 9 3 2" xfId="18757" xr:uid="{00000000-0005-0000-0000-0000C3240000}"/>
    <cellStyle name="20% - Accent4 4 2 9 3 2 2" xfId="42025" xr:uid="{00000000-0005-0000-0000-0000C4240000}"/>
    <cellStyle name="20% - Accent4 4 2 9 3 3" xfId="31410" xr:uid="{00000000-0005-0000-0000-0000C5240000}"/>
    <cellStyle name="20% - Accent4 4 2 9 4" xfId="13452" xr:uid="{00000000-0005-0000-0000-0000C6240000}"/>
    <cellStyle name="20% - Accent4 4 2 9 4 2" xfId="36720" xr:uid="{00000000-0005-0000-0000-0000C7240000}"/>
    <cellStyle name="20% - Accent4 4 2 9 5" xfId="26102" xr:uid="{00000000-0005-0000-0000-0000C8240000}"/>
    <cellStyle name="20% - Accent4 4 2_Asset Register (new)" xfId="1474" xr:uid="{00000000-0005-0000-0000-0000C9240000}"/>
    <cellStyle name="20% - Accent4 4 3" xfId="723" xr:uid="{00000000-0005-0000-0000-0000CA240000}"/>
    <cellStyle name="20% - Accent4 4 3 10" xfId="12266" xr:uid="{00000000-0005-0000-0000-0000CB240000}"/>
    <cellStyle name="20% - Accent4 4 3 10 2" xfId="35534" xr:uid="{00000000-0005-0000-0000-0000CC240000}"/>
    <cellStyle name="20% - Accent4 4 3 11" xfId="22994" xr:uid="{00000000-0005-0000-0000-0000CD240000}"/>
    <cellStyle name="20% - Accent4 4 3 11 2" xfId="46244" xr:uid="{00000000-0005-0000-0000-0000CE240000}"/>
    <cellStyle name="20% - Accent4 4 3 12" xfId="24915" xr:uid="{00000000-0005-0000-0000-0000CF240000}"/>
    <cellStyle name="20% - Accent4 4 3 13" xfId="48173" xr:uid="{00000000-0005-0000-0000-0000D0240000}"/>
    <cellStyle name="20% - Accent4 4 3 2" xfId="1189" xr:uid="{00000000-0005-0000-0000-0000D1240000}"/>
    <cellStyle name="20% - Accent4 4 3 2 2" xfId="2751" xr:uid="{00000000-0005-0000-0000-0000D2240000}"/>
    <cellStyle name="20% - Accent4 4 3 2 2 2" xfId="5599" xr:uid="{00000000-0005-0000-0000-0000D3240000}"/>
    <cellStyle name="20% - Accent4 4 3 2 2 2 2" xfId="10942" xr:uid="{00000000-0005-0000-0000-0000D4240000}"/>
    <cellStyle name="20% - Accent4 4 3 2 2 2 2 2" xfId="21556" xr:uid="{00000000-0005-0000-0000-0000D5240000}"/>
    <cellStyle name="20% - Accent4 4 3 2 2 2 2 2 2" xfId="44824" xr:uid="{00000000-0005-0000-0000-0000D6240000}"/>
    <cellStyle name="20% - Accent4 4 3 2 2 2 2 3" xfId="34210" xr:uid="{00000000-0005-0000-0000-0000D7240000}"/>
    <cellStyle name="20% - Accent4 4 3 2 2 2 3" xfId="16250" xr:uid="{00000000-0005-0000-0000-0000D8240000}"/>
    <cellStyle name="20% - Accent4 4 3 2 2 2 3 2" xfId="39518" xr:uid="{00000000-0005-0000-0000-0000D9240000}"/>
    <cellStyle name="20% - Accent4 4 3 2 2 2 4" xfId="22997" xr:uid="{00000000-0005-0000-0000-0000DA240000}"/>
    <cellStyle name="20% - Accent4 4 3 2 2 2 4 2" xfId="46247" xr:uid="{00000000-0005-0000-0000-0000DB240000}"/>
    <cellStyle name="20% - Accent4 4 3 2 2 2 5" xfId="28902" xr:uid="{00000000-0005-0000-0000-0000DC240000}"/>
    <cellStyle name="20% - Accent4 4 3 2 2 2 6" xfId="48176" xr:uid="{00000000-0005-0000-0000-0000DD240000}"/>
    <cellStyle name="20% - Accent4 4 3 2 2 3" xfId="8300" xr:uid="{00000000-0005-0000-0000-0000DE240000}"/>
    <cellStyle name="20% - Accent4 4 3 2 2 3 2" xfId="18915" xr:uid="{00000000-0005-0000-0000-0000DF240000}"/>
    <cellStyle name="20% - Accent4 4 3 2 2 3 2 2" xfId="42183" xr:uid="{00000000-0005-0000-0000-0000E0240000}"/>
    <cellStyle name="20% - Accent4 4 3 2 2 3 3" xfId="31568" xr:uid="{00000000-0005-0000-0000-0000E1240000}"/>
    <cellStyle name="20% - Accent4 4 3 2 2 4" xfId="13610" xr:uid="{00000000-0005-0000-0000-0000E2240000}"/>
    <cellStyle name="20% - Accent4 4 3 2 2 4 2" xfId="36878" xr:uid="{00000000-0005-0000-0000-0000E3240000}"/>
    <cellStyle name="20% - Accent4 4 3 2 2 5" xfId="22996" xr:uid="{00000000-0005-0000-0000-0000E4240000}"/>
    <cellStyle name="20% - Accent4 4 3 2 2 5 2" xfId="46246" xr:uid="{00000000-0005-0000-0000-0000E5240000}"/>
    <cellStyle name="20% - Accent4 4 3 2 2 6" xfId="26260" xr:uid="{00000000-0005-0000-0000-0000E6240000}"/>
    <cellStyle name="20% - Accent4 4 3 2 2 7" xfId="48175" xr:uid="{00000000-0005-0000-0000-0000E7240000}"/>
    <cellStyle name="20% - Accent4 4 3 2 3" xfId="3926" xr:uid="{00000000-0005-0000-0000-0000E8240000}"/>
    <cellStyle name="20% - Accent4 4 3 2 3 2" xfId="6590" xr:uid="{00000000-0005-0000-0000-0000E9240000}"/>
    <cellStyle name="20% - Accent4 4 3 2 3 2 2" xfId="11933" xr:uid="{00000000-0005-0000-0000-0000EA240000}"/>
    <cellStyle name="20% - Accent4 4 3 2 3 2 2 2" xfId="22546" xr:uid="{00000000-0005-0000-0000-0000EB240000}"/>
    <cellStyle name="20% - Accent4 4 3 2 3 2 2 2 2" xfId="45814" xr:uid="{00000000-0005-0000-0000-0000EC240000}"/>
    <cellStyle name="20% - Accent4 4 3 2 3 2 2 3" xfId="35201" xr:uid="{00000000-0005-0000-0000-0000ED240000}"/>
    <cellStyle name="20% - Accent4 4 3 2 3 2 3" xfId="17240" xr:uid="{00000000-0005-0000-0000-0000EE240000}"/>
    <cellStyle name="20% - Accent4 4 3 2 3 2 3 2" xfId="40508" xr:uid="{00000000-0005-0000-0000-0000EF240000}"/>
    <cellStyle name="20% - Accent4 4 3 2 3 2 4" xfId="29893" xr:uid="{00000000-0005-0000-0000-0000F0240000}"/>
    <cellStyle name="20% - Accent4 4 3 2 3 3" xfId="9291" xr:uid="{00000000-0005-0000-0000-0000F1240000}"/>
    <cellStyle name="20% - Accent4 4 3 2 3 3 2" xfId="19906" xr:uid="{00000000-0005-0000-0000-0000F2240000}"/>
    <cellStyle name="20% - Accent4 4 3 2 3 3 2 2" xfId="43174" xr:uid="{00000000-0005-0000-0000-0000F3240000}"/>
    <cellStyle name="20% - Accent4 4 3 2 3 3 3" xfId="32559" xr:uid="{00000000-0005-0000-0000-0000F4240000}"/>
    <cellStyle name="20% - Accent4 4 3 2 3 4" xfId="14600" xr:uid="{00000000-0005-0000-0000-0000F5240000}"/>
    <cellStyle name="20% - Accent4 4 3 2 3 4 2" xfId="37868" xr:uid="{00000000-0005-0000-0000-0000F6240000}"/>
    <cellStyle name="20% - Accent4 4 3 2 3 5" xfId="22998" xr:uid="{00000000-0005-0000-0000-0000F7240000}"/>
    <cellStyle name="20% - Accent4 4 3 2 3 5 2" xfId="46248" xr:uid="{00000000-0005-0000-0000-0000F8240000}"/>
    <cellStyle name="20% - Accent4 4 3 2 3 6" xfId="27251" xr:uid="{00000000-0005-0000-0000-0000F9240000}"/>
    <cellStyle name="20% - Accent4 4 3 2 3 7" xfId="48177" xr:uid="{00000000-0005-0000-0000-0000FA240000}"/>
    <cellStyle name="20% - Accent4 4 3 2 4" xfId="4412" xr:uid="{00000000-0005-0000-0000-0000FB240000}"/>
    <cellStyle name="20% - Accent4 4 3 2 4 2" xfId="9756" xr:uid="{00000000-0005-0000-0000-0000FC240000}"/>
    <cellStyle name="20% - Accent4 4 3 2 4 2 2" xfId="20371" xr:uid="{00000000-0005-0000-0000-0000FD240000}"/>
    <cellStyle name="20% - Accent4 4 3 2 4 2 2 2" xfId="43639" xr:uid="{00000000-0005-0000-0000-0000FE240000}"/>
    <cellStyle name="20% - Accent4 4 3 2 4 2 3" xfId="33024" xr:uid="{00000000-0005-0000-0000-0000FF240000}"/>
    <cellStyle name="20% - Accent4 4 3 2 4 3" xfId="15065" xr:uid="{00000000-0005-0000-0000-000000250000}"/>
    <cellStyle name="20% - Accent4 4 3 2 4 3 2" xfId="38333" xr:uid="{00000000-0005-0000-0000-000001250000}"/>
    <cellStyle name="20% - Accent4 4 3 2 4 4" xfId="27716" xr:uid="{00000000-0005-0000-0000-000002250000}"/>
    <cellStyle name="20% - Accent4 4 3 2 5" xfId="7114" xr:uid="{00000000-0005-0000-0000-000003250000}"/>
    <cellStyle name="20% - Accent4 4 3 2 5 2" xfId="17729" xr:uid="{00000000-0005-0000-0000-000004250000}"/>
    <cellStyle name="20% - Accent4 4 3 2 5 2 2" xfId="40997" xr:uid="{00000000-0005-0000-0000-000005250000}"/>
    <cellStyle name="20% - Accent4 4 3 2 5 3" xfId="30382" xr:uid="{00000000-0005-0000-0000-000006250000}"/>
    <cellStyle name="20% - Accent4 4 3 2 6" xfId="12425" xr:uid="{00000000-0005-0000-0000-000007250000}"/>
    <cellStyle name="20% - Accent4 4 3 2 6 2" xfId="35693" xr:uid="{00000000-0005-0000-0000-000008250000}"/>
    <cellStyle name="20% - Accent4 4 3 2 7" xfId="22995" xr:uid="{00000000-0005-0000-0000-000009250000}"/>
    <cellStyle name="20% - Accent4 4 3 2 7 2" xfId="46245" xr:uid="{00000000-0005-0000-0000-00000A250000}"/>
    <cellStyle name="20% - Accent4 4 3 2 8" xfId="25074" xr:uid="{00000000-0005-0000-0000-00000B250000}"/>
    <cellStyle name="20% - Accent4 4 3 2 9" xfId="48174" xr:uid="{00000000-0005-0000-0000-00000C250000}"/>
    <cellStyle name="20% - Accent4 4 3 3" xfId="1541" xr:uid="{00000000-0005-0000-0000-00000D250000}"/>
    <cellStyle name="20% - Accent4 4 3 3 2" xfId="2898" xr:uid="{00000000-0005-0000-0000-00000E250000}"/>
    <cellStyle name="20% - Accent4 4 3 3 2 2" xfId="5746" xr:uid="{00000000-0005-0000-0000-00000F250000}"/>
    <cellStyle name="20% - Accent4 4 3 3 2 2 2" xfId="11089" xr:uid="{00000000-0005-0000-0000-000010250000}"/>
    <cellStyle name="20% - Accent4 4 3 3 2 2 2 2" xfId="21703" xr:uid="{00000000-0005-0000-0000-000011250000}"/>
    <cellStyle name="20% - Accent4 4 3 3 2 2 2 2 2" xfId="44971" xr:uid="{00000000-0005-0000-0000-000012250000}"/>
    <cellStyle name="20% - Accent4 4 3 3 2 2 2 3" xfId="34357" xr:uid="{00000000-0005-0000-0000-000013250000}"/>
    <cellStyle name="20% - Accent4 4 3 3 2 2 3" xfId="16397" xr:uid="{00000000-0005-0000-0000-000014250000}"/>
    <cellStyle name="20% - Accent4 4 3 3 2 2 3 2" xfId="39665" xr:uid="{00000000-0005-0000-0000-000015250000}"/>
    <cellStyle name="20% - Accent4 4 3 3 2 2 4" xfId="29049" xr:uid="{00000000-0005-0000-0000-000016250000}"/>
    <cellStyle name="20% - Accent4 4 3 3 2 3" xfId="8447" xr:uid="{00000000-0005-0000-0000-000017250000}"/>
    <cellStyle name="20% - Accent4 4 3 3 2 3 2" xfId="19062" xr:uid="{00000000-0005-0000-0000-000018250000}"/>
    <cellStyle name="20% - Accent4 4 3 3 2 3 2 2" xfId="42330" xr:uid="{00000000-0005-0000-0000-000019250000}"/>
    <cellStyle name="20% - Accent4 4 3 3 2 3 3" xfId="31715" xr:uid="{00000000-0005-0000-0000-00001A250000}"/>
    <cellStyle name="20% - Accent4 4 3 3 2 4" xfId="13757" xr:uid="{00000000-0005-0000-0000-00001B250000}"/>
    <cellStyle name="20% - Accent4 4 3 3 2 4 2" xfId="37025" xr:uid="{00000000-0005-0000-0000-00001C250000}"/>
    <cellStyle name="20% - Accent4 4 3 3 2 5" xfId="23000" xr:uid="{00000000-0005-0000-0000-00001D250000}"/>
    <cellStyle name="20% - Accent4 4 3 3 2 5 2" xfId="46250" xr:uid="{00000000-0005-0000-0000-00001E250000}"/>
    <cellStyle name="20% - Accent4 4 3 3 2 6" xfId="26407" xr:uid="{00000000-0005-0000-0000-00001F250000}"/>
    <cellStyle name="20% - Accent4 4 3 3 2 7" xfId="48179" xr:uid="{00000000-0005-0000-0000-000020250000}"/>
    <cellStyle name="20% - Accent4 4 3 3 3" xfId="3682" xr:uid="{00000000-0005-0000-0000-000021250000}"/>
    <cellStyle name="20% - Accent4 4 3 3 3 2" xfId="6460" xr:uid="{00000000-0005-0000-0000-000022250000}"/>
    <cellStyle name="20% - Accent4 4 3 3 3 2 2" xfId="11803" xr:uid="{00000000-0005-0000-0000-000023250000}"/>
    <cellStyle name="20% - Accent4 4 3 3 3 2 2 2" xfId="22416" xr:uid="{00000000-0005-0000-0000-000024250000}"/>
    <cellStyle name="20% - Accent4 4 3 3 3 2 2 2 2" xfId="45684" xr:uid="{00000000-0005-0000-0000-000025250000}"/>
    <cellStyle name="20% - Accent4 4 3 3 3 2 2 3" xfId="35071" xr:uid="{00000000-0005-0000-0000-000026250000}"/>
    <cellStyle name="20% - Accent4 4 3 3 3 2 3" xfId="17110" xr:uid="{00000000-0005-0000-0000-000027250000}"/>
    <cellStyle name="20% - Accent4 4 3 3 3 2 3 2" xfId="40378" xr:uid="{00000000-0005-0000-0000-000028250000}"/>
    <cellStyle name="20% - Accent4 4 3 3 3 2 4" xfId="29763" xr:uid="{00000000-0005-0000-0000-000029250000}"/>
    <cellStyle name="20% - Accent4 4 3 3 3 3" xfId="9161" xr:uid="{00000000-0005-0000-0000-00002A250000}"/>
    <cellStyle name="20% - Accent4 4 3 3 3 3 2" xfId="19776" xr:uid="{00000000-0005-0000-0000-00002B250000}"/>
    <cellStyle name="20% - Accent4 4 3 3 3 3 2 2" xfId="43044" xr:uid="{00000000-0005-0000-0000-00002C250000}"/>
    <cellStyle name="20% - Accent4 4 3 3 3 3 3" xfId="32429" xr:uid="{00000000-0005-0000-0000-00002D250000}"/>
    <cellStyle name="20% - Accent4 4 3 3 3 4" xfId="14470" xr:uid="{00000000-0005-0000-0000-00002E250000}"/>
    <cellStyle name="20% - Accent4 4 3 3 3 4 2" xfId="37738" xr:uid="{00000000-0005-0000-0000-00002F250000}"/>
    <cellStyle name="20% - Accent4 4 3 3 3 5" xfId="27121" xr:uid="{00000000-0005-0000-0000-000030250000}"/>
    <cellStyle name="20% - Accent4 4 3 3 4" xfId="4559" xr:uid="{00000000-0005-0000-0000-000031250000}"/>
    <cellStyle name="20% - Accent4 4 3 3 4 2" xfId="9903" xr:uid="{00000000-0005-0000-0000-000032250000}"/>
    <cellStyle name="20% - Accent4 4 3 3 4 2 2" xfId="20518" xr:uid="{00000000-0005-0000-0000-000033250000}"/>
    <cellStyle name="20% - Accent4 4 3 3 4 2 2 2" xfId="43786" xr:uid="{00000000-0005-0000-0000-000034250000}"/>
    <cellStyle name="20% - Accent4 4 3 3 4 2 3" xfId="33171" xr:uid="{00000000-0005-0000-0000-000035250000}"/>
    <cellStyle name="20% - Accent4 4 3 3 4 3" xfId="15212" xr:uid="{00000000-0005-0000-0000-000036250000}"/>
    <cellStyle name="20% - Accent4 4 3 3 4 3 2" xfId="38480" xr:uid="{00000000-0005-0000-0000-000037250000}"/>
    <cellStyle name="20% - Accent4 4 3 3 4 4" xfId="27863" xr:uid="{00000000-0005-0000-0000-000038250000}"/>
    <cellStyle name="20% - Accent4 4 3 3 5" xfId="7261" xr:uid="{00000000-0005-0000-0000-000039250000}"/>
    <cellStyle name="20% - Accent4 4 3 3 5 2" xfId="17876" xr:uid="{00000000-0005-0000-0000-00003A250000}"/>
    <cellStyle name="20% - Accent4 4 3 3 5 2 2" xfId="41144" xr:uid="{00000000-0005-0000-0000-00003B250000}"/>
    <cellStyle name="20% - Accent4 4 3 3 5 3" xfId="30529" xr:uid="{00000000-0005-0000-0000-00003C250000}"/>
    <cellStyle name="20% - Accent4 4 3 3 6" xfId="12572" xr:uid="{00000000-0005-0000-0000-00003D250000}"/>
    <cellStyle name="20% - Accent4 4 3 3 6 2" xfId="35840" xr:uid="{00000000-0005-0000-0000-00003E250000}"/>
    <cellStyle name="20% - Accent4 4 3 3 7" xfId="22999" xr:uid="{00000000-0005-0000-0000-00003F250000}"/>
    <cellStyle name="20% - Accent4 4 3 3 7 2" xfId="46249" xr:uid="{00000000-0005-0000-0000-000040250000}"/>
    <cellStyle name="20% - Accent4 4 3 3 8" xfId="25221" xr:uid="{00000000-0005-0000-0000-000041250000}"/>
    <cellStyle name="20% - Accent4 4 3 3 9" xfId="48178" xr:uid="{00000000-0005-0000-0000-000042250000}"/>
    <cellStyle name="20% - Accent4 4 3 4" xfId="1847" xr:uid="{00000000-0005-0000-0000-000043250000}"/>
    <cellStyle name="20% - Accent4 4 3 4 2" xfId="4822" xr:uid="{00000000-0005-0000-0000-000044250000}"/>
    <cellStyle name="20% - Accent4 4 3 4 2 2" xfId="10166" xr:uid="{00000000-0005-0000-0000-000045250000}"/>
    <cellStyle name="20% - Accent4 4 3 4 2 2 2" xfId="20781" xr:uid="{00000000-0005-0000-0000-000046250000}"/>
    <cellStyle name="20% - Accent4 4 3 4 2 2 2 2" xfId="44049" xr:uid="{00000000-0005-0000-0000-000047250000}"/>
    <cellStyle name="20% - Accent4 4 3 4 2 2 3" xfId="33434" xr:uid="{00000000-0005-0000-0000-000048250000}"/>
    <cellStyle name="20% - Accent4 4 3 4 2 3" xfId="15475" xr:uid="{00000000-0005-0000-0000-000049250000}"/>
    <cellStyle name="20% - Accent4 4 3 4 2 3 2" xfId="38743" xr:uid="{00000000-0005-0000-0000-00004A250000}"/>
    <cellStyle name="20% - Accent4 4 3 4 2 4" xfId="28126" xr:uid="{00000000-0005-0000-0000-00004B250000}"/>
    <cellStyle name="20% - Accent4 4 3 4 3" xfId="7524" xr:uid="{00000000-0005-0000-0000-00004C250000}"/>
    <cellStyle name="20% - Accent4 4 3 4 3 2" xfId="18139" xr:uid="{00000000-0005-0000-0000-00004D250000}"/>
    <cellStyle name="20% - Accent4 4 3 4 3 2 2" xfId="41407" xr:uid="{00000000-0005-0000-0000-00004E250000}"/>
    <cellStyle name="20% - Accent4 4 3 4 3 3" xfId="30792" xr:uid="{00000000-0005-0000-0000-00004F250000}"/>
    <cellStyle name="20% - Accent4 4 3 4 4" xfId="12835" xr:uid="{00000000-0005-0000-0000-000050250000}"/>
    <cellStyle name="20% - Accent4 4 3 4 4 2" xfId="36103" xr:uid="{00000000-0005-0000-0000-000051250000}"/>
    <cellStyle name="20% - Accent4 4 3 4 5" xfId="23001" xr:uid="{00000000-0005-0000-0000-000052250000}"/>
    <cellStyle name="20% - Accent4 4 3 4 5 2" xfId="46251" xr:uid="{00000000-0005-0000-0000-000053250000}"/>
    <cellStyle name="20% - Accent4 4 3 4 6" xfId="25484" xr:uid="{00000000-0005-0000-0000-000054250000}"/>
    <cellStyle name="20% - Accent4 4 3 4 7" xfId="48180" xr:uid="{00000000-0005-0000-0000-000055250000}"/>
    <cellStyle name="20% - Accent4 4 3 5" xfId="2592" xr:uid="{00000000-0005-0000-0000-000056250000}"/>
    <cellStyle name="20% - Accent4 4 3 5 2" xfId="5440" xr:uid="{00000000-0005-0000-0000-000057250000}"/>
    <cellStyle name="20% - Accent4 4 3 5 2 2" xfId="10783" xr:uid="{00000000-0005-0000-0000-000058250000}"/>
    <cellStyle name="20% - Accent4 4 3 5 2 2 2" xfId="21397" xr:uid="{00000000-0005-0000-0000-000059250000}"/>
    <cellStyle name="20% - Accent4 4 3 5 2 2 2 2" xfId="44665" xr:uid="{00000000-0005-0000-0000-00005A250000}"/>
    <cellStyle name="20% - Accent4 4 3 5 2 2 3" xfId="34051" xr:uid="{00000000-0005-0000-0000-00005B250000}"/>
    <cellStyle name="20% - Accent4 4 3 5 2 3" xfId="16091" xr:uid="{00000000-0005-0000-0000-00005C250000}"/>
    <cellStyle name="20% - Accent4 4 3 5 2 3 2" xfId="39359" xr:uid="{00000000-0005-0000-0000-00005D250000}"/>
    <cellStyle name="20% - Accent4 4 3 5 2 4" xfId="28743" xr:uid="{00000000-0005-0000-0000-00005E250000}"/>
    <cellStyle name="20% - Accent4 4 3 5 3" xfId="8141" xr:uid="{00000000-0005-0000-0000-00005F250000}"/>
    <cellStyle name="20% - Accent4 4 3 5 3 2" xfId="18756" xr:uid="{00000000-0005-0000-0000-000060250000}"/>
    <cellStyle name="20% - Accent4 4 3 5 3 2 2" xfId="42024" xr:uid="{00000000-0005-0000-0000-000061250000}"/>
    <cellStyle name="20% - Accent4 4 3 5 3 3" xfId="31409" xr:uid="{00000000-0005-0000-0000-000062250000}"/>
    <cellStyle name="20% - Accent4 4 3 5 4" xfId="13451" xr:uid="{00000000-0005-0000-0000-000063250000}"/>
    <cellStyle name="20% - Accent4 4 3 5 4 2" xfId="36719" xr:uid="{00000000-0005-0000-0000-000064250000}"/>
    <cellStyle name="20% - Accent4 4 3 5 5" xfId="26101" xr:uid="{00000000-0005-0000-0000-000065250000}"/>
    <cellStyle name="20% - Accent4 4 3 6" xfId="3117" xr:uid="{00000000-0005-0000-0000-000066250000}"/>
    <cellStyle name="20% - Accent4 4 3 6 2" xfId="5947" xr:uid="{00000000-0005-0000-0000-000067250000}"/>
    <cellStyle name="20% - Accent4 4 3 6 2 2" xfId="11290" xr:uid="{00000000-0005-0000-0000-000068250000}"/>
    <cellStyle name="20% - Accent4 4 3 6 2 2 2" xfId="21903" xr:uid="{00000000-0005-0000-0000-000069250000}"/>
    <cellStyle name="20% - Accent4 4 3 6 2 2 2 2" xfId="45171" xr:uid="{00000000-0005-0000-0000-00006A250000}"/>
    <cellStyle name="20% - Accent4 4 3 6 2 2 3" xfId="34558" xr:uid="{00000000-0005-0000-0000-00006B250000}"/>
    <cellStyle name="20% - Accent4 4 3 6 2 3" xfId="16597" xr:uid="{00000000-0005-0000-0000-00006C250000}"/>
    <cellStyle name="20% - Accent4 4 3 6 2 3 2" xfId="39865" xr:uid="{00000000-0005-0000-0000-00006D250000}"/>
    <cellStyle name="20% - Accent4 4 3 6 2 4" xfId="29250" xr:uid="{00000000-0005-0000-0000-00006E250000}"/>
    <cellStyle name="20% - Accent4 4 3 6 3" xfId="8648" xr:uid="{00000000-0005-0000-0000-00006F250000}"/>
    <cellStyle name="20% - Accent4 4 3 6 3 2" xfId="19263" xr:uid="{00000000-0005-0000-0000-000070250000}"/>
    <cellStyle name="20% - Accent4 4 3 6 3 2 2" xfId="42531" xr:uid="{00000000-0005-0000-0000-000071250000}"/>
    <cellStyle name="20% - Accent4 4 3 6 3 3" xfId="31916" xr:uid="{00000000-0005-0000-0000-000072250000}"/>
    <cellStyle name="20% - Accent4 4 3 6 4" xfId="13957" xr:uid="{00000000-0005-0000-0000-000073250000}"/>
    <cellStyle name="20% - Accent4 4 3 6 4 2" xfId="37225" xr:uid="{00000000-0005-0000-0000-000074250000}"/>
    <cellStyle name="20% - Accent4 4 3 6 5" xfId="26608" xr:uid="{00000000-0005-0000-0000-000075250000}"/>
    <cellStyle name="20% - Accent4 4 3 7" xfId="3437" xr:uid="{00000000-0005-0000-0000-000076250000}"/>
    <cellStyle name="20% - Accent4 4 3 7 2" xfId="6261" xr:uid="{00000000-0005-0000-0000-000077250000}"/>
    <cellStyle name="20% - Accent4 4 3 7 2 2" xfId="11604" xr:uid="{00000000-0005-0000-0000-000078250000}"/>
    <cellStyle name="20% - Accent4 4 3 7 2 2 2" xfId="22217" xr:uid="{00000000-0005-0000-0000-000079250000}"/>
    <cellStyle name="20% - Accent4 4 3 7 2 2 2 2" xfId="45485" xr:uid="{00000000-0005-0000-0000-00007A250000}"/>
    <cellStyle name="20% - Accent4 4 3 7 2 2 3" xfId="34872" xr:uid="{00000000-0005-0000-0000-00007B250000}"/>
    <cellStyle name="20% - Accent4 4 3 7 2 3" xfId="16911" xr:uid="{00000000-0005-0000-0000-00007C250000}"/>
    <cellStyle name="20% - Accent4 4 3 7 2 3 2" xfId="40179" xr:uid="{00000000-0005-0000-0000-00007D250000}"/>
    <cellStyle name="20% - Accent4 4 3 7 2 4" xfId="29564" xr:uid="{00000000-0005-0000-0000-00007E250000}"/>
    <cellStyle name="20% - Accent4 4 3 7 3" xfId="8962" xr:uid="{00000000-0005-0000-0000-00007F250000}"/>
    <cellStyle name="20% - Accent4 4 3 7 3 2" xfId="19577" xr:uid="{00000000-0005-0000-0000-000080250000}"/>
    <cellStyle name="20% - Accent4 4 3 7 3 2 2" xfId="42845" xr:uid="{00000000-0005-0000-0000-000081250000}"/>
    <cellStyle name="20% - Accent4 4 3 7 3 3" xfId="32230" xr:uid="{00000000-0005-0000-0000-000082250000}"/>
    <cellStyle name="20% - Accent4 4 3 7 4" xfId="14271" xr:uid="{00000000-0005-0000-0000-000083250000}"/>
    <cellStyle name="20% - Accent4 4 3 7 4 2" xfId="37539" xr:uid="{00000000-0005-0000-0000-000084250000}"/>
    <cellStyle name="20% - Accent4 4 3 7 5" xfId="26922" xr:uid="{00000000-0005-0000-0000-000085250000}"/>
    <cellStyle name="20% - Accent4 4 3 8" xfId="4253" xr:uid="{00000000-0005-0000-0000-000086250000}"/>
    <cellStyle name="20% - Accent4 4 3 8 2" xfId="9597" xr:uid="{00000000-0005-0000-0000-000087250000}"/>
    <cellStyle name="20% - Accent4 4 3 8 2 2" xfId="20212" xr:uid="{00000000-0005-0000-0000-000088250000}"/>
    <cellStyle name="20% - Accent4 4 3 8 2 2 2" xfId="43480" xr:uid="{00000000-0005-0000-0000-000089250000}"/>
    <cellStyle name="20% - Accent4 4 3 8 2 3" xfId="32865" xr:uid="{00000000-0005-0000-0000-00008A250000}"/>
    <cellStyle name="20% - Accent4 4 3 8 3" xfId="14906" xr:uid="{00000000-0005-0000-0000-00008B250000}"/>
    <cellStyle name="20% - Accent4 4 3 8 3 2" xfId="38174" xr:uid="{00000000-0005-0000-0000-00008C250000}"/>
    <cellStyle name="20% - Accent4 4 3 8 4" xfId="27557" xr:uid="{00000000-0005-0000-0000-00008D250000}"/>
    <cellStyle name="20% - Accent4 4 3 9" xfId="6955" xr:uid="{00000000-0005-0000-0000-00008E250000}"/>
    <cellStyle name="20% - Accent4 4 3 9 2" xfId="17570" xr:uid="{00000000-0005-0000-0000-00008F250000}"/>
    <cellStyle name="20% - Accent4 4 3 9 2 2" xfId="40838" xr:uid="{00000000-0005-0000-0000-000090250000}"/>
    <cellStyle name="20% - Accent4 4 3 9 3" xfId="30223" xr:uid="{00000000-0005-0000-0000-000091250000}"/>
    <cellStyle name="20% - Accent4 4 3_Asset Register (new)" xfId="1472" xr:uid="{00000000-0005-0000-0000-000092250000}"/>
    <cellStyle name="20% - Accent4 4 4" xfId="177" xr:uid="{00000000-0005-0000-0000-000093250000}"/>
    <cellStyle name="20% - Accent4 4 4 10" xfId="24704" xr:uid="{00000000-0005-0000-0000-000094250000}"/>
    <cellStyle name="20% - Accent4 4 4 11" xfId="48181" xr:uid="{00000000-0005-0000-0000-000095250000}"/>
    <cellStyle name="20% - Accent4 4 4 2" xfId="2015" xr:uid="{00000000-0005-0000-0000-000096250000}"/>
    <cellStyle name="20% - Accent4 4 4 2 2" xfId="4957" xr:uid="{00000000-0005-0000-0000-000097250000}"/>
    <cellStyle name="20% - Accent4 4 4 2 2 2" xfId="10300" xr:uid="{00000000-0005-0000-0000-000098250000}"/>
    <cellStyle name="20% - Accent4 4 4 2 2 2 2" xfId="20915" xr:uid="{00000000-0005-0000-0000-000099250000}"/>
    <cellStyle name="20% - Accent4 4 4 2 2 2 2 2" xfId="44183" xr:uid="{00000000-0005-0000-0000-00009A250000}"/>
    <cellStyle name="20% - Accent4 4 4 2 2 2 3" xfId="33568" xr:uid="{00000000-0005-0000-0000-00009B250000}"/>
    <cellStyle name="20% - Accent4 4 4 2 2 3" xfId="15609" xr:uid="{00000000-0005-0000-0000-00009C250000}"/>
    <cellStyle name="20% - Accent4 4 4 2 2 3 2" xfId="38877" xr:uid="{00000000-0005-0000-0000-00009D250000}"/>
    <cellStyle name="20% - Accent4 4 4 2 2 4" xfId="23004" xr:uid="{00000000-0005-0000-0000-00009E250000}"/>
    <cellStyle name="20% - Accent4 4 4 2 2 4 2" xfId="46254" xr:uid="{00000000-0005-0000-0000-00009F250000}"/>
    <cellStyle name="20% - Accent4 4 4 2 2 5" xfId="28260" xr:uid="{00000000-0005-0000-0000-0000A0250000}"/>
    <cellStyle name="20% - Accent4 4 4 2 2 6" xfId="48183" xr:uid="{00000000-0005-0000-0000-0000A1250000}"/>
    <cellStyle name="20% - Accent4 4 4 2 3" xfId="7658" xr:uid="{00000000-0005-0000-0000-0000A2250000}"/>
    <cellStyle name="20% - Accent4 4 4 2 3 2" xfId="18273" xr:uid="{00000000-0005-0000-0000-0000A3250000}"/>
    <cellStyle name="20% - Accent4 4 4 2 3 2 2" xfId="41541" xr:uid="{00000000-0005-0000-0000-0000A4250000}"/>
    <cellStyle name="20% - Accent4 4 4 2 3 3" xfId="30926" xr:uid="{00000000-0005-0000-0000-0000A5250000}"/>
    <cellStyle name="20% - Accent4 4 4 2 4" xfId="12969" xr:uid="{00000000-0005-0000-0000-0000A6250000}"/>
    <cellStyle name="20% - Accent4 4 4 2 4 2" xfId="36237" xr:uid="{00000000-0005-0000-0000-0000A7250000}"/>
    <cellStyle name="20% - Accent4 4 4 2 5" xfId="23003" xr:uid="{00000000-0005-0000-0000-0000A8250000}"/>
    <cellStyle name="20% - Accent4 4 4 2 5 2" xfId="46253" xr:uid="{00000000-0005-0000-0000-0000A9250000}"/>
    <cellStyle name="20% - Accent4 4 4 2 6" xfId="25618" xr:uid="{00000000-0005-0000-0000-0000AA250000}"/>
    <cellStyle name="20% - Accent4 4 4 2 7" xfId="48182" xr:uid="{00000000-0005-0000-0000-0000AB250000}"/>
    <cellStyle name="20% - Accent4 4 4 3" xfId="2385" xr:uid="{00000000-0005-0000-0000-0000AC250000}"/>
    <cellStyle name="20% - Accent4 4 4 3 2" xfId="5233" xr:uid="{00000000-0005-0000-0000-0000AD250000}"/>
    <cellStyle name="20% - Accent4 4 4 3 2 2" xfId="10576" xr:uid="{00000000-0005-0000-0000-0000AE250000}"/>
    <cellStyle name="20% - Accent4 4 4 3 2 2 2" xfId="21190" xr:uid="{00000000-0005-0000-0000-0000AF250000}"/>
    <cellStyle name="20% - Accent4 4 4 3 2 2 2 2" xfId="44458" xr:uid="{00000000-0005-0000-0000-0000B0250000}"/>
    <cellStyle name="20% - Accent4 4 4 3 2 2 3" xfId="33844" xr:uid="{00000000-0005-0000-0000-0000B1250000}"/>
    <cellStyle name="20% - Accent4 4 4 3 2 3" xfId="15884" xr:uid="{00000000-0005-0000-0000-0000B2250000}"/>
    <cellStyle name="20% - Accent4 4 4 3 2 3 2" xfId="39152" xr:uid="{00000000-0005-0000-0000-0000B3250000}"/>
    <cellStyle name="20% - Accent4 4 4 3 2 4" xfId="28536" xr:uid="{00000000-0005-0000-0000-0000B4250000}"/>
    <cellStyle name="20% - Accent4 4 4 3 3" xfId="7934" xr:uid="{00000000-0005-0000-0000-0000B5250000}"/>
    <cellStyle name="20% - Accent4 4 4 3 3 2" xfId="18549" xr:uid="{00000000-0005-0000-0000-0000B6250000}"/>
    <cellStyle name="20% - Accent4 4 4 3 3 2 2" xfId="41817" xr:uid="{00000000-0005-0000-0000-0000B7250000}"/>
    <cellStyle name="20% - Accent4 4 4 3 3 3" xfId="31202" xr:uid="{00000000-0005-0000-0000-0000B8250000}"/>
    <cellStyle name="20% - Accent4 4 4 3 4" xfId="13244" xr:uid="{00000000-0005-0000-0000-0000B9250000}"/>
    <cellStyle name="20% - Accent4 4 4 3 4 2" xfId="36512" xr:uid="{00000000-0005-0000-0000-0000BA250000}"/>
    <cellStyle name="20% - Accent4 4 4 3 5" xfId="23005" xr:uid="{00000000-0005-0000-0000-0000BB250000}"/>
    <cellStyle name="20% - Accent4 4 4 3 5 2" xfId="46255" xr:uid="{00000000-0005-0000-0000-0000BC250000}"/>
    <cellStyle name="20% - Accent4 4 4 3 6" xfId="25894" xr:uid="{00000000-0005-0000-0000-0000BD250000}"/>
    <cellStyle name="20% - Accent4 4 4 3 7" xfId="48184" xr:uid="{00000000-0005-0000-0000-0000BE250000}"/>
    <cellStyle name="20% - Accent4 4 4 4" xfId="3247" xr:uid="{00000000-0005-0000-0000-0000BF250000}"/>
    <cellStyle name="20% - Accent4 4 4 4 2" xfId="6077" xr:uid="{00000000-0005-0000-0000-0000C0250000}"/>
    <cellStyle name="20% - Accent4 4 4 4 2 2" xfId="11420" xr:uid="{00000000-0005-0000-0000-0000C1250000}"/>
    <cellStyle name="20% - Accent4 4 4 4 2 2 2" xfId="22033" xr:uid="{00000000-0005-0000-0000-0000C2250000}"/>
    <cellStyle name="20% - Accent4 4 4 4 2 2 2 2" xfId="45301" xr:uid="{00000000-0005-0000-0000-0000C3250000}"/>
    <cellStyle name="20% - Accent4 4 4 4 2 2 3" xfId="34688" xr:uid="{00000000-0005-0000-0000-0000C4250000}"/>
    <cellStyle name="20% - Accent4 4 4 4 2 3" xfId="16727" xr:uid="{00000000-0005-0000-0000-0000C5250000}"/>
    <cellStyle name="20% - Accent4 4 4 4 2 3 2" xfId="39995" xr:uid="{00000000-0005-0000-0000-0000C6250000}"/>
    <cellStyle name="20% - Accent4 4 4 4 2 4" xfId="29380" xr:uid="{00000000-0005-0000-0000-0000C7250000}"/>
    <cellStyle name="20% - Accent4 4 4 4 3" xfId="8778" xr:uid="{00000000-0005-0000-0000-0000C8250000}"/>
    <cellStyle name="20% - Accent4 4 4 4 3 2" xfId="19393" xr:uid="{00000000-0005-0000-0000-0000C9250000}"/>
    <cellStyle name="20% - Accent4 4 4 4 3 2 2" xfId="42661" xr:uid="{00000000-0005-0000-0000-0000CA250000}"/>
    <cellStyle name="20% - Accent4 4 4 4 3 3" xfId="32046" xr:uid="{00000000-0005-0000-0000-0000CB250000}"/>
    <cellStyle name="20% - Accent4 4 4 4 4" xfId="14087" xr:uid="{00000000-0005-0000-0000-0000CC250000}"/>
    <cellStyle name="20% - Accent4 4 4 4 4 2" xfId="37355" xr:uid="{00000000-0005-0000-0000-0000CD250000}"/>
    <cellStyle name="20% - Accent4 4 4 4 5" xfId="26738" xr:uid="{00000000-0005-0000-0000-0000CE250000}"/>
    <cellStyle name="20% - Accent4 4 4 5" xfId="3567" xr:uid="{00000000-0005-0000-0000-0000CF250000}"/>
    <cellStyle name="20% - Accent4 4 4 5 2" xfId="6391" xr:uid="{00000000-0005-0000-0000-0000D0250000}"/>
    <cellStyle name="20% - Accent4 4 4 5 2 2" xfId="11734" xr:uid="{00000000-0005-0000-0000-0000D1250000}"/>
    <cellStyle name="20% - Accent4 4 4 5 2 2 2" xfId="22347" xr:uid="{00000000-0005-0000-0000-0000D2250000}"/>
    <cellStyle name="20% - Accent4 4 4 5 2 2 2 2" xfId="45615" xr:uid="{00000000-0005-0000-0000-0000D3250000}"/>
    <cellStyle name="20% - Accent4 4 4 5 2 2 3" xfId="35002" xr:uid="{00000000-0005-0000-0000-0000D4250000}"/>
    <cellStyle name="20% - Accent4 4 4 5 2 3" xfId="17041" xr:uid="{00000000-0005-0000-0000-0000D5250000}"/>
    <cellStyle name="20% - Accent4 4 4 5 2 3 2" xfId="40309" xr:uid="{00000000-0005-0000-0000-0000D6250000}"/>
    <cellStyle name="20% - Accent4 4 4 5 2 4" xfId="29694" xr:uid="{00000000-0005-0000-0000-0000D7250000}"/>
    <cellStyle name="20% - Accent4 4 4 5 3" xfId="9092" xr:uid="{00000000-0005-0000-0000-0000D8250000}"/>
    <cellStyle name="20% - Accent4 4 4 5 3 2" xfId="19707" xr:uid="{00000000-0005-0000-0000-0000D9250000}"/>
    <cellStyle name="20% - Accent4 4 4 5 3 2 2" xfId="42975" xr:uid="{00000000-0005-0000-0000-0000DA250000}"/>
    <cellStyle name="20% - Accent4 4 4 5 3 3" xfId="32360" xr:uid="{00000000-0005-0000-0000-0000DB250000}"/>
    <cellStyle name="20% - Accent4 4 4 5 4" xfId="14401" xr:uid="{00000000-0005-0000-0000-0000DC250000}"/>
    <cellStyle name="20% - Accent4 4 4 5 4 2" xfId="37669" xr:uid="{00000000-0005-0000-0000-0000DD250000}"/>
    <cellStyle name="20% - Accent4 4 4 5 5" xfId="27052" xr:uid="{00000000-0005-0000-0000-0000DE250000}"/>
    <cellStyle name="20% - Accent4 4 4 6" xfId="4046" xr:uid="{00000000-0005-0000-0000-0000DF250000}"/>
    <cellStyle name="20% - Accent4 4 4 6 2" xfId="9390" xr:uid="{00000000-0005-0000-0000-0000E0250000}"/>
    <cellStyle name="20% - Accent4 4 4 6 2 2" xfId="20005" xr:uid="{00000000-0005-0000-0000-0000E1250000}"/>
    <cellStyle name="20% - Accent4 4 4 6 2 2 2" xfId="43273" xr:uid="{00000000-0005-0000-0000-0000E2250000}"/>
    <cellStyle name="20% - Accent4 4 4 6 2 3" xfId="32658" xr:uid="{00000000-0005-0000-0000-0000E3250000}"/>
    <cellStyle name="20% - Accent4 4 4 6 3" xfId="14699" xr:uid="{00000000-0005-0000-0000-0000E4250000}"/>
    <cellStyle name="20% - Accent4 4 4 6 3 2" xfId="37967" xr:uid="{00000000-0005-0000-0000-0000E5250000}"/>
    <cellStyle name="20% - Accent4 4 4 6 4" xfId="27350" xr:uid="{00000000-0005-0000-0000-0000E6250000}"/>
    <cellStyle name="20% - Accent4 4 4 7" xfId="6748" xr:uid="{00000000-0005-0000-0000-0000E7250000}"/>
    <cellStyle name="20% - Accent4 4 4 7 2" xfId="17363" xr:uid="{00000000-0005-0000-0000-0000E8250000}"/>
    <cellStyle name="20% - Accent4 4 4 7 2 2" xfId="40631" xr:uid="{00000000-0005-0000-0000-0000E9250000}"/>
    <cellStyle name="20% - Accent4 4 4 7 3" xfId="30016" xr:uid="{00000000-0005-0000-0000-0000EA250000}"/>
    <cellStyle name="20% - Accent4 4 4 8" xfId="12059" xr:uid="{00000000-0005-0000-0000-0000EB250000}"/>
    <cellStyle name="20% - Accent4 4 4 8 2" xfId="35327" xr:uid="{00000000-0005-0000-0000-0000EC250000}"/>
    <cellStyle name="20% - Accent4 4 4 9" xfId="23002" xr:uid="{00000000-0005-0000-0000-0000ED250000}"/>
    <cellStyle name="20% - Accent4 4 4 9 2" xfId="46252" xr:uid="{00000000-0005-0000-0000-0000EE250000}"/>
    <cellStyle name="20% - Accent4 4 5" xfId="1105" xr:uid="{00000000-0005-0000-0000-0000EF250000}"/>
    <cellStyle name="20% - Accent4 4 5 2" xfId="2675" xr:uid="{00000000-0005-0000-0000-0000F0250000}"/>
    <cellStyle name="20% - Accent4 4 5 2 2" xfId="5523" xr:uid="{00000000-0005-0000-0000-0000F1250000}"/>
    <cellStyle name="20% - Accent4 4 5 2 2 2" xfId="10866" xr:uid="{00000000-0005-0000-0000-0000F2250000}"/>
    <cellStyle name="20% - Accent4 4 5 2 2 2 2" xfId="21480" xr:uid="{00000000-0005-0000-0000-0000F3250000}"/>
    <cellStyle name="20% - Accent4 4 5 2 2 2 2 2" xfId="44748" xr:uid="{00000000-0005-0000-0000-0000F4250000}"/>
    <cellStyle name="20% - Accent4 4 5 2 2 2 3" xfId="34134" xr:uid="{00000000-0005-0000-0000-0000F5250000}"/>
    <cellStyle name="20% - Accent4 4 5 2 2 3" xfId="16174" xr:uid="{00000000-0005-0000-0000-0000F6250000}"/>
    <cellStyle name="20% - Accent4 4 5 2 2 3 2" xfId="39442" xr:uid="{00000000-0005-0000-0000-0000F7250000}"/>
    <cellStyle name="20% - Accent4 4 5 2 2 4" xfId="28826" xr:uid="{00000000-0005-0000-0000-0000F8250000}"/>
    <cellStyle name="20% - Accent4 4 5 2 3" xfId="8224" xr:uid="{00000000-0005-0000-0000-0000F9250000}"/>
    <cellStyle name="20% - Accent4 4 5 2 3 2" xfId="18839" xr:uid="{00000000-0005-0000-0000-0000FA250000}"/>
    <cellStyle name="20% - Accent4 4 5 2 3 2 2" xfId="42107" xr:uid="{00000000-0005-0000-0000-0000FB250000}"/>
    <cellStyle name="20% - Accent4 4 5 2 3 3" xfId="31492" xr:uid="{00000000-0005-0000-0000-0000FC250000}"/>
    <cellStyle name="20% - Accent4 4 5 2 4" xfId="13534" xr:uid="{00000000-0005-0000-0000-0000FD250000}"/>
    <cellStyle name="20% - Accent4 4 5 2 4 2" xfId="36802" xr:uid="{00000000-0005-0000-0000-0000FE250000}"/>
    <cellStyle name="20% - Accent4 4 5 2 5" xfId="23007" xr:uid="{00000000-0005-0000-0000-0000FF250000}"/>
    <cellStyle name="20% - Accent4 4 5 2 5 2" xfId="46257" xr:uid="{00000000-0005-0000-0000-000000260000}"/>
    <cellStyle name="20% - Accent4 4 5 2 6" xfId="26184" xr:uid="{00000000-0005-0000-0000-000001260000}"/>
    <cellStyle name="20% - Accent4 4 5 2 7" xfId="48186" xr:uid="{00000000-0005-0000-0000-000002260000}"/>
    <cellStyle name="20% - Accent4 4 5 3" xfId="3850" xr:uid="{00000000-0005-0000-0000-000003260000}"/>
    <cellStyle name="20% - Accent4 4 5 3 2" xfId="6514" xr:uid="{00000000-0005-0000-0000-000004260000}"/>
    <cellStyle name="20% - Accent4 4 5 3 2 2" xfId="11857" xr:uid="{00000000-0005-0000-0000-000005260000}"/>
    <cellStyle name="20% - Accent4 4 5 3 2 2 2" xfId="22470" xr:uid="{00000000-0005-0000-0000-000006260000}"/>
    <cellStyle name="20% - Accent4 4 5 3 2 2 2 2" xfId="45738" xr:uid="{00000000-0005-0000-0000-000007260000}"/>
    <cellStyle name="20% - Accent4 4 5 3 2 2 3" xfId="35125" xr:uid="{00000000-0005-0000-0000-000008260000}"/>
    <cellStyle name="20% - Accent4 4 5 3 2 3" xfId="17164" xr:uid="{00000000-0005-0000-0000-000009260000}"/>
    <cellStyle name="20% - Accent4 4 5 3 2 3 2" xfId="40432" xr:uid="{00000000-0005-0000-0000-00000A260000}"/>
    <cellStyle name="20% - Accent4 4 5 3 2 4" xfId="29817" xr:uid="{00000000-0005-0000-0000-00000B260000}"/>
    <cellStyle name="20% - Accent4 4 5 3 3" xfId="9215" xr:uid="{00000000-0005-0000-0000-00000C260000}"/>
    <cellStyle name="20% - Accent4 4 5 3 3 2" xfId="19830" xr:uid="{00000000-0005-0000-0000-00000D260000}"/>
    <cellStyle name="20% - Accent4 4 5 3 3 2 2" xfId="43098" xr:uid="{00000000-0005-0000-0000-00000E260000}"/>
    <cellStyle name="20% - Accent4 4 5 3 3 3" xfId="32483" xr:uid="{00000000-0005-0000-0000-00000F260000}"/>
    <cellStyle name="20% - Accent4 4 5 3 4" xfId="14524" xr:uid="{00000000-0005-0000-0000-000010260000}"/>
    <cellStyle name="20% - Accent4 4 5 3 4 2" xfId="37792" xr:uid="{00000000-0005-0000-0000-000011260000}"/>
    <cellStyle name="20% - Accent4 4 5 3 5" xfId="27175" xr:uid="{00000000-0005-0000-0000-000012260000}"/>
    <cellStyle name="20% - Accent4 4 5 4" xfId="4336" xr:uid="{00000000-0005-0000-0000-000013260000}"/>
    <cellStyle name="20% - Accent4 4 5 4 2" xfId="9680" xr:uid="{00000000-0005-0000-0000-000014260000}"/>
    <cellStyle name="20% - Accent4 4 5 4 2 2" xfId="20295" xr:uid="{00000000-0005-0000-0000-000015260000}"/>
    <cellStyle name="20% - Accent4 4 5 4 2 2 2" xfId="43563" xr:uid="{00000000-0005-0000-0000-000016260000}"/>
    <cellStyle name="20% - Accent4 4 5 4 2 3" xfId="32948" xr:uid="{00000000-0005-0000-0000-000017260000}"/>
    <cellStyle name="20% - Accent4 4 5 4 3" xfId="14989" xr:uid="{00000000-0005-0000-0000-000018260000}"/>
    <cellStyle name="20% - Accent4 4 5 4 3 2" xfId="38257" xr:uid="{00000000-0005-0000-0000-000019260000}"/>
    <cellStyle name="20% - Accent4 4 5 4 4" xfId="27640" xr:uid="{00000000-0005-0000-0000-00001A260000}"/>
    <cellStyle name="20% - Accent4 4 5 5" xfId="7038" xr:uid="{00000000-0005-0000-0000-00001B260000}"/>
    <cellStyle name="20% - Accent4 4 5 5 2" xfId="17653" xr:uid="{00000000-0005-0000-0000-00001C260000}"/>
    <cellStyle name="20% - Accent4 4 5 5 2 2" xfId="40921" xr:uid="{00000000-0005-0000-0000-00001D260000}"/>
    <cellStyle name="20% - Accent4 4 5 5 3" xfId="30306" xr:uid="{00000000-0005-0000-0000-00001E260000}"/>
    <cellStyle name="20% - Accent4 4 5 6" xfId="12349" xr:uid="{00000000-0005-0000-0000-00001F260000}"/>
    <cellStyle name="20% - Accent4 4 5 6 2" xfId="35617" xr:uid="{00000000-0005-0000-0000-000020260000}"/>
    <cellStyle name="20% - Accent4 4 5 7" xfId="23006" xr:uid="{00000000-0005-0000-0000-000021260000}"/>
    <cellStyle name="20% - Accent4 4 5 7 2" xfId="46256" xr:uid="{00000000-0005-0000-0000-000022260000}"/>
    <cellStyle name="20% - Accent4 4 5 8" xfId="24998" xr:uid="{00000000-0005-0000-0000-000023260000}"/>
    <cellStyle name="20% - Accent4 4 5 9" xfId="48185" xr:uid="{00000000-0005-0000-0000-000024260000}"/>
    <cellStyle name="20% - Accent4 4 6" xfId="1254" xr:uid="{00000000-0005-0000-0000-000025260000}"/>
    <cellStyle name="20% - Accent4 4 6 2" xfId="2815" xr:uid="{00000000-0005-0000-0000-000026260000}"/>
    <cellStyle name="20% - Accent4 4 6 2 2" xfId="5663" xr:uid="{00000000-0005-0000-0000-000027260000}"/>
    <cellStyle name="20% - Accent4 4 6 2 2 2" xfId="11006" xr:uid="{00000000-0005-0000-0000-000028260000}"/>
    <cellStyle name="20% - Accent4 4 6 2 2 2 2" xfId="21620" xr:uid="{00000000-0005-0000-0000-000029260000}"/>
    <cellStyle name="20% - Accent4 4 6 2 2 2 2 2" xfId="44888" xr:uid="{00000000-0005-0000-0000-00002A260000}"/>
    <cellStyle name="20% - Accent4 4 6 2 2 2 3" xfId="34274" xr:uid="{00000000-0005-0000-0000-00002B260000}"/>
    <cellStyle name="20% - Accent4 4 6 2 2 3" xfId="16314" xr:uid="{00000000-0005-0000-0000-00002C260000}"/>
    <cellStyle name="20% - Accent4 4 6 2 2 3 2" xfId="39582" xr:uid="{00000000-0005-0000-0000-00002D260000}"/>
    <cellStyle name="20% - Accent4 4 6 2 2 4" xfId="28966" xr:uid="{00000000-0005-0000-0000-00002E260000}"/>
    <cellStyle name="20% - Accent4 4 6 2 3" xfId="8364" xr:uid="{00000000-0005-0000-0000-00002F260000}"/>
    <cellStyle name="20% - Accent4 4 6 2 3 2" xfId="18979" xr:uid="{00000000-0005-0000-0000-000030260000}"/>
    <cellStyle name="20% - Accent4 4 6 2 3 2 2" xfId="42247" xr:uid="{00000000-0005-0000-0000-000031260000}"/>
    <cellStyle name="20% - Accent4 4 6 2 3 3" xfId="31632" xr:uid="{00000000-0005-0000-0000-000032260000}"/>
    <cellStyle name="20% - Accent4 4 6 2 4" xfId="13674" xr:uid="{00000000-0005-0000-0000-000033260000}"/>
    <cellStyle name="20% - Accent4 4 6 2 4 2" xfId="36942" xr:uid="{00000000-0005-0000-0000-000034260000}"/>
    <cellStyle name="20% - Accent4 4 6 2 5" xfId="26324" xr:uid="{00000000-0005-0000-0000-000035260000}"/>
    <cellStyle name="20% - Accent4 4 6 3" xfId="4476" xr:uid="{00000000-0005-0000-0000-000036260000}"/>
    <cellStyle name="20% - Accent4 4 6 3 2" xfId="9820" xr:uid="{00000000-0005-0000-0000-000037260000}"/>
    <cellStyle name="20% - Accent4 4 6 3 2 2" xfId="20435" xr:uid="{00000000-0005-0000-0000-000038260000}"/>
    <cellStyle name="20% - Accent4 4 6 3 2 2 2" xfId="43703" xr:uid="{00000000-0005-0000-0000-000039260000}"/>
    <cellStyle name="20% - Accent4 4 6 3 2 3" xfId="33088" xr:uid="{00000000-0005-0000-0000-00003A260000}"/>
    <cellStyle name="20% - Accent4 4 6 3 3" xfId="15129" xr:uid="{00000000-0005-0000-0000-00003B260000}"/>
    <cellStyle name="20% - Accent4 4 6 3 3 2" xfId="38397" xr:uid="{00000000-0005-0000-0000-00003C260000}"/>
    <cellStyle name="20% - Accent4 4 6 3 4" xfId="27780" xr:uid="{00000000-0005-0000-0000-00003D260000}"/>
    <cellStyle name="20% - Accent4 4 6 4" xfId="7178" xr:uid="{00000000-0005-0000-0000-00003E260000}"/>
    <cellStyle name="20% - Accent4 4 6 4 2" xfId="17793" xr:uid="{00000000-0005-0000-0000-00003F260000}"/>
    <cellStyle name="20% - Accent4 4 6 4 2 2" xfId="41061" xr:uid="{00000000-0005-0000-0000-000040260000}"/>
    <cellStyle name="20% - Accent4 4 6 4 3" xfId="30446" xr:uid="{00000000-0005-0000-0000-000041260000}"/>
    <cellStyle name="20% - Accent4 4 6 5" xfId="12489" xr:uid="{00000000-0005-0000-0000-000042260000}"/>
    <cellStyle name="20% - Accent4 4 6 5 2" xfId="35757" xr:uid="{00000000-0005-0000-0000-000043260000}"/>
    <cellStyle name="20% - Accent4 4 6 6" xfId="23008" xr:uid="{00000000-0005-0000-0000-000044260000}"/>
    <cellStyle name="20% - Accent4 4 6 6 2" xfId="46258" xr:uid="{00000000-0005-0000-0000-000045260000}"/>
    <cellStyle name="20% - Accent4 4 6 7" xfId="25138" xr:uid="{00000000-0005-0000-0000-000046260000}"/>
    <cellStyle name="20% - Accent4 4 6 8" xfId="48187" xr:uid="{00000000-0005-0000-0000-000047260000}"/>
    <cellStyle name="20% - Accent4 4 7" xfId="1632" xr:uid="{00000000-0005-0000-0000-000048260000}"/>
    <cellStyle name="20% - Accent4 4 7 2" xfId="4646" xr:uid="{00000000-0005-0000-0000-000049260000}"/>
    <cellStyle name="20% - Accent4 4 7 2 2" xfId="9990" xr:uid="{00000000-0005-0000-0000-00004A260000}"/>
    <cellStyle name="20% - Accent4 4 7 2 2 2" xfId="20605" xr:uid="{00000000-0005-0000-0000-00004B260000}"/>
    <cellStyle name="20% - Accent4 4 7 2 2 2 2" xfId="43873" xr:uid="{00000000-0005-0000-0000-00004C260000}"/>
    <cellStyle name="20% - Accent4 4 7 2 2 3" xfId="33258" xr:uid="{00000000-0005-0000-0000-00004D260000}"/>
    <cellStyle name="20% - Accent4 4 7 2 3" xfId="15299" xr:uid="{00000000-0005-0000-0000-00004E260000}"/>
    <cellStyle name="20% - Accent4 4 7 2 3 2" xfId="38567" xr:uid="{00000000-0005-0000-0000-00004F260000}"/>
    <cellStyle name="20% - Accent4 4 7 2 4" xfId="27950" xr:uid="{00000000-0005-0000-0000-000050260000}"/>
    <cellStyle name="20% - Accent4 4 7 3" xfId="7348" xr:uid="{00000000-0005-0000-0000-000051260000}"/>
    <cellStyle name="20% - Accent4 4 7 3 2" xfId="17963" xr:uid="{00000000-0005-0000-0000-000052260000}"/>
    <cellStyle name="20% - Accent4 4 7 3 2 2" xfId="41231" xr:uid="{00000000-0005-0000-0000-000053260000}"/>
    <cellStyle name="20% - Accent4 4 7 3 3" xfId="30616" xr:uid="{00000000-0005-0000-0000-000054260000}"/>
    <cellStyle name="20% - Accent4 4 7 4" xfId="12659" xr:uid="{00000000-0005-0000-0000-000055260000}"/>
    <cellStyle name="20% - Accent4 4 7 4 2" xfId="35927" xr:uid="{00000000-0005-0000-0000-000056260000}"/>
    <cellStyle name="20% - Accent4 4 7 5" xfId="25308" xr:uid="{00000000-0005-0000-0000-000057260000}"/>
    <cellStyle name="20% - Accent4 4 8" xfId="2155" xr:uid="{00000000-0005-0000-0000-000058260000}"/>
    <cellStyle name="20% - Accent4 4 8 2" xfId="5043" xr:uid="{00000000-0005-0000-0000-000059260000}"/>
    <cellStyle name="20% - Accent4 4 8 2 2" xfId="10386" xr:uid="{00000000-0005-0000-0000-00005A260000}"/>
    <cellStyle name="20% - Accent4 4 8 2 2 2" xfId="21001" xr:uid="{00000000-0005-0000-0000-00005B260000}"/>
    <cellStyle name="20% - Accent4 4 8 2 2 2 2" xfId="44269" xr:uid="{00000000-0005-0000-0000-00005C260000}"/>
    <cellStyle name="20% - Accent4 4 8 2 2 3" xfId="33654" xr:uid="{00000000-0005-0000-0000-00005D260000}"/>
    <cellStyle name="20% - Accent4 4 8 2 3" xfId="15695" xr:uid="{00000000-0005-0000-0000-00005E260000}"/>
    <cellStyle name="20% - Accent4 4 8 2 3 2" xfId="38963" xr:uid="{00000000-0005-0000-0000-00005F260000}"/>
    <cellStyle name="20% - Accent4 4 8 2 4" xfId="28346" xr:uid="{00000000-0005-0000-0000-000060260000}"/>
    <cellStyle name="20% - Accent4 4 8 3" xfId="7744" xr:uid="{00000000-0005-0000-0000-000061260000}"/>
    <cellStyle name="20% - Accent4 4 8 3 2" xfId="18359" xr:uid="{00000000-0005-0000-0000-000062260000}"/>
    <cellStyle name="20% - Accent4 4 8 3 2 2" xfId="41627" xr:uid="{00000000-0005-0000-0000-000063260000}"/>
    <cellStyle name="20% - Accent4 4 8 3 3" xfId="31012" xr:uid="{00000000-0005-0000-0000-000064260000}"/>
    <cellStyle name="20% - Accent4 4 8 4" xfId="13055" xr:uid="{00000000-0005-0000-0000-000065260000}"/>
    <cellStyle name="20% - Accent4 4 8 4 2" xfId="36323" xr:uid="{00000000-0005-0000-0000-000066260000}"/>
    <cellStyle name="20% - Accent4 4 8 5" xfId="25704" xr:uid="{00000000-0005-0000-0000-000067260000}"/>
    <cellStyle name="20% - Accent4 4 9" xfId="2237" xr:uid="{00000000-0005-0000-0000-000068260000}"/>
    <cellStyle name="20% - Accent4 4 9 2" xfId="5106" xr:uid="{00000000-0005-0000-0000-000069260000}"/>
    <cellStyle name="20% - Accent4 4 9 2 2" xfId="10449" xr:uid="{00000000-0005-0000-0000-00006A260000}"/>
    <cellStyle name="20% - Accent4 4 9 2 2 2" xfId="21064" xr:uid="{00000000-0005-0000-0000-00006B260000}"/>
    <cellStyle name="20% - Accent4 4 9 2 2 2 2" xfId="44332" xr:uid="{00000000-0005-0000-0000-00006C260000}"/>
    <cellStyle name="20% - Accent4 4 9 2 2 3" xfId="33717" xr:uid="{00000000-0005-0000-0000-00006D260000}"/>
    <cellStyle name="20% - Accent4 4 9 2 3" xfId="15758" xr:uid="{00000000-0005-0000-0000-00006E260000}"/>
    <cellStyle name="20% - Accent4 4 9 2 3 2" xfId="39026" xr:uid="{00000000-0005-0000-0000-00006F260000}"/>
    <cellStyle name="20% - Accent4 4 9 2 4" xfId="28409" xr:uid="{00000000-0005-0000-0000-000070260000}"/>
    <cellStyle name="20% - Accent4 4 9 3" xfId="7807" xr:uid="{00000000-0005-0000-0000-000071260000}"/>
    <cellStyle name="20% - Accent4 4 9 3 2" xfId="18422" xr:uid="{00000000-0005-0000-0000-000072260000}"/>
    <cellStyle name="20% - Accent4 4 9 3 2 2" xfId="41690" xr:uid="{00000000-0005-0000-0000-000073260000}"/>
    <cellStyle name="20% - Accent4 4 9 3 3" xfId="31075" xr:uid="{00000000-0005-0000-0000-000074260000}"/>
    <cellStyle name="20% - Accent4 4 9 4" xfId="13118" xr:uid="{00000000-0005-0000-0000-000075260000}"/>
    <cellStyle name="20% - Accent4 4 9 4 2" xfId="36386" xr:uid="{00000000-0005-0000-0000-000076260000}"/>
    <cellStyle name="20% - Accent4 4 9 5" xfId="25767" xr:uid="{00000000-0005-0000-0000-000077260000}"/>
    <cellStyle name="20% - Accent4 4_Asset Register (new)" xfId="1475" xr:uid="{00000000-0005-0000-0000-000078260000}"/>
    <cellStyle name="20% - Accent4 5" xfId="178" xr:uid="{00000000-0005-0000-0000-000079260000}"/>
    <cellStyle name="20% - Accent4 5 10" xfId="23009" xr:uid="{00000000-0005-0000-0000-00007A260000}"/>
    <cellStyle name="20% - Accent4 5 10 2" xfId="46259" xr:uid="{00000000-0005-0000-0000-00007B260000}"/>
    <cellStyle name="20% - Accent4 5 11" xfId="24705" xr:uid="{00000000-0005-0000-0000-00007C260000}"/>
    <cellStyle name="20% - Accent4 5 12" xfId="48188" xr:uid="{00000000-0005-0000-0000-00007D260000}"/>
    <cellStyle name="20% - Accent4 5 2" xfId="179" xr:uid="{00000000-0005-0000-0000-00007E260000}"/>
    <cellStyle name="20% - Accent4 5 2 10" xfId="24706" xr:uid="{00000000-0005-0000-0000-00007F260000}"/>
    <cellStyle name="20% - Accent4 5 2 11" xfId="48189" xr:uid="{00000000-0005-0000-0000-000080260000}"/>
    <cellStyle name="20% - Accent4 5 2 2" xfId="1849" xr:uid="{00000000-0005-0000-0000-000081260000}"/>
    <cellStyle name="20% - Accent4 5 2 2 2" xfId="4824" xr:uid="{00000000-0005-0000-0000-000082260000}"/>
    <cellStyle name="20% - Accent4 5 2 2 2 2" xfId="10168" xr:uid="{00000000-0005-0000-0000-000083260000}"/>
    <cellStyle name="20% - Accent4 5 2 2 2 2 2" xfId="20783" xr:uid="{00000000-0005-0000-0000-000084260000}"/>
    <cellStyle name="20% - Accent4 5 2 2 2 2 2 2" xfId="44051" xr:uid="{00000000-0005-0000-0000-000085260000}"/>
    <cellStyle name="20% - Accent4 5 2 2 2 2 3" xfId="33436" xr:uid="{00000000-0005-0000-0000-000086260000}"/>
    <cellStyle name="20% - Accent4 5 2 2 2 3" xfId="15477" xr:uid="{00000000-0005-0000-0000-000087260000}"/>
    <cellStyle name="20% - Accent4 5 2 2 2 3 2" xfId="38745" xr:uid="{00000000-0005-0000-0000-000088260000}"/>
    <cellStyle name="20% - Accent4 5 2 2 2 4" xfId="28128" xr:uid="{00000000-0005-0000-0000-000089260000}"/>
    <cellStyle name="20% - Accent4 5 2 2 2 5" xfId="49950" xr:uid="{00000000-0005-0000-0000-00008A260000}"/>
    <cellStyle name="20% - Accent4 5 2 2 3" xfId="7526" xr:uid="{00000000-0005-0000-0000-00008B260000}"/>
    <cellStyle name="20% - Accent4 5 2 2 3 2" xfId="18141" xr:uid="{00000000-0005-0000-0000-00008C260000}"/>
    <cellStyle name="20% - Accent4 5 2 2 3 2 2" xfId="41409" xr:uid="{00000000-0005-0000-0000-00008D260000}"/>
    <cellStyle name="20% - Accent4 5 2 2 3 3" xfId="30794" xr:uid="{00000000-0005-0000-0000-00008E260000}"/>
    <cellStyle name="20% - Accent4 5 2 2 4" xfId="12837" xr:uid="{00000000-0005-0000-0000-00008F260000}"/>
    <cellStyle name="20% - Accent4 5 2 2 4 2" xfId="36105" xr:uid="{00000000-0005-0000-0000-000090260000}"/>
    <cellStyle name="20% - Accent4 5 2 2 5" xfId="23011" xr:uid="{00000000-0005-0000-0000-000091260000}"/>
    <cellStyle name="20% - Accent4 5 2 2 5 2" xfId="46261" xr:uid="{00000000-0005-0000-0000-000092260000}"/>
    <cellStyle name="20% - Accent4 5 2 2 6" xfId="25486" xr:uid="{00000000-0005-0000-0000-000093260000}"/>
    <cellStyle name="20% - Accent4 5 2 2 7" xfId="48190" xr:uid="{00000000-0005-0000-0000-000094260000}"/>
    <cellStyle name="20% - Accent4 5 2 3" xfId="2387" xr:uid="{00000000-0005-0000-0000-000095260000}"/>
    <cellStyle name="20% - Accent4 5 2 3 2" xfId="5235" xr:uid="{00000000-0005-0000-0000-000096260000}"/>
    <cellStyle name="20% - Accent4 5 2 3 2 2" xfId="10578" xr:uid="{00000000-0005-0000-0000-000097260000}"/>
    <cellStyle name="20% - Accent4 5 2 3 2 2 2" xfId="21192" xr:uid="{00000000-0005-0000-0000-000098260000}"/>
    <cellStyle name="20% - Accent4 5 2 3 2 2 2 2" xfId="44460" xr:uid="{00000000-0005-0000-0000-000099260000}"/>
    <cellStyle name="20% - Accent4 5 2 3 2 2 3" xfId="33846" xr:uid="{00000000-0005-0000-0000-00009A260000}"/>
    <cellStyle name="20% - Accent4 5 2 3 2 3" xfId="15886" xr:uid="{00000000-0005-0000-0000-00009B260000}"/>
    <cellStyle name="20% - Accent4 5 2 3 2 3 2" xfId="39154" xr:uid="{00000000-0005-0000-0000-00009C260000}"/>
    <cellStyle name="20% - Accent4 5 2 3 2 4" xfId="28538" xr:uid="{00000000-0005-0000-0000-00009D260000}"/>
    <cellStyle name="20% - Accent4 5 2 3 2 5" xfId="49952" xr:uid="{00000000-0005-0000-0000-00009E260000}"/>
    <cellStyle name="20% - Accent4 5 2 3 3" xfId="7936" xr:uid="{00000000-0005-0000-0000-00009F260000}"/>
    <cellStyle name="20% - Accent4 5 2 3 3 2" xfId="18551" xr:uid="{00000000-0005-0000-0000-0000A0260000}"/>
    <cellStyle name="20% - Accent4 5 2 3 3 2 2" xfId="41819" xr:uid="{00000000-0005-0000-0000-0000A1260000}"/>
    <cellStyle name="20% - Accent4 5 2 3 3 3" xfId="31204" xr:uid="{00000000-0005-0000-0000-0000A2260000}"/>
    <cellStyle name="20% - Accent4 5 2 3 4" xfId="13246" xr:uid="{00000000-0005-0000-0000-0000A3260000}"/>
    <cellStyle name="20% - Accent4 5 2 3 4 2" xfId="36514" xr:uid="{00000000-0005-0000-0000-0000A4260000}"/>
    <cellStyle name="20% - Accent4 5 2 3 5" xfId="25896" xr:uid="{00000000-0005-0000-0000-0000A5260000}"/>
    <cellStyle name="20% - Accent4 5 2 3 6" xfId="49951" xr:uid="{00000000-0005-0000-0000-0000A6260000}"/>
    <cellStyle name="20% - Accent4 5 2 4" xfId="3119" xr:uid="{00000000-0005-0000-0000-0000A7260000}"/>
    <cellStyle name="20% - Accent4 5 2 4 2" xfId="5949" xr:uid="{00000000-0005-0000-0000-0000A8260000}"/>
    <cellStyle name="20% - Accent4 5 2 4 2 2" xfId="11292" xr:uid="{00000000-0005-0000-0000-0000A9260000}"/>
    <cellStyle name="20% - Accent4 5 2 4 2 2 2" xfId="21905" xr:uid="{00000000-0005-0000-0000-0000AA260000}"/>
    <cellStyle name="20% - Accent4 5 2 4 2 2 2 2" xfId="45173" xr:uid="{00000000-0005-0000-0000-0000AB260000}"/>
    <cellStyle name="20% - Accent4 5 2 4 2 2 3" xfId="34560" xr:uid="{00000000-0005-0000-0000-0000AC260000}"/>
    <cellStyle name="20% - Accent4 5 2 4 2 3" xfId="16599" xr:uid="{00000000-0005-0000-0000-0000AD260000}"/>
    <cellStyle name="20% - Accent4 5 2 4 2 3 2" xfId="39867" xr:uid="{00000000-0005-0000-0000-0000AE260000}"/>
    <cellStyle name="20% - Accent4 5 2 4 2 4" xfId="29252" xr:uid="{00000000-0005-0000-0000-0000AF260000}"/>
    <cellStyle name="20% - Accent4 5 2 4 3" xfId="8650" xr:uid="{00000000-0005-0000-0000-0000B0260000}"/>
    <cellStyle name="20% - Accent4 5 2 4 3 2" xfId="19265" xr:uid="{00000000-0005-0000-0000-0000B1260000}"/>
    <cellStyle name="20% - Accent4 5 2 4 3 2 2" xfId="42533" xr:uid="{00000000-0005-0000-0000-0000B2260000}"/>
    <cellStyle name="20% - Accent4 5 2 4 3 3" xfId="31918" xr:uid="{00000000-0005-0000-0000-0000B3260000}"/>
    <cellStyle name="20% - Accent4 5 2 4 4" xfId="13959" xr:uid="{00000000-0005-0000-0000-0000B4260000}"/>
    <cellStyle name="20% - Accent4 5 2 4 4 2" xfId="37227" xr:uid="{00000000-0005-0000-0000-0000B5260000}"/>
    <cellStyle name="20% - Accent4 5 2 4 5" xfId="26610" xr:uid="{00000000-0005-0000-0000-0000B6260000}"/>
    <cellStyle name="20% - Accent4 5 2 4 6" xfId="49953" xr:uid="{00000000-0005-0000-0000-0000B7260000}"/>
    <cellStyle name="20% - Accent4 5 2 5" xfId="3439" xr:uid="{00000000-0005-0000-0000-0000B8260000}"/>
    <cellStyle name="20% - Accent4 5 2 5 2" xfId="6263" xr:uid="{00000000-0005-0000-0000-0000B9260000}"/>
    <cellStyle name="20% - Accent4 5 2 5 2 2" xfId="11606" xr:uid="{00000000-0005-0000-0000-0000BA260000}"/>
    <cellStyle name="20% - Accent4 5 2 5 2 2 2" xfId="22219" xr:uid="{00000000-0005-0000-0000-0000BB260000}"/>
    <cellStyle name="20% - Accent4 5 2 5 2 2 2 2" xfId="45487" xr:uid="{00000000-0005-0000-0000-0000BC260000}"/>
    <cellStyle name="20% - Accent4 5 2 5 2 2 3" xfId="34874" xr:uid="{00000000-0005-0000-0000-0000BD260000}"/>
    <cellStyle name="20% - Accent4 5 2 5 2 3" xfId="16913" xr:uid="{00000000-0005-0000-0000-0000BE260000}"/>
    <cellStyle name="20% - Accent4 5 2 5 2 3 2" xfId="40181" xr:uid="{00000000-0005-0000-0000-0000BF260000}"/>
    <cellStyle name="20% - Accent4 5 2 5 2 4" xfId="29566" xr:uid="{00000000-0005-0000-0000-0000C0260000}"/>
    <cellStyle name="20% - Accent4 5 2 5 3" xfId="8964" xr:uid="{00000000-0005-0000-0000-0000C1260000}"/>
    <cellStyle name="20% - Accent4 5 2 5 3 2" xfId="19579" xr:uid="{00000000-0005-0000-0000-0000C2260000}"/>
    <cellStyle name="20% - Accent4 5 2 5 3 2 2" xfId="42847" xr:uid="{00000000-0005-0000-0000-0000C3260000}"/>
    <cellStyle name="20% - Accent4 5 2 5 3 3" xfId="32232" xr:uid="{00000000-0005-0000-0000-0000C4260000}"/>
    <cellStyle name="20% - Accent4 5 2 5 4" xfId="14273" xr:uid="{00000000-0005-0000-0000-0000C5260000}"/>
    <cellStyle name="20% - Accent4 5 2 5 4 2" xfId="37541" xr:uid="{00000000-0005-0000-0000-0000C6260000}"/>
    <cellStyle name="20% - Accent4 5 2 5 5" xfId="26924" xr:uid="{00000000-0005-0000-0000-0000C7260000}"/>
    <cellStyle name="20% - Accent4 5 2 6" xfId="4048" xr:uid="{00000000-0005-0000-0000-0000C8260000}"/>
    <cellStyle name="20% - Accent4 5 2 6 2" xfId="9392" xr:uid="{00000000-0005-0000-0000-0000C9260000}"/>
    <cellStyle name="20% - Accent4 5 2 6 2 2" xfId="20007" xr:uid="{00000000-0005-0000-0000-0000CA260000}"/>
    <cellStyle name="20% - Accent4 5 2 6 2 2 2" xfId="43275" xr:uid="{00000000-0005-0000-0000-0000CB260000}"/>
    <cellStyle name="20% - Accent4 5 2 6 2 3" xfId="32660" xr:uid="{00000000-0005-0000-0000-0000CC260000}"/>
    <cellStyle name="20% - Accent4 5 2 6 3" xfId="14701" xr:uid="{00000000-0005-0000-0000-0000CD260000}"/>
    <cellStyle name="20% - Accent4 5 2 6 3 2" xfId="37969" xr:uid="{00000000-0005-0000-0000-0000CE260000}"/>
    <cellStyle name="20% - Accent4 5 2 6 4" xfId="27352" xr:uid="{00000000-0005-0000-0000-0000CF260000}"/>
    <cellStyle name="20% - Accent4 5 2 7" xfId="6750" xr:uid="{00000000-0005-0000-0000-0000D0260000}"/>
    <cellStyle name="20% - Accent4 5 2 7 2" xfId="17365" xr:uid="{00000000-0005-0000-0000-0000D1260000}"/>
    <cellStyle name="20% - Accent4 5 2 7 2 2" xfId="40633" xr:uid="{00000000-0005-0000-0000-0000D2260000}"/>
    <cellStyle name="20% - Accent4 5 2 7 3" xfId="30018" xr:uid="{00000000-0005-0000-0000-0000D3260000}"/>
    <cellStyle name="20% - Accent4 5 2 8" xfId="12061" xr:uid="{00000000-0005-0000-0000-0000D4260000}"/>
    <cellStyle name="20% - Accent4 5 2 8 2" xfId="35329" xr:uid="{00000000-0005-0000-0000-0000D5260000}"/>
    <cellStyle name="20% - Accent4 5 2 9" xfId="23010" xr:uid="{00000000-0005-0000-0000-0000D6260000}"/>
    <cellStyle name="20% - Accent4 5 2 9 2" xfId="46260" xr:uid="{00000000-0005-0000-0000-0000D7260000}"/>
    <cellStyle name="20% - Accent4 5 3" xfId="1848" xr:uid="{00000000-0005-0000-0000-0000D8260000}"/>
    <cellStyle name="20% - Accent4 5 3 2" xfId="4823" xr:uid="{00000000-0005-0000-0000-0000D9260000}"/>
    <cellStyle name="20% - Accent4 5 3 2 2" xfId="10167" xr:uid="{00000000-0005-0000-0000-0000DA260000}"/>
    <cellStyle name="20% - Accent4 5 3 2 2 2" xfId="20782" xr:uid="{00000000-0005-0000-0000-0000DB260000}"/>
    <cellStyle name="20% - Accent4 5 3 2 2 2 2" xfId="44050" xr:uid="{00000000-0005-0000-0000-0000DC260000}"/>
    <cellStyle name="20% - Accent4 5 3 2 2 3" xfId="33435" xr:uid="{00000000-0005-0000-0000-0000DD260000}"/>
    <cellStyle name="20% - Accent4 5 3 2 3" xfId="15476" xr:uid="{00000000-0005-0000-0000-0000DE260000}"/>
    <cellStyle name="20% - Accent4 5 3 2 3 2" xfId="38744" xr:uid="{00000000-0005-0000-0000-0000DF260000}"/>
    <cellStyle name="20% - Accent4 5 3 2 4" xfId="28127" xr:uid="{00000000-0005-0000-0000-0000E0260000}"/>
    <cellStyle name="20% - Accent4 5 3 2 5" xfId="49954" xr:uid="{00000000-0005-0000-0000-0000E1260000}"/>
    <cellStyle name="20% - Accent4 5 3 3" xfId="7525" xr:uid="{00000000-0005-0000-0000-0000E2260000}"/>
    <cellStyle name="20% - Accent4 5 3 3 2" xfId="18140" xr:uid="{00000000-0005-0000-0000-0000E3260000}"/>
    <cellStyle name="20% - Accent4 5 3 3 2 2" xfId="41408" xr:uid="{00000000-0005-0000-0000-0000E4260000}"/>
    <cellStyle name="20% - Accent4 5 3 3 3" xfId="30793" xr:uid="{00000000-0005-0000-0000-0000E5260000}"/>
    <cellStyle name="20% - Accent4 5 3 4" xfId="12836" xr:uid="{00000000-0005-0000-0000-0000E6260000}"/>
    <cellStyle name="20% - Accent4 5 3 4 2" xfId="36104" xr:uid="{00000000-0005-0000-0000-0000E7260000}"/>
    <cellStyle name="20% - Accent4 5 3 5" xfId="23012" xr:uid="{00000000-0005-0000-0000-0000E8260000}"/>
    <cellStyle name="20% - Accent4 5 3 5 2" xfId="46262" xr:uid="{00000000-0005-0000-0000-0000E9260000}"/>
    <cellStyle name="20% - Accent4 5 3 6" xfId="25485" xr:uid="{00000000-0005-0000-0000-0000EA260000}"/>
    <cellStyle name="20% - Accent4 5 3 7" xfId="48191" xr:uid="{00000000-0005-0000-0000-0000EB260000}"/>
    <cellStyle name="20% - Accent4 5 4" xfId="2386" xr:uid="{00000000-0005-0000-0000-0000EC260000}"/>
    <cellStyle name="20% - Accent4 5 4 2" xfId="5234" xr:uid="{00000000-0005-0000-0000-0000ED260000}"/>
    <cellStyle name="20% - Accent4 5 4 2 2" xfId="10577" xr:uid="{00000000-0005-0000-0000-0000EE260000}"/>
    <cellStyle name="20% - Accent4 5 4 2 2 2" xfId="21191" xr:uid="{00000000-0005-0000-0000-0000EF260000}"/>
    <cellStyle name="20% - Accent4 5 4 2 2 2 2" xfId="44459" xr:uid="{00000000-0005-0000-0000-0000F0260000}"/>
    <cellStyle name="20% - Accent4 5 4 2 2 3" xfId="33845" xr:uid="{00000000-0005-0000-0000-0000F1260000}"/>
    <cellStyle name="20% - Accent4 5 4 2 3" xfId="15885" xr:uid="{00000000-0005-0000-0000-0000F2260000}"/>
    <cellStyle name="20% - Accent4 5 4 2 3 2" xfId="39153" xr:uid="{00000000-0005-0000-0000-0000F3260000}"/>
    <cellStyle name="20% - Accent4 5 4 2 4" xfId="28537" xr:uid="{00000000-0005-0000-0000-0000F4260000}"/>
    <cellStyle name="20% - Accent4 5 4 2 5" xfId="49956" xr:uid="{00000000-0005-0000-0000-0000F5260000}"/>
    <cellStyle name="20% - Accent4 5 4 3" xfId="7935" xr:uid="{00000000-0005-0000-0000-0000F6260000}"/>
    <cellStyle name="20% - Accent4 5 4 3 2" xfId="18550" xr:uid="{00000000-0005-0000-0000-0000F7260000}"/>
    <cellStyle name="20% - Accent4 5 4 3 2 2" xfId="41818" xr:uid="{00000000-0005-0000-0000-0000F8260000}"/>
    <cellStyle name="20% - Accent4 5 4 3 3" xfId="31203" xr:uid="{00000000-0005-0000-0000-0000F9260000}"/>
    <cellStyle name="20% - Accent4 5 4 4" xfId="13245" xr:uid="{00000000-0005-0000-0000-0000FA260000}"/>
    <cellStyle name="20% - Accent4 5 4 4 2" xfId="36513" xr:uid="{00000000-0005-0000-0000-0000FB260000}"/>
    <cellStyle name="20% - Accent4 5 4 5" xfId="25895" xr:uid="{00000000-0005-0000-0000-0000FC260000}"/>
    <cellStyle name="20% - Accent4 5 4 6" xfId="49955" xr:uid="{00000000-0005-0000-0000-0000FD260000}"/>
    <cellStyle name="20% - Accent4 5 5" xfId="3118" xr:uid="{00000000-0005-0000-0000-0000FE260000}"/>
    <cellStyle name="20% - Accent4 5 5 2" xfId="5948" xr:uid="{00000000-0005-0000-0000-0000FF260000}"/>
    <cellStyle name="20% - Accent4 5 5 2 2" xfId="11291" xr:uid="{00000000-0005-0000-0000-000000270000}"/>
    <cellStyle name="20% - Accent4 5 5 2 2 2" xfId="21904" xr:uid="{00000000-0005-0000-0000-000001270000}"/>
    <cellStyle name="20% - Accent4 5 5 2 2 2 2" xfId="45172" xr:uid="{00000000-0005-0000-0000-000002270000}"/>
    <cellStyle name="20% - Accent4 5 5 2 2 3" xfId="34559" xr:uid="{00000000-0005-0000-0000-000003270000}"/>
    <cellStyle name="20% - Accent4 5 5 2 3" xfId="16598" xr:uid="{00000000-0005-0000-0000-000004270000}"/>
    <cellStyle name="20% - Accent4 5 5 2 3 2" xfId="39866" xr:uid="{00000000-0005-0000-0000-000005270000}"/>
    <cellStyle name="20% - Accent4 5 5 2 4" xfId="29251" xr:uid="{00000000-0005-0000-0000-000006270000}"/>
    <cellStyle name="20% - Accent4 5 5 3" xfId="8649" xr:uid="{00000000-0005-0000-0000-000007270000}"/>
    <cellStyle name="20% - Accent4 5 5 3 2" xfId="19264" xr:uid="{00000000-0005-0000-0000-000008270000}"/>
    <cellStyle name="20% - Accent4 5 5 3 2 2" xfId="42532" xr:uid="{00000000-0005-0000-0000-000009270000}"/>
    <cellStyle name="20% - Accent4 5 5 3 3" xfId="31917" xr:uid="{00000000-0005-0000-0000-00000A270000}"/>
    <cellStyle name="20% - Accent4 5 5 4" xfId="13958" xr:uid="{00000000-0005-0000-0000-00000B270000}"/>
    <cellStyle name="20% - Accent4 5 5 4 2" xfId="37226" xr:uid="{00000000-0005-0000-0000-00000C270000}"/>
    <cellStyle name="20% - Accent4 5 5 5" xfId="26609" xr:uid="{00000000-0005-0000-0000-00000D270000}"/>
    <cellStyle name="20% - Accent4 5 5 6" xfId="49957" xr:uid="{00000000-0005-0000-0000-00000E270000}"/>
    <cellStyle name="20% - Accent4 5 6" xfId="3438" xr:uid="{00000000-0005-0000-0000-00000F270000}"/>
    <cellStyle name="20% - Accent4 5 6 2" xfId="6262" xr:uid="{00000000-0005-0000-0000-000010270000}"/>
    <cellStyle name="20% - Accent4 5 6 2 2" xfId="11605" xr:uid="{00000000-0005-0000-0000-000011270000}"/>
    <cellStyle name="20% - Accent4 5 6 2 2 2" xfId="22218" xr:uid="{00000000-0005-0000-0000-000012270000}"/>
    <cellStyle name="20% - Accent4 5 6 2 2 2 2" xfId="45486" xr:uid="{00000000-0005-0000-0000-000013270000}"/>
    <cellStyle name="20% - Accent4 5 6 2 2 3" xfId="34873" xr:uid="{00000000-0005-0000-0000-000014270000}"/>
    <cellStyle name="20% - Accent4 5 6 2 3" xfId="16912" xr:uid="{00000000-0005-0000-0000-000015270000}"/>
    <cellStyle name="20% - Accent4 5 6 2 3 2" xfId="40180" xr:uid="{00000000-0005-0000-0000-000016270000}"/>
    <cellStyle name="20% - Accent4 5 6 2 4" xfId="29565" xr:uid="{00000000-0005-0000-0000-000017270000}"/>
    <cellStyle name="20% - Accent4 5 6 3" xfId="8963" xr:uid="{00000000-0005-0000-0000-000018270000}"/>
    <cellStyle name="20% - Accent4 5 6 3 2" xfId="19578" xr:uid="{00000000-0005-0000-0000-000019270000}"/>
    <cellStyle name="20% - Accent4 5 6 3 2 2" xfId="42846" xr:uid="{00000000-0005-0000-0000-00001A270000}"/>
    <cellStyle name="20% - Accent4 5 6 3 3" xfId="32231" xr:uid="{00000000-0005-0000-0000-00001B270000}"/>
    <cellStyle name="20% - Accent4 5 6 4" xfId="14272" xr:uid="{00000000-0005-0000-0000-00001C270000}"/>
    <cellStyle name="20% - Accent4 5 6 4 2" xfId="37540" xr:uid="{00000000-0005-0000-0000-00001D270000}"/>
    <cellStyle name="20% - Accent4 5 6 5" xfId="26923" xr:uid="{00000000-0005-0000-0000-00001E270000}"/>
    <cellStyle name="20% - Accent4 5 7" xfId="4047" xr:uid="{00000000-0005-0000-0000-00001F270000}"/>
    <cellStyle name="20% - Accent4 5 7 2" xfId="9391" xr:uid="{00000000-0005-0000-0000-000020270000}"/>
    <cellStyle name="20% - Accent4 5 7 2 2" xfId="20006" xr:uid="{00000000-0005-0000-0000-000021270000}"/>
    <cellStyle name="20% - Accent4 5 7 2 2 2" xfId="43274" xr:uid="{00000000-0005-0000-0000-000022270000}"/>
    <cellStyle name="20% - Accent4 5 7 2 3" xfId="32659" xr:uid="{00000000-0005-0000-0000-000023270000}"/>
    <cellStyle name="20% - Accent4 5 7 3" xfId="14700" xr:uid="{00000000-0005-0000-0000-000024270000}"/>
    <cellStyle name="20% - Accent4 5 7 3 2" xfId="37968" xr:uid="{00000000-0005-0000-0000-000025270000}"/>
    <cellStyle name="20% - Accent4 5 7 4" xfId="27351" xr:uid="{00000000-0005-0000-0000-000026270000}"/>
    <cellStyle name="20% - Accent4 5 8" xfId="6749" xr:uid="{00000000-0005-0000-0000-000027270000}"/>
    <cellStyle name="20% - Accent4 5 8 2" xfId="17364" xr:uid="{00000000-0005-0000-0000-000028270000}"/>
    <cellStyle name="20% - Accent4 5 8 2 2" xfId="40632" xr:uid="{00000000-0005-0000-0000-000029270000}"/>
    <cellStyle name="20% - Accent4 5 8 3" xfId="30017" xr:uid="{00000000-0005-0000-0000-00002A270000}"/>
    <cellStyle name="20% - Accent4 5 9" xfId="12060" xr:uid="{00000000-0005-0000-0000-00002B270000}"/>
    <cellStyle name="20% - Accent4 5 9 2" xfId="35328" xr:uid="{00000000-0005-0000-0000-00002C270000}"/>
    <cellStyle name="20% - Accent4 6" xfId="180" xr:uid="{00000000-0005-0000-0000-00002D270000}"/>
    <cellStyle name="20% - Accent4 6 10" xfId="23013" xr:uid="{00000000-0005-0000-0000-00002E270000}"/>
    <cellStyle name="20% - Accent4 6 10 2" xfId="46263" xr:uid="{00000000-0005-0000-0000-00002F270000}"/>
    <cellStyle name="20% - Accent4 6 11" xfId="24707" xr:uid="{00000000-0005-0000-0000-000030270000}"/>
    <cellStyle name="20% - Accent4 6 12" xfId="48192" xr:uid="{00000000-0005-0000-0000-000031270000}"/>
    <cellStyle name="20% - Accent4 6 2" xfId="181" xr:uid="{00000000-0005-0000-0000-000032270000}"/>
    <cellStyle name="20% - Accent4 6 2 10" xfId="24708" xr:uid="{00000000-0005-0000-0000-000033270000}"/>
    <cellStyle name="20% - Accent4 6 2 11" xfId="48193" xr:uid="{00000000-0005-0000-0000-000034270000}"/>
    <cellStyle name="20% - Accent4 6 2 2" xfId="1850" xr:uid="{00000000-0005-0000-0000-000035270000}"/>
    <cellStyle name="20% - Accent4 6 2 2 2" xfId="4825" xr:uid="{00000000-0005-0000-0000-000036270000}"/>
    <cellStyle name="20% - Accent4 6 2 2 2 2" xfId="10169" xr:uid="{00000000-0005-0000-0000-000037270000}"/>
    <cellStyle name="20% - Accent4 6 2 2 2 2 2" xfId="20784" xr:uid="{00000000-0005-0000-0000-000038270000}"/>
    <cellStyle name="20% - Accent4 6 2 2 2 2 2 2" xfId="44052" xr:uid="{00000000-0005-0000-0000-000039270000}"/>
    <cellStyle name="20% - Accent4 6 2 2 2 2 3" xfId="33437" xr:uid="{00000000-0005-0000-0000-00003A270000}"/>
    <cellStyle name="20% - Accent4 6 2 2 2 3" xfId="15478" xr:uid="{00000000-0005-0000-0000-00003B270000}"/>
    <cellStyle name="20% - Accent4 6 2 2 2 3 2" xfId="38746" xr:uid="{00000000-0005-0000-0000-00003C270000}"/>
    <cellStyle name="20% - Accent4 6 2 2 2 4" xfId="28129" xr:uid="{00000000-0005-0000-0000-00003D270000}"/>
    <cellStyle name="20% - Accent4 6 2 2 2 5" xfId="49959" xr:uid="{00000000-0005-0000-0000-00003E270000}"/>
    <cellStyle name="20% - Accent4 6 2 2 3" xfId="7527" xr:uid="{00000000-0005-0000-0000-00003F270000}"/>
    <cellStyle name="20% - Accent4 6 2 2 3 2" xfId="18142" xr:uid="{00000000-0005-0000-0000-000040270000}"/>
    <cellStyle name="20% - Accent4 6 2 2 3 2 2" xfId="41410" xr:uid="{00000000-0005-0000-0000-000041270000}"/>
    <cellStyle name="20% - Accent4 6 2 2 3 3" xfId="30795" xr:uid="{00000000-0005-0000-0000-000042270000}"/>
    <cellStyle name="20% - Accent4 6 2 2 4" xfId="12838" xr:uid="{00000000-0005-0000-0000-000043270000}"/>
    <cellStyle name="20% - Accent4 6 2 2 4 2" xfId="36106" xr:uid="{00000000-0005-0000-0000-000044270000}"/>
    <cellStyle name="20% - Accent4 6 2 2 5" xfId="25487" xr:uid="{00000000-0005-0000-0000-000045270000}"/>
    <cellStyle name="20% - Accent4 6 2 2 6" xfId="49958" xr:uid="{00000000-0005-0000-0000-000046270000}"/>
    <cellStyle name="20% - Accent4 6 2 3" xfId="2389" xr:uid="{00000000-0005-0000-0000-000047270000}"/>
    <cellStyle name="20% - Accent4 6 2 3 2" xfId="5237" xr:uid="{00000000-0005-0000-0000-000048270000}"/>
    <cellStyle name="20% - Accent4 6 2 3 2 2" xfId="10580" xr:uid="{00000000-0005-0000-0000-000049270000}"/>
    <cellStyle name="20% - Accent4 6 2 3 2 2 2" xfId="21194" xr:uid="{00000000-0005-0000-0000-00004A270000}"/>
    <cellStyle name="20% - Accent4 6 2 3 2 2 2 2" xfId="44462" xr:uid="{00000000-0005-0000-0000-00004B270000}"/>
    <cellStyle name="20% - Accent4 6 2 3 2 2 3" xfId="33848" xr:uid="{00000000-0005-0000-0000-00004C270000}"/>
    <cellStyle name="20% - Accent4 6 2 3 2 3" xfId="15888" xr:uid="{00000000-0005-0000-0000-00004D270000}"/>
    <cellStyle name="20% - Accent4 6 2 3 2 3 2" xfId="39156" xr:uid="{00000000-0005-0000-0000-00004E270000}"/>
    <cellStyle name="20% - Accent4 6 2 3 2 4" xfId="28540" xr:uid="{00000000-0005-0000-0000-00004F270000}"/>
    <cellStyle name="20% - Accent4 6 2 3 2 5" xfId="49961" xr:uid="{00000000-0005-0000-0000-000050270000}"/>
    <cellStyle name="20% - Accent4 6 2 3 3" xfId="7938" xr:uid="{00000000-0005-0000-0000-000051270000}"/>
    <cellStyle name="20% - Accent4 6 2 3 3 2" xfId="18553" xr:uid="{00000000-0005-0000-0000-000052270000}"/>
    <cellStyle name="20% - Accent4 6 2 3 3 2 2" xfId="41821" xr:uid="{00000000-0005-0000-0000-000053270000}"/>
    <cellStyle name="20% - Accent4 6 2 3 3 3" xfId="31206" xr:uid="{00000000-0005-0000-0000-000054270000}"/>
    <cellStyle name="20% - Accent4 6 2 3 4" xfId="13248" xr:uid="{00000000-0005-0000-0000-000055270000}"/>
    <cellStyle name="20% - Accent4 6 2 3 4 2" xfId="36516" xr:uid="{00000000-0005-0000-0000-000056270000}"/>
    <cellStyle name="20% - Accent4 6 2 3 5" xfId="25898" xr:uid="{00000000-0005-0000-0000-000057270000}"/>
    <cellStyle name="20% - Accent4 6 2 3 6" xfId="49960" xr:uid="{00000000-0005-0000-0000-000058270000}"/>
    <cellStyle name="20% - Accent4 6 2 4" xfId="3120" xr:uid="{00000000-0005-0000-0000-000059270000}"/>
    <cellStyle name="20% - Accent4 6 2 4 2" xfId="5950" xr:uid="{00000000-0005-0000-0000-00005A270000}"/>
    <cellStyle name="20% - Accent4 6 2 4 2 2" xfId="11293" xr:uid="{00000000-0005-0000-0000-00005B270000}"/>
    <cellStyle name="20% - Accent4 6 2 4 2 2 2" xfId="21906" xr:uid="{00000000-0005-0000-0000-00005C270000}"/>
    <cellStyle name="20% - Accent4 6 2 4 2 2 2 2" xfId="45174" xr:uid="{00000000-0005-0000-0000-00005D270000}"/>
    <cellStyle name="20% - Accent4 6 2 4 2 2 3" xfId="34561" xr:uid="{00000000-0005-0000-0000-00005E270000}"/>
    <cellStyle name="20% - Accent4 6 2 4 2 3" xfId="16600" xr:uid="{00000000-0005-0000-0000-00005F270000}"/>
    <cellStyle name="20% - Accent4 6 2 4 2 3 2" xfId="39868" xr:uid="{00000000-0005-0000-0000-000060270000}"/>
    <cellStyle name="20% - Accent4 6 2 4 2 4" xfId="29253" xr:uid="{00000000-0005-0000-0000-000061270000}"/>
    <cellStyle name="20% - Accent4 6 2 4 3" xfId="8651" xr:uid="{00000000-0005-0000-0000-000062270000}"/>
    <cellStyle name="20% - Accent4 6 2 4 3 2" xfId="19266" xr:uid="{00000000-0005-0000-0000-000063270000}"/>
    <cellStyle name="20% - Accent4 6 2 4 3 2 2" xfId="42534" xr:uid="{00000000-0005-0000-0000-000064270000}"/>
    <cellStyle name="20% - Accent4 6 2 4 3 3" xfId="31919" xr:uid="{00000000-0005-0000-0000-000065270000}"/>
    <cellStyle name="20% - Accent4 6 2 4 4" xfId="13960" xr:uid="{00000000-0005-0000-0000-000066270000}"/>
    <cellStyle name="20% - Accent4 6 2 4 4 2" xfId="37228" xr:uid="{00000000-0005-0000-0000-000067270000}"/>
    <cellStyle name="20% - Accent4 6 2 4 5" xfId="26611" xr:uid="{00000000-0005-0000-0000-000068270000}"/>
    <cellStyle name="20% - Accent4 6 2 4 6" xfId="49962" xr:uid="{00000000-0005-0000-0000-000069270000}"/>
    <cellStyle name="20% - Accent4 6 2 5" xfId="3440" xr:uid="{00000000-0005-0000-0000-00006A270000}"/>
    <cellStyle name="20% - Accent4 6 2 5 2" xfId="6264" xr:uid="{00000000-0005-0000-0000-00006B270000}"/>
    <cellStyle name="20% - Accent4 6 2 5 2 2" xfId="11607" xr:uid="{00000000-0005-0000-0000-00006C270000}"/>
    <cellStyle name="20% - Accent4 6 2 5 2 2 2" xfId="22220" xr:uid="{00000000-0005-0000-0000-00006D270000}"/>
    <cellStyle name="20% - Accent4 6 2 5 2 2 2 2" xfId="45488" xr:uid="{00000000-0005-0000-0000-00006E270000}"/>
    <cellStyle name="20% - Accent4 6 2 5 2 2 3" xfId="34875" xr:uid="{00000000-0005-0000-0000-00006F270000}"/>
    <cellStyle name="20% - Accent4 6 2 5 2 3" xfId="16914" xr:uid="{00000000-0005-0000-0000-000070270000}"/>
    <cellStyle name="20% - Accent4 6 2 5 2 3 2" xfId="40182" xr:uid="{00000000-0005-0000-0000-000071270000}"/>
    <cellStyle name="20% - Accent4 6 2 5 2 4" xfId="29567" xr:uid="{00000000-0005-0000-0000-000072270000}"/>
    <cellStyle name="20% - Accent4 6 2 5 3" xfId="8965" xr:uid="{00000000-0005-0000-0000-000073270000}"/>
    <cellStyle name="20% - Accent4 6 2 5 3 2" xfId="19580" xr:uid="{00000000-0005-0000-0000-000074270000}"/>
    <cellStyle name="20% - Accent4 6 2 5 3 2 2" xfId="42848" xr:uid="{00000000-0005-0000-0000-000075270000}"/>
    <cellStyle name="20% - Accent4 6 2 5 3 3" xfId="32233" xr:uid="{00000000-0005-0000-0000-000076270000}"/>
    <cellStyle name="20% - Accent4 6 2 5 4" xfId="14274" xr:uid="{00000000-0005-0000-0000-000077270000}"/>
    <cellStyle name="20% - Accent4 6 2 5 4 2" xfId="37542" xr:uid="{00000000-0005-0000-0000-000078270000}"/>
    <cellStyle name="20% - Accent4 6 2 5 5" xfId="26925" xr:uid="{00000000-0005-0000-0000-000079270000}"/>
    <cellStyle name="20% - Accent4 6 2 6" xfId="4050" xr:uid="{00000000-0005-0000-0000-00007A270000}"/>
    <cellStyle name="20% - Accent4 6 2 6 2" xfId="9394" xr:uid="{00000000-0005-0000-0000-00007B270000}"/>
    <cellStyle name="20% - Accent4 6 2 6 2 2" xfId="20009" xr:uid="{00000000-0005-0000-0000-00007C270000}"/>
    <cellStyle name="20% - Accent4 6 2 6 2 2 2" xfId="43277" xr:uid="{00000000-0005-0000-0000-00007D270000}"/>
    <cellStyle name="20% - Accent4 6 2 6 2 3" xfId="32662" xr:uid="{00000000-0005-0000-0000-00007E270000}"/>
    <cellStyle name="20% - Accent4 6 2 6 3" xfId="14703" xr:uid="{00000000-0005-0000-0000-00007F270000}"/>
    <cellStyle name="20% - Accent4 6 2 6 3 2" xfId="37971" xr:uid="{00000000-0005-0000-0000-000080270000}"/>
    <cellStyle name="20% - Accent4 6 2 6 4" xfId="27354" xr:uid="{00000000-0005-0000-0000-000081270000}"/>
    <cellStyle name="20% - Accent4 6 2 7" xfId="6752" xr:uid="{00000000-0005-0000-0000-000082270000}"/>
    <cellStyle name="20% - Accent4 6 2 7 2" xfId="17367" xr:uid="{00000000-0005-0000-0000-000083270000}"/>
    <cellStyle name="20% - Accent4 6 2 7 2 2" xfId="40635" xr:uid="{00000000-0005-0000-0000-000084270000}"/>
    <cellStyle name="20% - Accent4 6 2 7 3" xfId="30020" xr:uid="{00000000-0005-0000-0000-000085270000}"/>
    <cellStyle name="20% - Accent4 6 2 8" xfId="12063" xr:uid="{00000000-0005-0000-0000-000086270000}"/>
    <cellStyle name="20% - Accent4 6 2 8 2" xfId="35331" xr:uid="{00000000-0005-0000-0000-000087270000}"/>
    <cellStyle name="20% - Accent4 6 2 9" xfId="23014" xr:uid="{00000000-0005-0000-0000-000088270000}"/>
    <cellStyle name="20% - Accent4 6 2 9 2" xfId="46264" xr:uid="{00000000-0005-0000-0000-000089270000}"/>
    <cellStyle name="20% - Accent4 6 3" xfId="2016" xr:uid="{00000000-0005-0000-0000-00008A270000}"/>
    <cellStyle name="20% - Accent4 6 3 2" xfId="4958" xr:uid="{00000000-0005-0000-0000-00008B270000}"/>
    <cellStyle name="20% - Accent4 6 3 2 2" xfId="10301" xr:uid="{00000000-0005-0000-0000-00008C270000}"/>
    <cellStyle name="20% - Accent4 6 3 2 2 2" xfId="20916" xr:uid="{00000000-0005-0000-0000-00008D270000}"/>
    <cellStyle name="20% - Accent4 6 3 2 2 2 2" xfId="44184" xr:uid="{00000000-0005-0000-0000-00008E270000}"/>
    <cellStyle name="20% - Accent4 6 3 2 2 3" xfId="33569" xr:uid="{00000000-0005-0000-0000-00008F270000}"/>
    <cellStyle name="20% - Accent4 6 3 2 3" xfId="15610" xr:uid="{00000000-0005-0000-0000-000090270000}"/>
    <cellStyle name="20% - Accent4 6 3 2 3 2" xfId="38878" xr:uid="{00000000-0005-0000-0000-000091270000}"/>
    <cellStyle name="20% - Accent4 6 3 2 4" xfId="28261" xr:uid="{00000000-0005-0000-0000-000092270000}"/>
    <cellStyle name="20% - Accent4 6 3 2 5" xfId="49964" xr:uid="{00000000-0005-0000-0000-000093270000}"/>
    <cellStyle name="20% - Accent4 6 3 3" xfId="7659" xr:uid="{00000000-0005-0000-0000-000094270000}"/>
    <cellStyle name="20% - Accent4 6 3 3 2" xfId="18274" xr:uid="{00000000-0005-0000-0000-000095270000}"/>
    <cellStyle name="20% - Accent4 6 3 3 2 2" xfId="41542" xr:uid="{00000000-0005-0000-0000-000096270000}"/>
    <cellStyle name="20% - Accent4 6 3 3 3" xfId="30927" xr:uid="{00000000-0005-0000-0000-000097270000}"/>
    <cellStyle name="20% - Accent4 6 3 4" xfId="12970" xr:uid="{00000000-0005-0000-0000-000098270000}"/>
    <cellStyle name="20% - Accent4 6 3 4 2" xfId="36238" xr:uid="{00000000-0005-0000-0000-000099270000}"/>
    <cellStyle name="20% - Accent4 6 3 5" xfId="25619" xr:uid="{00000000-0005-0000-0000-00009A270000}"/>
    <cellStyle name="20% - Accent4 6 3 6" xfId="49963" xr:uid="{00000000-0005-0000-0000-00009B270000}"/>
    <cellStyle name="20% - Accent4 6 4" xfId="2388" xr:uid="{00000000-0005-0000-0000-00009C270000}"/>
    <cellStyle name="20% - Accent4 6 4 2" xfId="5236" xr:uid="{00000000-0005-0000-0000-00009D270000}"/>
    <cellStyle name="20% - Accent4 6 4 2 2" xfId="10579" xr:uid="{00000000-0005-0000-0000-00009E270000}"/>
    <cellStyle name="20% - Accent4 6 4 2 2 2" xfId="21193" xr:uid="{00000000-0005-0000-0000-00009F270000}"/>
    <cellStyle name="20% - Accent4 6 4 2 2 2 2" xfId="44461" xr:uid="{00000000-0005-0000-0000-0000A0270000}"/>
    <cellStyle name="20% - Accent4 6 4 2 2 3" xfId="33847" xr:uid="{00000000-0005-0000-0000-0000A1270000}"/>
    <cellStyle name="20% - Accent4 6 4 2 3" xfId="15887" xr:uid="{00000000-0005-0000-0000-0000A2270000}"/>
    <cellStyle name="20% - Accent4 6 4 2 3 2" xfId="39155" xr:uid="{00000000-0005-0000-0000-0000A3270000}"/>
    <cellStyle name="20% - Accent4 6 4 2 4" xfId="28539" xr:uid="{00000000-0005-0000-0000-0000A4270000}"/>
    <cellStyle name="20% - Accent4 6 4 2 5" xfId="49966" xr:uid="{00000000-0005-0000-0000-0000A5270000}"/>
    <cellStyle name="20% - Accent4 6 4 3" xfId="7937" xr:uid="{00000000-0005-0000-0000-0000A6270000}"/>
    <cellStyle name="20% - Accent4 6 4 3 2" xfId="18552" xr:uid="{00000000-0005-0000-0000-0000A7270000}"/>
    <cellStyle name="20% - Accent4 6 4 3 2 2" xfId="41820" xr:uid="{00000000-0005-0000-0000-0000A8270000}"/>
    <cellStyle name="20% - Accent4 6 4 3 3" xfId="31205" xr:uid="{00000000-0005-0000-0000-0000A9270000}"/>
    <cellStyle name="20% - Accent4 6 4 4" xfId="13247" xr:uid="{00000000-0005-0000-0000-0000AA270000}"/>
    <cellStyle name="20% - Accent4 6 4 4 2" xfId="36515" xr:uid="{00000000-0005-0000-0000-0000AB270000}"/>
    <cellStyle name="20% - Accent4 6 4 5" xfId="25897" xr:uid="{00000000-0005-0000-0000-0000AC270000}"/>
    <cellStyle name="20% - Accent4 6 4 6" xfId="49965" xr:uid="{00000000-0005-0000-0000-0000AD270000}"/>
    <cellStyle name="20% - Accent4 6 5" xfId="3248" xr:uid="{00000000-0005-0000-0000-0000AE270000}"/>
    <cellStyle name="20% - Accent4 6 5 2" xfId="6078" xr:uid="{00000000-0005-0000-0000-0000AF270000}"/>
    <cellStyle name="20% - Accent4 6 5 2 2" xfId="11421" xr:uid="{00000000-0005-0000-0000-0000B0270000}"/>
    <cellStyle name="20% - Accent4 6 5 2 2 2" xfId="22034" xr:uid="{00000000-0005-0000-0000-0000B1270000}"/>
    <cellStyle name="20% - Accent4 6 5 2 2 2 2" xfId="45302" xr:uid="{00000000-0005-0000-0000-0000B2270000}"/>
    <cellStyle name="20% - Accent4 6 5 2 2 3" xfId="34689" xr:uid="{00000000-0005-0000-0000-0000B3270000}"/>
    <cellStyle name="20% - Accent4 6 5 2 3" xfId="16728" xr:uid="{00000000-0005-0000-0000-0000B4270000}"/>
    <cellStyle name="20% - Accent4 6 5 2 3 2" xfId="39996" xr:uid="{00000000-0005-0000-0000-0000B5270000}"/>
    <cellStyle name="20% - Accent4 6 5 2 4" xfId="29381" xr:uid="{00000000-0005-0000-0000-0000B6270000}"/>
    <cellStyle name="20% - Accent4 6 5 3" xfId="8779" xr:uid="{00000000-0005-0000-0000-0000B7270000}"/>
    <cellStyle name="20% - Accent4 6 5 3 2" xfId="19394" xr:uid="{00000000-0005-0000-0000-0000B8270000}"/>
    <cellStyle name="20% - Accent4 6 5 3 2 2" xfId="42662" xr:uid="{00000000-0005-0000-0000-0000B9270000}"/>
    <cellStyle name="20% - Accent4 6 5 3 3" xfId="32047" xr:uid="{00000000-0005-0000-0000-0000BA270000}"/>
    <cellStyle name="20% - Accent4 6 5 4" xfId="14088" xr:uid="{00000000-0005-0000-0000-0000BB270000}"/>
    <cellStyle name="20% - Accent4 6 5 4 2" xfId="37356" xr:uid="{00000000-0005-0000-0000-0000BC270000}"/>
    <cellStyle name="20% - Accent4 6 5 5" xfId="26739" xr:uid="{00000000-0005-0000-0000-0000BD270000}"/>
    <cellStyle name="20% - Accent4 6 5 6" xfId="49967" xr:uid="{00000000-0005-0000-0000-0000BE270000}"/>
    <cellStyle name="20% - Accent4 6 6" xfId="3568" xr:uid="{00000000-0005-0000-0000-0000BF270000}"/>
    <cellStyle name="20% - Accent4 6 6 2" xfId="6392" xr:uid="{00000000-0005-0000-0000-0000C0270000}"/>
    <cellStyle name="20% - Accent4 6 6 2 2" xfId="11735" xr:uid="{00000000-0005-0000-0000-0000C1270000}"/>
    <cellStyle name="20% - Accent4 6 6 2 2 2" xfId="22348" xr:uid="{00000000-0005-0000-0000-0000C2270000}"/>
    <cellStyle name="20% - Accent4 6 6 2 2 2 2" xfId="45616" xr:uid="{00000000-0005-0000-0000-0000C3270000}"/>
    <cellStyle name="20% - Accent4 6 6 2 2 3" xfId="35003" xr:uid="{00000000-0005-0000-0000-0000C4270000}"/>
    <cellStyle name="20% - Accent4 6 6 2 3" xfId="17042" xr:uid="{00000000-0005-0000-0000-0000C5270000}"/>
    <cellStyle name="20% - Accent4 6 6 2 3 2" xfId="40310" xr:uid="{00000000-0005-0000-0000-0000C6270000}"/>
    <cellStyle name="20% - Accent4 6 6 2 4" xfId="29695" xr:uid="{00000000-0005-0000-0000-0000C7270000}"/>
    <cellStyle name="20% - Accent4 6 6 3" xfId="9093" xr:uid="{00000000-0005-0000-0000-0000C8270000}"/>
    <cellStyle name="20% - Accent4 6 6 3 2" xfId="19708" xr:uid="{00000000-0005-0000-0000-0000C9270000}"/>
    <cellStyle name="20% - Accent4 6 6 3 2 2" xfId="42976" xr:uid="{00000000-0005-0000-0000-0000CA270000}"/>
    <cellStyle name="20% - Accent4 6 6 3 3" xfId="32361" xr:uid="{00000000-0005-0000-0000-0000CB270000}"/>
    <cellStyle name="20% - Accent4 6 6 4" xfId="14402" xr:uid="{00000000-0005-0000-0000-0000CC270000}"/>
    <cellStyle name="20% - Accent4 6 6 4 2" xfId="37670" xr:uid="{00000000-0005-0000-0000-0000CD270000}"/>
    <cellStyle name="20% - Accent4 6 6 5" xfId="27053" xr:uid="{00000000-0005-0000-0000-0000CE270000}"/>
    <cellStyle name="20% - Accent4 6 7" xfId="4049" xr:uid="{00000000-0005-0000-0000-0000CF270000}"/>
    <cellStyle name="20% - Accent4 6 7 2" xfId="9393" xr:uid="{00000000-0005-0000-0000-0000D0270000}"/>
    <cellStyle name="20% - Accent4 6 7 2 2" xfId="20008" xr:uid="{00000000-0005-0000-0000-0000D1270000}"/>
    <cellStyle name="20% - Accent4 6 7 2 2 2" xfId="43276" xr:uid="{00000000-0005-0000-0000-0000D2270000}"/>
    <cellStyle name="20% - Accent4 6 7 2 3" xfId="32661" xr:uid="{00000000-0005-0000-0000-0000D3270000}"/>
    <cellStyle name="20% - Accent4 6 7 3" xfId="14702" xr:uid="{00000000-0005-0000-0000-0000D4270000}"/>
    <cellStyle name="20% - Accent4 6 7 3 2" xfId="37970" xr:uid="{00000000-0005-0000-0000-0000D5270000}"/>
    <cellStyle name="20% - Accent4 6 7 4" xfId="27353" xr:uid="{00000000-0005-0000-0000-0000D6270000}"/>
    <cellStyle name="20% - Accent4 6 8" xfId="6751" xr:uid="{00000000-0005-0000-0000-0000D7270000}"/>
    <cellStyle name="20% - Accent4 6 8 2" xfId="17366" xr:uid="{00000000-0005-0000-0000-0000D8270000}"/>
    <cellStyle name="20% - Accent4 6 8 2 2" xfId="40634" xr:uid="{00000000-0005-0000-0000-0000D9270000}"/>
    <cellStyle name="20% - Accent4 6 8 3" xfId="30019" xr:uid="{00000000-0005-0000-0000-0000DA270000}"/>
    <cellStyle name="20% - Accent4 6 9" xfId="12062" xr:uid="{00000000-0005-0000-0000-0000DB270000}"/>
    <cellStyle name="20% - Accent4 6 9 2" xfId="35330" xr:uid="{00000000-0005-0000-0000-0000DC270000}"/>
    <cellStyle name="20% - Accent4 7" xfId="182" xr:uid="{00000000-0005-0000-0000-0000DD270000}"/>
    <cellStyle name="20% - Accent4 7 10" xfId="23015" xr:uid="{00000000-0005-0000-0000-0000DE270000}"/>
    <cellStyle name="20% - Accent4 7 10 2" xfId="46265" xr:uid="{00000000-0005-0000-0000-0000DF270000}"/>
    <cellStyle name="20% - Accent4 7 11" xfId="24709" xr:uid="{00000000-0005-0000-0000-0000E0270000}"/>
    <cellStyle name="20% - Accent4 7 12" xfId="48194" xr:uid="{00000000-0005-0000-0000-0000E1270000}"/>
    <cellStyle name="20% - Accent4 7 2" xfId="183" xr:uid="{00000000-0005-0000-0000-0000E2270000}"/>
    <cellStyle name="20% - Accent4 7 2 10" xfId="49968" xr:uid="{00000000-0005-0000-0000-0000E3270000}"/>
    <cellStyle name="20% - Accent4 7 2 2" xfId="2017" xr:uid="{00000000-0005-0000-0000-0000E4270000}"/>
    <cellStyle name="20% - Accent4 7 2 2 2" xfId="4959" xr:uid="{00000000-0005-0000-0000-0000E5270000}"/>
    <cellStyle name="20% - Accent4 7 2 2 2 2" xfId="10302" xr:uid="{00000000-0005-0000-0000-0000E6270000}"/>
    <cellStyle name="20% - Accent4 7 2 2 2 2 2" xfId="20917" xr:uid="{00000000-0005-0000-0000-0000E7270000}"/>
    <cellStyle name="20% - Accent4 7 2 2 2 2 2 2" xfId="44185" xr:uid="{00000000-0005-0000-0000-0000E8270000}"/>
    <cellStyle name="20% - Accent4 7 2 2 2 2 3" xfId="33570" xr:uid="{00000000-0005-0000-0000-0000E9270000}"/>
    <cellStyle name="20% - Accent4 7 2 2 2 3" xfId="15611" xr:uid="{00000000-0005-0000-0000-0000EA270000}"/>
    <cellStyle name="20% - Accent4 7 2 2 2 3 2" xfId="38879" xr:uid="{00000000-0005-0000-0000-0000EB270000}"/>
    <cellStyle name="20% - Accent4 7 2 2 2 4" xfId="28262" xr:uid="{00000000-0005-0000-0000-0000EC270000}"/>
    <cellStyle name="20% - Accent4 7 2 2 2 5" xfId="49970" xr:uid="{00000000-0005-0000-0000-0000ED270000}"/>
    <cellStyle name="20% - Accent4 7 2 2 3" xfId="7660" xr:uid="{00000000-0005-0000-0000-0000EE270000}"/>
    <cellStyle name="20% - Accent4 7 2 2 3 2" xfId="18275" xr:uid="{00000000-0005-0000-0000-0000EF270000}"/>
    <cellStyle name="20% - Accent4 7 2 2 3 2 2" xfId="41543" xr:uid="{00000000-0005-0000-0000-0000F0270000}"/>
    <cellStyle name="20% - Accent4 7 2 2 3 3" xfId="30928" xr:uid="{00000000-0005-0000-0000-0000F1270000}"/>
    <cellStyle name="20% - Accent4 7 2 2 4" xfId="12971" xr:uid="{00000000-0005-0000-0000-0000F2270000}"/>
    <cellStyle name="20% - Accent4 7 2 2 4 2" xfId="36239" xr:uid="{00000000-0005-0000-0000-0000F3270000}"/>
    <cellStyle name="20% - Accent4 7 2 2 5" xfId="25620" xr:uid="{00000000-0005-0000-0000-0000F4270000}"/>
    <cellStyle name="20% - Accent4 7 2 2 6" xfId="49969" xr:uid="{00000000-0005-0000-0000-0000F5270000}"/>
    <cellStyle name="20% - Accent4 7 2 3" xfId="2391" xr:uid="{00000000-0005-0000-0000-0000F6270000}"/>
    <cellStyle name="20% - Accent4 7 2 3 2" xfId="5239" xr:uid="{00000000-0005-0000-0000-0000F7270000}"/>
    <cellStyle name="20% - Accent4 7 2 3 2 2" xfId="10582" xr:uid="{00000000-0005-0000-0000-0000F8270000}"/>
    <cellStyle name="20% - Accent4 7 2 3 2 2 2" xfId="21196" xr:uid="{00000000-0005-0000-0000-0000F9270000}"/>
    <cellStyle name="20% - Accent4 7 2 3 2 2 2 2" xfId="44464" xr:uid="{00000000-0005-0000-0000-0000FA270000}"/>
    <cellStyle name="20% - Accent4 7 2 3 2 2 3" xfId="33850" xr:uid="{00000000-0005-0000-0000-0000FB270000}"/>
    <cellStyle name="20% - Accent4 7 2 3 2 3" xfId="15890" xr:uid="{00000000-0005-0000-0000-0000FC270000}"/>
    <cellStyle name="20% - Accent4 7 2 3 2 3 2" xfId="39158" xr:uid="{00000000-0005-0000-0000-0000FD270000}"/>
    <cellStyle name="20% - Accent4 7 2 3 2 4" xfId="28542" xr:uid="{00000000-0005-0000-0000-0000FE270000}"/>
    <cellStyle name="20% - Accent4 7 2 3 2 5" xfId="49972" xr:uid="{00000000-0005-0000-0000-0000FF270000}"/>
    <cellStyle name="20% - Accent4 7 2 3 3" xfId="7940" xr:uid="{00000000-0005-0000-0000-000000280000}"/>
    <cellStyle name="20% - Accent4 7 2 3 3 2" xfId="18555" xr:uid="{00000000-0005-0000-0000-000001280000}"/>
    <cellStyle name="20% - Accent4 7 2 3 3 2 2" xfId="41823" xr:uid="{00000000-0005-0000-0000-000002280000}"/>
    <cellStyle name="20% - Accent4 7 2 3 3 3" xfId="31208" xr:uid="{00000000-0005-0000-0000-000003280000}"/>
    <cellStyle name="20% - Accent4 7 2 3 4" xfId="13250" xr:uid="{00000000-0005-0000-0000-000004280000}"/>
    <cellStyle name="20% - Accent4 7 2 3 4 2" xfId="36518" xr:uid="{00000000-0005-0000-0000-000005280000}"/>
    <cellStyle name="20% - Accent4 7 2 3 5" xfId="25900" xr:uid="{00000000-0005-0000-0000-000006280000}"/>
    <cellStyle name="20% - Accent4 7 2 3 6" xfId="49971" xr:uid="{00000000-0005-0000-0000-000007280000}"/>
    <cellStyle name="20% - Accent4 7 2 4" xfId="3249" xr:uid="{00000000-0005-0000-0000-000008280000}"/>
    <cellStyle name="20% - Accent4 7 2 4 2" xfId="6079" xr:uid="{00000000-0005-0000-0000-000009280000}"/>
    <cellStyle name="20% - Accent4 7 2 4 2 2" xfId="11422" xr:uid="{00000000-0005-0000-0000-00000A280000}"/>
    <cellStyle name="20% - Accent4 7 2 4 2 2 2" xfId="22035" xr:uid="{00000000-0005-0000-0000-00000B280000}"/>
    <cellStyle name="20% - Accent4 7 2 4 2 2 2 2" xfId="45303" xr:uid="{00000000-0005-0000-0000-00000C280000}"/>
    <cellStyle name="20% - Accent4 7 2 4 2 2 3" xfId="34690" xr:uid="{00000000-0005-0000-0000-00000D280000}"/>
    <cellStyle name="20% - Accent4 7 2 4 2 3" xfId="16729" xr:uid="{00000000-0005-0000-0000-00000E280000}"/>
    <cellStyle name="20% - Accent4 7 2 4 2 3 2" xfId="39997" xr:uid="{00000000-0005-0000-0000-00000F280000}"/>
    <cellStyle name="20% - Accent4 7 2 4 2 4" xfId="29382" xr:uid="{00000000-0005-0000-0000-000010280000}"/>
    <cellStyle name="20% - Accent4 7 2 4 3" xfId="8780" xr:uid="{00000000-0005-0000-0000-000011280000}"/>
    <cellStyle name="20% - Accent4 7 2 4 3 2" xfId="19395" xr:uid="{00000000-0005-0000-0000-000012280000}"/>
    <cellStyle name="20% - Accent4 7 2 4 3 2 2" xfId="42663" xr:uid="{00000000-0005-0000-0000-000013280000}"/>
    <cellStyle name="20% - Accent4 7 2 4 3 3" xfId="32048" xr:uid="{00000000-0005-0000-0000-000014280000}"/>
    <cellStyle name="20% - Accent4 7 2 4 4" xfId="14089" xr:uid="{00000000-0005-0000-0000-000015280000}"/>
    <cellStyle name="20% - Accent4 7 2 4 4 2" xfId="37357" xr:uid="{00000000-0005-0000-0000-000016280000}"/>
    <cellStyle name="20% - Accent4 7 2 4 5" xfId="26740" xr:uid="{00000000-0005-0000-0000-000017280000}"/>
    <cellStyle name="20% - Accent4 7 2 4 6" xfId="49973" xr:uid="{00000000-0005-0000-0000-000018280000}"/>
    <cellStyle name="20% - Accent4 7 2 5" xfId="3569" xr:uid="{00000000-0005-0000-0000-000019280000}"/>
    <cellStyle name="20% - Accent4 7 2 5 2" xfId="6393" xr:uid="{00000000-0005-0000-0000-00001A280000}"/>
    <cellStyle name="20% - Accent4 7 2 5 2 2" xfId="11736" xr:uid="{00000000-0005-0000-0000-00001B280000}"/>
    <cellStyle name="20% - Accent4 7 2 5 2 2 2" xfId="22349" xr:uid="{00000000-0005-0000-0000-00001C280000}"/>
    <cellStyle name="20% - Accent4 7 2 5 2 2 2 2" xfId="45617" xr:uid="{00000000-0005-0000-0000-00001D280000}"/>
    <cellStyle name="20% - Accent4 7 2 5 2 2 3" xfId="35004" xr:uid="{00000000-0005-0000-0000-00001E280000}"/>
    <cellStyle name="20% - Accent4 7 2 5 2 3" xfId="17043" xr:uid="{00000000-0005-0000-0000-00001F280000}"/>
    <cellStyle name="20% - Accent4 7 2 5 2 3 2" xfId="40311" xr:uid="{00000000-0005-0000-0000-000020280000}"/>
    <cellStyle name="20% - Accent4 7 2 5 2 4" xfId="29696" xr:uid="{00000000-0005-0000-0000-000021280000}"/>
    <cellStyle name="20% - Accent4 7 2 5 3" xfId="9094" xr:uid="{00000000-0005-0000-0000-000022280000}"/>
    <cellStyle name="20% - Accent4 7 2 5 3 2" xfId="19709" xr:uid="{00000000-0005-0000-0000-000023280000}"/>
    <cellStyle name="20% - Accent4 7 2 5 3 2 2" xfId="42977" xr:uid="{00000000-0005-0000-0000-000024280000}"/>
    <cellStyle name="20% - Accent4 7 2 5 3 3" xfId="32362" xr:uid="{00000000-0005-0000-0000-000025280000}"/>
    <cellStyle name="20% - Accent4 7 2 5 4" xfId="14403" xr:uid="{00000000-0005-0000-0000-000026280000}"/>
    <cellStyle name="20% - Accent4 7 2 5 4 2" xfId="37671" xr:uid="{00000000-0005-0000-0000-000027280000}"/>
    <cellStyle name="20% - Accent4 7 2 5 5" xfId="27054" xr:uid="{00000000-0005-0000-0000-000028280000}"/>
    <cellStyle name="20% - Accent4 7 2 6" xfId="4052" xr:uid="{00000000-0005-0000-0000-000029280000}"/>
    <cellStyle name="20% - Accent4 7 2 6 2" xfId="9396" xr:uid="{00000000-0005-0000-0000-00002A280000}"/>
    <cellStyle name="20% - Accent4 7 2 6 2 2" xfId="20011" xr:uid="{00000000-0005-0000-0000-00002B280000}"/>
    <cellStyle name="20% - Accent4 7 2 6 2 2 2" xfId="43279" xr:uid="{00000000-0005-0000-0000-00002C280000}"/>
    <cellStyle name="20% - Accent4 7 2 6 2 3" xfId="32664" xr:uid="{00000000-0005-0000-0000-00002D280000}"/>
    <cellStyle name="20% - Accent4 7 2 6 3" xfId="14705" xr:uid="{00000000-0005-0000-0000-00002E280000}"/>
    <cellStyle name="20% - Accent4 7 2 6 3 2" xfId="37973" xr:uid="{00000000-0005-0000-0000-00002F280000}"/>
    <cellStyle name="20% - Accent4 7 2 6 4" xfId="27356" xr:uid="{00000000-0005-0000-0000-000030280000}"/>
    <cellStyle name="20% - Accent4 7 2 7" xfId="6754" xr:uid="{00000000-0005-0000-0000-000031280000}"/>
    <cellStyle name="20% - Accent4 7 2 7 2" xfId="17369" xr:uid="{00000000-0005-0000-0000-000032280000}"/>
    <cellStyle name="20% - Accent4 7 2 7 2 2" xfId="40637" xr:uid="{00000000-0005-0000-0000-000033280000}"/>
    <cellStyle name="20% - Accent4 7 2 7 3" xfId="30022" xr:uid="{00000000-0005-0000-0000-000034280000}"/>
    <cellStyle name="20% - Accent4 7 2 8" xfId="12065" xr:uid="{00000000-0005-0000-0000-000035280000}"/>
    <cellStyle name="20% - Accent4 7 2 8 2" xfId="35333" xr:uid="{00000000-0005-0000-0000-000036280000}"/>
    <cellStyle name="20% - Accent4 7 2 9" xfId="24710" xr:uid="{00000000-0005-0000-0000-000037280000}"/>
    <cellStyle name="20% - Accent4 7 3" xfId="1851" xr:uid="{00000000-0005-0000-0000-000038280000}"/>
    <cellStyle name="20% - Accent4 7 3 2" xfId="4826" xr:uid="{00000000-0005-0000-0000-000039280000}"/>
    <cellStyle name="20% - Accent4 7 3 2 2" xfId="10170" xr:uid="{00000000-0005-0000-0000-00003A280000}"/>
    <cellStyle name="20% - Accent4 7 3 2 2 2" xfId="20785" xr:uid="{00000000-0005-0000-0000-00003B280000}"/>
    <cellStyle name="20% - Accent4 7 3 2 2 2 2" xfId="44053" xr:uid="{00000000-0005-0000-0000-00003C280000}"/>
    <cellStyle name="20% - Accent4 7 3 2 2 3" xfId="33438" xr:uid="{00000000-0005-0000-0000-00003D280000}"/>
    <cellStyle name="20% - Accent4 7 3 2 3" xfId="15479" xr:uid="{00000000-0005-0000-0000-00003E280000}"/>
    <cellStyle name="20% - Accent4 7 3 2 3 2" xfId="38747" xr:uid="{00000000-0005-0000-0000-00003F280000}"/>
    <cellStyle name="20% - Accent4 7 3 2 4" xfId="28130" xr:uid="{00000000-0005-0000-0000-000040280000}"/>
    <cellStyle name="20% - Accent4 7 3 2 5" xfId="49975" xr:uid="{00000000-0005-0000-0000-000041280000}"/>
    <cellStyle name="20% - Accent4 7 3 3" xfId="7528" xr:uid="{00000000-0005-0000-0000-000042280000}"/>
    <cellStyle name="20% - Accent4 7 3 3 2" xfId="18143" xr:uid="{00000000-0005-0000-0000-000043280000}"/>
    <cellStyle name="20% - Accent4 7 3 3 2 2" xfId="41411" xr:uid="{00000000-0005-0000-0000-000044280000}"/>
    <cellStyle name="20% - Accent4 7 3 3 3" xfId="30796" xr:uid="{00000000-0005-0000-0000-000045280000}"/>
    <cellStyle name="20% - Accent4 7 3 4" xfId="12839" xr:uid="{00000000-0005-0000-0000-000046280000}"/>
    <cellStyle name="20% - Accent4 7 3 4 2" xfId="36107" xr:uid="{00000000-0005-0000-0000-000047280000}"/>
    <cellStyle name="20% - Accent4 7 3 5" xfId="25488" xr:uid="{00000000-0005-0000-0000-000048280000}"/>
    <cellStyle name="20% - Accent4 7 3 6" xfId="49974" xr:uid="{00000000-0005-0000-0000-000049280000}"/>
    <cellStyle name="20% - Accent4 7 4" xfId="2390" xr:uid="{00000000-0005-0000-0000-00004A280000}"/>
    <cellStyle name="20% - Accent4 7 4 2" xfId="5238" xr:uid="{00000000-0005-0000-0000-00004B280000}"/>
    <cellStyle name="20% - Accent4 7 4 2 2" xfId="10581" xr:uid="{00000000-0005-0000-0000-00004C280000}"/>
    <cellStyle name="20% - Accent4 7 4 2 2 2" xfId="21195" xr:uid="{00000000-0005-0000-0000-00004D280000}"/>
    <cellStyle name="20% - Accent4 7 4 2 2 2 2" xfId="44463" xr:uid="{00000000-0005-0000-0000-00004E280000}"/>
    <cellStyle name="20% - Accent4 7 4 2 2 3" xfId="33849" xr:uid="{00000000-0005-0000-0000-00004F280000}"/>
    <cellStyle name="20% - Accent4 7 4 2 3" xfId="15889" xr:uid="{00000000-0005-0000-0000-000050280000}"/>
    <cellStyle name="20% - Accent4 7 4 2 3 2" xfId="39157" xr:uid="{00000000-0005-0000-0000-000051280000}"/>
    <cellStyle name="20% - Accent4 7 4 2 4" xfId="28541" xr:uid="{00000000-0005-0000-0000-000052280000}"/>
    <cellStyle name="20% - Accent4 7 4 2 5" xfId="49977" xr:uid="{00000000-0005-0000-0000-000053280000}"/>
    <cellStyle name="20% - Accent4 7 4 3" xfId="7939" xr:uid="{00000000-0005-0000-0000-000054280000}"/>
    <cellStyle name="20% - Accent4 7 4 3 2" xfId="18554" xr:uid="{00000000-0005-0000-0000-000055280000}"/>
    <cellStyle name="20% - Accent4 7 4 3 2 2" xfId="41822" xr:uid="{00000000-0005-0000-0000-000056280000}"/>
    <cellStyle name="20% - Accent4 7 4 3 3" xfId="31207" xr:uid="{00000000-0005-0000-0000-000057280000}"/>
    <cellStyle name="20% - Accent4 7 4 4" xfId="13249" xr:uid="{00000000-0005-0000-0000-000058280000}"/>
    <cellStyle name="20% - Accent4 7 4 4 2" xfId="36517" xr:uid="{00000000-0005-0000-0000-000059280000}"/>
    <cellStyle name="20% - Accent4 7 4 5" xfId="25899" xr:uid="{00000000-0005-0000-0000-00005A280000}"/>
    <cellStyle name="20% - Accent4 7 4 6" xfId="49976" xr:uid="{00000000-0005-0000-0000-00005B280000}"/>
    <cellStyle name="20% - Accent4 7 5" xfId="3121" xr:uid="{00000000-0005-0000-0000-00005C280000}"/>
    <cellStyle name="20% - Accent4 7 5 2" xfId="5951" xr:uid="{00000000-0005-0000-0000-00005D280000}"/>
    <cellStyle name="20% - Accent4 7 5 2 2" xfId="11294" xr:uid="{00000000-0005-0000-0000-00005E280000}"/>
    <cellStyle name="20% - Accent4 7 5 2 2 2" xfId="21907" xr:uid="{00000000-0005-0000-0000-00005F280000}"/>
    <cellStyle name="20% - Accent4 7 5 2 2 2 2" xfId="45175" xr:uid="{00000000-0005-0000-0000-000060280000}"/>
    <cellStyle name="20% - Accent4 7 5 2 2 3" xfId="34562" xr:uid="{00000000-0005-0000-0000-000061280000}"/>
    <cellStyle name="20% - Accent4 7 5 2 3" xfId="16601" xr:uid="{00000000-0005-0000-0000-000062280000}"/>
    <cellStyle name="20% - Accent4 7 5 2 3 2" xfId="39869" xr:uid="{00000000-0005-0000-0000-000063280000}"/>
    <cellStyle name="20% - Accent4 7 5 2 4" xfId="29254" xr:uid="{00000000-0005-0000-0000-000064280000}"/>
    <cellStyle name="20% - Accent4 7 5 3" xfId="8652" xr:uid="{00000000-0005-0000-0000-000065280000}"/>
    <cellStyle name="20% - Accent4 7 5 3 2" xfId="19267" xr:uid="{00000000-0005-0000-0000-000066280000}"/>
    <cellStyle name="20% - Accent4 7 5 3 2 2" xfId="42535" xr:uid="{00000000-0005-0000-0000-000067280000}"/>
    <cellStyle name="20% - Accent4 7 5 3 3" xfId="31920" xr:uid="{00000000-0005-0000-0000-000068280000}"/>
    <cellStyle name="20% - Accent4 7 5 4" xfId="13961" xr:uid="{00000000-0005-0000-0000-000069280000}"/>
    <cellStyle name="20% - Accent4 7 5 4 2" xfId="37229" xr:uid="{00000000-0005-0000-0000-00006A280000}"/>
    <cellStyle name="20% - Accent4 7 5 5" xfId="26612" xr:uid="{00000000-0005-0000-0000-00006B280000}"/>
    <cellStyle name="20% - Accent4 7 5 6" xfId="49978" xr:uid="{00000000-0005-0000-0000-00006C280000}"/>
    <cellStyle name="20% - Accent4 7 6" xfId="3441" xr:uid="{00000000-0005-0000-0000-00006D280000}"/>
    <cellStyle name="20% - Accent4 7 6 2" xfId="6265" xr:uid="{00000000-0005-0000-0000-00006E280000}"/>
    <cellStyle name="20% - Accent4 7 6 2 2" xfId="11608" xr:uid="{00000000-0005-0000-0000-00006F280000}"/>
    <cellStyle name="20% - Accent4 7 6 2 2 2" xfId="22221" xr:uid="{00000000-0005-0000-0000-000070280000}"/>
    <cellStyle name="20% - Accent4 7 6 2 2 2 2" xfId="45489" xr:uid="{00000000-0005-0000-0000-000071280000}"/>
    <cellStyle name="20% - Accent4 7 6 2 2 3" xfId="34876" xr:uid="{00000000-0005-0000-0000-000072280000}"/>
    <cellStyle name="20% - Accent4 7 6 2 3" xfId="16915" xr:uid="{00000000-0005-0000-0000-000073280000}"/>
    <cellStyle name="20% - Accent4 7 6 2 3 2" xfId="40183" xr:uid="{00000000-0005-0000-0000-000074280000}"/>
    <cellStyle name="20% - Accent4 7 6 2 4" xfId="29568" xr:uid="{00000000-0005-0000-0000-000075280000}"/>
    <cellStyle name="20% - Accent4 7 6 3" xfId="8966" xr:uid="{00000000-0005-0000-0000-000076280000}"/>
    <cellStyle name="20% - Accent4 7 6 3 2" xfId="19581" xr:uid="{00000000-0005-0000-0000-000077280000}"/>
    <cellStyle name="20% - Accent4 7 6 3 2 2" xfId="42849" xr:uid="{00000000-0005-0000-0000-000078280000}"/>
    <cellStyle name="20% - Accent4 7 6 3 3" xfId="32234" xr:uid="{00000000-0005-0000-0000-000079280000}"/>
    <cellStyle name="20% - Accent4 7 6 4" xfId="14275" xr:uid="{00000000-0005-0000-0000-00007A280000}"/>
    <cellStyle name="20% - Accent4 7 6 4 2" xfId="37543" xr:uid="{00000000-0005-0000-0000-00007B280000}"/>
    <cellStyle name="20% - Accent4 7 6 5" xfId="26926" xr:uid="{00000000-0005-0000-0000-00007C280000}"/>
    <cellStyle name="20% - Accent4 7 7" xfId="4051" xr:uid="{00000000-0005-0000-0000-00007D280000}"/>
    <cellStyle name="20% - Accent4 7 7 2" xfId="9395" xr:uid="{00000000-0005-0000-0000-00007E280000}"/>
    <cellStyle name="20% - Accent4 7 7 2 2" xfId="20010" xr:uid="{00000000-0005-0000-0000-00007F280000}"/>
    <cellStyle name="20% - Accent4 7 7 2 2 2" xfId="43278" xr:uid="{00000000-0005-0000-0000-000080280000}"/>
    <cellStyle name="20% - Accent4 7 7 2 3" xfId="32663" xr:uid="{00000000-0005-0000-0000-000081280000}"/>
    <cellStyle name="20% - Accent4 7 7 3" xfId="14704" xr:uid="{00000000-0005-0000-0000-000082280000}"/>
    <cellStyle name="20% - Accent4 7 7 3 2" xfId="37972" xr:uid="{00000000-0005-0000-0000-000083280000}"/>
    <cellStyle name="20% - Accent4 7 7 4" xfId="27355" xr:uid="{00000000-0005-0000-0000-000084280000}"/>
    <cellStyle name="20% - Accent4 7 8" xfId="6753" xr:uid="{00000000-0005-0000-0000-000085280000}"/>
    <cellStyle name="20% - Accent4 7 8 2" xfId="17368" xr:uid="{00000000-0005-0000-0000-000086280000}"/>
    <cellStyle name="20% - Accent4 7 8 2 2" xfId="40636" xr:uid="{00000000-0005-0000-0000-000087280000}"/>
    <cellStyle name="20% - Accent4 7 8 3" xfId="30021" xr:uid="{00000000-0005-0000-0000-000088280000}"/>
    <cellStyle name="20% - Accent4 7 9" xfId="12064" xr:uid="{00000000-0005-0000-0000-000089280000}"/>
    <cellStyle name="20% - Accent4 7 9 2" xfId="35332" xr:uid="{00000000-0005-0000-0000-00008A280000}"/>
    <cellStyle name="20% - Accent4 8" xfId="184" xr:uid="{00000000-0005-0000-0000-00008B280000}"/>
    <cellStyle name="20% - Accent4 8 10" xfId="24711" xr:uid="{00000000-0005-0000-0000-00008C280000}"/>
    <cellStyle name="20% - Accent4 8 11" xfId="49979" xr:uid="{00000000-0005-0000-0000-00008D280000}"/>
    <cellStyle name="20% - Accent4 8 2" xfId="185" xr:uid="{00000000-0005-0000-0000-00008E280000}"/>
    <cellStyle name="20% - Accent4 8 2 10" xfId="49980" xr:uid="{00000000-0005-0000-0000-00008F280000}"/>
    <cellStyle name="20% - Accent4 8 2 2" xfId="1853" xr:uid="{00000000-0005-0000-0000-000090280000}"/>
    <cellStyle name="20% - Accent4 8 2 2 2" xfId="4828" xr:uid="{00000000-0005-0000-0000-000091280000}"/>
    <cellStyle name="20% - Accent4 8 2 2 2 2" xfId="10172" xr:uid="{00000000-0005-0000-0000-000092280000}"/>
    <cellStyle name="20% - Accent4 8 2 2 2 2 2" xfId="20787" xr:uid="{00000000-0005-0000-0000-000093280000}"/>
    <cellStyle name="20% - Accent4 8 2 2 2 2 2 2" xfId="44055" xr:uid="{00000000-0005-0000-0000-000094280000}"/>
    <cellStyle name="20% - Accent4 8 2 2 2 2 3" xfId="33440" xr:uid="{00000000-0005-0000-0000-000095280000}"/>
    <cellStyle name="20% - Accent4 8 2 2 2 3" xfId="15481" xr:uid="{00000000-0005-0000-0000-000096280000}"/>
    <cellStyle name="20% - Accent4 8 2 2 2 3 2" xfId="38749" xr:uid="{00000000-0005-0000-0000-000097280000}"/>
    <cellStyle name="20% - Accent4 8 2 2 2 4" xfId="28132" xr:uid="{00000000-0005-0000-0000-000098280000}"/>
    <cellStyle name="20% - Accent4 8 2 2 2 5" xfId="49982" xr:uid="{00000000-0005-0000-0000-000099280000}"/>
    <cellStyle name="20% - Accent4 8 2 2 3" xfId="7530" xr:uid="{00000000-0005-0000-0000-00009A280000}"/>
    <cellStyle name="20% - Accent4 8 2 2 3 2" xfId="18145" xr:uid="{00000000-0005-0000-0000-00009B280000}"/>
    <cellStyle name="20% - Accent4 8 2 2 3 2 2" xfId="41413" xr:uid="{00000000-0005-0000-0000-00009C280000}"/>
    <cellStyle name="20% - Accent4 8 2 2 3 3" xfId="30798" xr:uid="{00000000-0005-0000-0000-00009D280000}"/>
    <cellStyle name="20% - Accent4 8 2 2 4" xfId="12841" xr:uid="{00000000-0005-0000-0000-00009E280000}"/>
    <cellStyle name="20% - Accent4 8 2 2 4 2" xfId="36109" xr:uid="{00000000-0005-0000-0000-00009F280000}"/>
    <cellStyle name="20% - Accent4 8 2 2 5" xfId="25490" xr:uid="{00000000-0005-0000-0000-0000A0280000}"/>
    <cellStyle name="20% - Accent4 8 2 2 6" xfId="49981" xr:uid="{00000000-0005-0000-0000-0000A1280000}"/>
    <cellStyle name="20% - Accent4 8 2 3" xfId="2393" xr:uid="{00000000-0005-0000-0000-0000A2280000}"/>
    <cellStyle name="20% - Accent4 8 2 3 2" xfId="5241" xr:uid="{00000000-0005-0000-0000-0000A3280000}"/>
    <cellStyle name="20% - Accent4 8 2 3 2 2" xfId="10584" xr:uid="{00000000-0005-0000-0000-0000A4280000}"/>
    <cellStyle name="20% - Accent4 8 2 3 2 2 2" xfId="21198" xr:uid="{00000000-0005-0000-0000-0000A5280000}"/>
    <cellStyle name="20% - Accent4 8 2 3 2 2 2 2" xfId="44466" xr:uid="{00000000-0005-0000-0000-0000A6280000}"/>
    <cellStyle name="20% - Accent4 8 2 3 2 2 3" xfId="33852" xr:uid="{00000000-0005-0000-0000-0000A7280000}"/>
    <cellStyle name="20% - Accent4 8 2 3 2 3" xfId="15892" xr:uid="{00000000-0005-0000-0000-0000A8280000}"/>
    <cellStyle name="20% - Accent4 8 2 3 2 3 2" xfId="39160" xr:uid="{00000000-0005-0000-0000-0000A9280000}"/>
    <cellStyle name="20% - Accent4 8 2 3 2 4" xfId="28544" xr:uid="{00000000-0005-0000-0000-0000AA280000}"/>
    <cellStyle name="20% - Accent4 8 2 3 2 5" xfId="49984" xr:uid="{00000000-0005-0000-0000-0000AB280000}"/>
    <cellStyle name="20% - Accent4 8 2 3 3" xfId="7942" xr:uid="{00000000-0005-0000-0000-0000AC280000}"/>
    <cellStyle name="20% - Accent4 8 2 3 3 2" xfId="18557" xr:uid="{00000000-0005-0000-0000-0000AD280000}"/>
    <cellStyle name="20% - Accent4 8 2 3 3 2 2" xfId="41825" xr:uid="{00000000-0005-0000-0000-0000AE280000}"/>
    <cellStyle name="20% - Accent4 8 2 3 3 3" xfId="31210" xr:uid="{00000000-0005-0000-0000-0000AF280000}"/>
    <cellStyle name="20% - Accent4 8 2 3 4" xfId="13252" xr:uid="{00000000-0005-0000-0000-0000B0280000}"/>
    <cellStyle name="20% - Accent4 8 2 3 4 2" xfId="36520" xr:uid="{00000000-0005-0000-0000-0000B1280000}"/>
    <cellStyle name="20% - Accent4 8 2 3 5" xfId="25902" xr:uid="{00000000-0005-0000-0000-0000B2280000}"/>
    <cellStyle name="20% - Accent4 8 2 3 6" xfId="49983" xr:uid="{00000000-0005-0000-0000-0000B3280000}"/>
    <cellStyle name="20% - Accent4 8 2 4" xfId="3123" xr:uid="{00000000-0005-0000-0000-0000B4280000}"/>
    <cellStyle name="20% - Accent4 8 2 4 2" xfId="5953" xr:uid="{00000000-0005-0000-0000-0000B5280000}"/>
    <cellStyle name="20% - Accent4 8 2 4 2 2" xfId="11296" xr:uid="{00000000-0005-0000-0000-0000B6280000}"/>
    <cellStyle name="20% - Accent4 8 2 4 2 2 2" xfId="21909" xr:uid="{00000000-0005-0000-0000-0000B7280000}"/>
    <cellStyle name="20% - Accent4 8 2 4 2 2 2 2" xfId="45177" xr:uid="{00000000-0005-0000-0000-0000B8280000}"/>
    <cellStyle name="20% - Accent4 8 2 4 2 2 3" xfId="34564" xr:uid="{00000000-0005-0000-0000-0000B9280000}"/>
    <cellStyle name="20% - Accent4 8 2 4 2 3" xfId="16603" xr:uid="{00000000-0005-0000-0000-0000BA280000}"/>
    <cellStyle name="20% - Accent4 8 2 4 2 3 2" xfId="39871" xr:uid="{00000000-0005-0000-0000-0000BB280000}"/>
    <cellStyle name="20% - Accent4 8 2 4 2 4" xfId="29256" xr:uid="{00000000-0005-0000-0000-0000BC280000}"/>
    <cellStyle name="20% - Accent4 8 2 4 3" xfId="8654" xr:uid="{00000000-0005-0000-0000-0000BD280000}"/>
    <cellStyle name="20% - Accent4 8 2 4 3 2" xfId="19269" xr:uid="{00000000-0005-0000-0000-0000BE280000}"/>
    <cellStyle name="20% - Accent4 8 2 4 3 2 2" xfId="42537" xr:uid="{00000000-0005-0000-0000-0000BF280000}"/>
    <cellStyle name="20% - Accent4 8 2 4 3 3" xfId="31922" xr:uid="{00000000-0005-0000-0000-0000C0280000}"/>
    <cellStyle name="20% - Accent4 8 2 4 4" xfId="13963" xr:uid="{00000000-0005-0000-0000-0000C1280000}"/>
    <cellStyle name="20% - Accent4 8 2 4 4 2" xfId="37231" xr:uid="{00000000-0005-0000-0000-0000C2280000}"/>
    <cellStyle name="20% - Accent4 8 2 4 5" xfId="26614" xr:uid="{00000000-0005-0000-0000-0000C3280000}"/>
    <cellStyle name="20% - Accent4 8 2 4 6" xfId="49985" xr:uid="{00000000-0005-0000-0000-0000C4280000}"/>
    <cellStyle name="20% - Accent4 8 2 5" xfId="3443" xr:uid="{00000000-0005-0000-0000-0000C5280000}"/>
    <cellStyle name="20% - Accent4 8 2 5 2" xfId="6267" xr:uid="{00000000-0005-0000-0000-0000C6280000}"/>
    <cellStyle name="20% - Accent4 8 2 5 2 2" xfId="11610" xr:uid="{00000000-0005-0000-0000-0000C7280000}"/>
    <cellStyle name="20% - Accent4 8 2 5 2 2 2" xfId="22223" xr:uid="{00000000-0005-0000-0000-0000C8280000}"/>
    <cellStyle name="20% - Accent4 8 2 5 2 2 2 2" xfId="45491" xr:uid="{00000000-0005-0000-0000-0000C9280000}"/>
    <cellStyle name="20% - Accent4 8 2 5 2 2 3" xfId="34878" xr:uid="{00000000-0005-0000-0000-0000CA280000}"/>
    <cellStyle name="20% - Accent4 8 2 5 2 3" xfId="16917" xr:uid="{00000000-0005-0000-0000-0000CB280000}"/>
    <cellStyle name="20% - Accent4 8 2 5 2 3 2" xfId="40185" xr:uid="{00000000-0005-0000-0000-0000CC280000}"/>
    <cellStyle name="20% - Accent4 8 2 5 2 4" xfId="29570" xr:uid="{00000000-0005-0000-0000-0000CD280000}"/>
    <cellStyle name="20% - Accent4 8 2 5 3" xfId="8968" xr:uid="{00000000-0005-0000-0000-0000CE280000}"/>
    <cellStyle name="20% - Accent4 8 2 5 3 2" xfId="19583" xr:uid="{00000000-0005-0000-0000-0000CF280000}"/>
    <cellStyle name="20% - Accent4 8 2 5 3 2 2" xfId="42851" xr:uid="{00000000-0005-0000-0000-0000D0280000}"/>
    <cellStyle name="20% - Accent4 8 2 5 3 3" xfId="32236" xr:uid="{00000000-0005-0000-0000-0000D1280000}"/>
    <cellStyle name="20% - Accent4 8 2 5 4" xfId="14277" xr:uid="{00000000-0005-0000-0000-0000D2280000}"/>
    <cellStyle name="20% - Accent4 8 2 5 4 2" xfId="37545" xr:uid="{00000000-0005-0000-0000-0000D3280000}"/>
    <cellStyle name="20% - Accent4 8 2 5 5" xfId="26928" xr:uid="{00000000-0005-0000-0000-0000D4280000}"/>
    <cellStyle name="20% - Accent4 8 2 6" xfId="4054" xr:uid="{00000000-0005-0000-0000-0000D5280000}"/>
    <cellStyle name="20% - Accent4 8 2 6 2" xfId="9398" xr:uid="{00000000-0005-0000-0000-0000D6280000}"/>
    <cellStyle name="20% - Accent4 8 2 6 2 2" xfId="20013" xr:uid="{00000000-0005-0000-0000-0000D7280000}"/>
    <cellStyle name="20% - Accent4 8 2 6 2 2 2" xfId="43281" xr:uid="{00000000-0005-0000-0000-0000D8280000}"/>
    <cellStyle name="20% - Accent4 8 2 6 2 3" xfId="32666" xr:uid="{00000000-0005-0000-0000-0000D9280000}"/>
    <cellStyle name="20% - Accent4 8 2 6 3" xfId="14707" xr:uid="{00000000-0005-0000-0000-0000DA280000}"/>
    <cellStyle name="20% - Accent4 8 2 6 3 2" xfId="37975" xr:uid="{00000000-0005-0000-0000-0000DB280000}"/>
    <cellStyle name="20% - Accent4 8 2 6 4" xfId="27358" xr:uid="{00000000-0005-0000-0000-0000DC280000}"/>
    <cellStyle name="20% - Accent4 8 2 7" xfId="6756" xr:uid="{00000000-0005-0000-0000-0000DD280000}"/>
    <cellStyle name="20% - Accent4 8 2 7 2" xfId="17371" xr:uid="{00000000-0005-0000-0000-0000DE280000}"/>
    <cellStyle name="20% - Accent4 8 2 7 2 2" xfId="40639" xr:uid="{00000000-0005-0000-0000-0000DF280000}"/>
    <cellStyle name="20% - Accent4 8 2 7 3" xfId="30024" xr:uid="{00000000-0005-0000-0000-0000E0280000}"/>
    <cellStyle name="20% - Accent4 8 2 8" xfId="12067" xr:uid="{00000000-0005-0000-0000-0000E1280000}"/>
    <cellStyle name="20% - Accent4 8 2 8 2" xfId="35335" xr:uid="{00000000-0005-0000-0000-0000E2280000}"/>
    <cellStyle name="20% - Accent4 8 2 9" xfId="24712" xr:uid="{00000000-0005-0000-0000-0000E3280000}"/>
    <cellStyle name="20% - Accent4 8 3" xfId="1852" xr:uid="{00000000-0005-0000-0000-0000E4280000}"/>
    <cellStyle name="20% - Accent4 8 3 2" xfId="4827" xr:uid="{00000000-0005-0000-0000-0000E5280000}"/>
    <cellStyle name="20% - Accent4 8 3 2 2" xfId="10171" xr:uid="{00000000-0005-0000-0000-0000E6280000}"/>
    <cellStyle name="20% - Accent4 8 3 2 2 2" xfId="20786" xr:uid="{00000000-0005-0000-0000-0000E7280000}"/>
    <cellStyle name="20% - Accent4 8 3 2 2 2 2" xfId="44054" xr:uid="{00000000-0005-0000-0000-0000E8280000}"/>
    <cellStyle name="20% - Accent4 8 3 2 2 3" xfId="33439" xr:uid="{00000000-0005-0000-0000-0000E9280000}"/>
    <cellStyle name="20% - Accent4 8 3 2 3" xfId="15480" xr:uid="{00000000-0005-0000-0000-0000EA280000}"/>
    <cellStyle name="20% - Accent4 8 3 2 3 2" xfId="38748" xr:uid="{00000000-0005-0000-0000-0000EB280000}"/>
    <cellStyle name="20% - Accent4 8 3 2 4" xfId="28131" xr:uid="{00000000-0005-0000-0000-0000EC280000}"/>
    <cellStyle name="20% - Accent4 8 3 2 5" xfId="49987" xr:uid="{00000000-0005-0000-0000-0000ED280000}"/>
    <cellStyle name="20% - Accent4 8 3 3" xfId="7529" xr:uid="{00000000-0005-0000-0000-0000EE280000}"/>
    <cellStyle name="20% - Accent4 8 3 3 2" xfId="18144" xr:uid="{00000000-0005-0000-0000-0000EF280000}"/>
    <cellStyle name="20% - Accent4 8 3 3 2 2" xfId="41412" xr:uid="{00000000-0005-0000-0000-0000F0280000}"/>
    <cellStyle name="20% - Accent4 8 3 3 3" xfId="30797" xr:uid="{00000000-0005-0000-0000-0000F1280000}"/>
    <cellStyle name="20% - Accent4 8 3 4" xfId="12840" xr:uid="{00000000-0005-0000-0000-0000F2280000}"/>
    <cellStyle name="20% - Accent4 8 3 4 2" xfId="36108" xr:uid="{00000000-0005-0000-0000-0000F3280000}"/>
    <cellStyle name="20% - Accent4 8 3 5" xfId="25489" xr:uid="{00000000-0005-0000-0000-0000F4280000}"/>
    <cellStyle name="20% - Accent4 8 3 6" xfId="49986" xr:uid="{00000000-0005-0000-0000-0000F5280000}"/>
    <cellStyle name="20% - Accent4 8 4" xfId="2392" xr:uid="{00000000-0005-0000-0000-0000F6280000}"/>
    <cellStyle name="20% - Accent4 8 4 2" xfId="5240" xr:uid="{00000000-0005-0000-0000-0000F7280000}"/>
    <cellStyle name="20% - Accent4 8 4 2 2" xfId="10583" xr:uid="{00000000-0005-0000-0000-0000F8280000}"/>
    <cellStyle name="20% - Accent4 8 4 2 2 2" xfId="21197" xr:uid="{00000000-0005-0000-0000-0000F9280000}"/>
    <cellStyle name="20% - Accent4 8 4 2 2 2 2" xfId="44465" xr:uid="{00000000-0005-0000-0000-0000FA280000}"/>
    <cellStyle name="20% - Accent4 8 4 2 2 3" xfId="33851" xr:uid="{00000000-0005-0000-0000-0000FB280000}"/>
    <cellStyle name="20% - Accent4 8 4 2 3" xfId="15891" xr:uid="{00000000-0005-0000-0000-0000FC280000}"/>
    <cellStyle name="20% - Accent4 8 4 2 3 2" xfId="39159" xr:uid="{00000000-0005-0000-0000-0000FD280000}"/>
    <cellStyle name="20% - Accent4 8 4 2 4" xfId="28543" xr:uid="{00000000-0005-0000-0000-0000FE280000}"/>
    <cellStyle name="20% - Accent4 8 4 2 5" xfId="49989" xr:uid="{00000000-0005-0000-0000-0000FF280000}"/>
    <cellStyle name="20% - Accent4 8 4 3" xfId="7941" xr:uid="{00000000-0005-0000-0000-000000290000}"/>
    <cellStyle name="20% - Accent4 8 4 3 2" xfId="18556" xr:uid="{00000000-0005-0000-0000-000001290000}"/>
    <cellStyle name="20% - Accent4 8 4 3 2 2" xfId="41824" xr:uid="{00000000-0005-0000-0000-000002290000}"/>
    <cellStyle name="20% - Accent4 8 4 3 3" xfId="31209" xr:uid="{00000000-0005-0000-0000-000003290000}"/>
    <cellStyle name="20% - Accent4 8 4 4" xfId="13251" xr:uid="{00000000-0005-0000-0000-000004290000}"/>
    <cellStyle name="20% - Accent4 8 4 4 2" xfId="36519" xr:uid="{00000000-0005-0000-0000-000005290000}"/>
    <cellStyle name="20% - Accent4 8 4 5" xfId="25901" xr:uid="{00000000-0005-0000-0000-000006290000}"/>
    <cellStyle name="20% - Accent4 8 4 6" xfId="49988" xr:uid="{00000000-0005-0000-0000-000007290000}"/>
    <cellStyle name="20% - Accent4 8 5" xfId="3122" xr:uid="{00000000-0005-0000-0000-000008290000}"/>
    <cellStyle name="20% - Accent4 8 5 2" xfId="5952" xr:uid="{00000000-0005-0000-0000-000009290000}"/>
    <cellStyle name="20% - Accent4 8 5 2 2" xfId="11295" xr:uid="{00000000-0005-0000-0000-00000A290000}"/>
    <cellStyle name="20% - Accent4 8 5 2 2 2" xfId="21908" xr:uid="{00000000-0005-0000-0000-00000B290000}"/>
    <cellStyle name="20% - Accent4 8 5 2 2 2 2" xfId="45176" xr:uid="{00000000-0005-0000-0000-00000C290000}"/>
    <cellStyle name="20% - Accent4 8 5 2 2 3" xfId="34563" xr:uid="{00000000-0005-0000-0000-00000D290000}"/>
    <cellStyle name="20% - Accent4 8 5 2 3" xfId="16602" xr:uid="{00000000-0005-0000-0000-00000E290000}"/>
    <cellStyle name="20% - Accent4 8 5 2 3 2" xfId="39870" xr:uid="{00000000-0005-0000-0000-00000F290000}"/>
    <cellStyle name="20% - Accent4 8 5 2 4" xfId="29255" xr:uid="{00000000-0005-0000-0000-000010290000}"/>
    <cellStyle name="20% - Accent4 8 5 3" xfId="8653" xr:uid="{00000000-0005-0000-0000-000011290000}"/>
    <cellStyle name="20% - Accent4 8 5 3 2" xfId="19268" xr:uid="{00000000-0005-0000-0000-000012290000}"/>
    <cellStyle name="20% - Accent4 8 5 3 2 2" xfId="42536" xr:uid="{00000000-0005-0000-0000-000013290000}"/>
    <cellStyle name="20% - Accent4 8 5 3 3" xfId="31921" xr:uid="{00000000-0005-0000-0000-000014290000}"/>
    <cellStyle name="20% - Accent4 8 5 4" xfId="13962" xr:uid="{00000000-0005-0000-0000-000015290000}"/>
    <cellStyle name="20% - Accent4 8 5 4 2" xfId="37230" xr:uid="{00000000-0005-0000-0000-000016290000}"/>
    <cellStyle name="20% - Accent4 8 5 5" xfId="26613" xr:uid="{00000000-0005-0000-0000-000017290000}"/>
    <cellStyle name="20% - Accent4 8 5 6" xfId="49990" xr:uid="{00000000-0005-0000-0000-000018290000}"/>
    <cellStyle name="20% - Accent4 8 6" xfId="3442" xr:uid="{00000000-0005-0000-0000-000019290000}"/>
    <cellStyle name="20% - Accent4 8 6 2" xfId="6266" xr:uid="{00000000-0005-0000-0000-00001A290000}"/>
    <cellStyle name="20% - Accent4 8 6 2 2" xfId="11609" xr:uid="{00000000-0005-0000-0000-00001B290000}"/>
    <cellStyle name="20% - Accent4 8 6 2 2 2" xfId="22222" xr:uid="{00000000-0005-0000-0000-00001C290000}"/>
    <cellStyle name="20% - Accent4 8 6 2 2 2 2" xfId="45490" xr:uid="{00000000-0005-0000-0000-00001D290000}"/>
    <cellStyle name="20% - Accent4 8 6 2 2 3" xfId="34877" xr:uid="{00000000-0005-0000-0000-00001E290000}"/>
    <cellStyle name="20% - Accent4 8 6 2 3" xfId="16916" xr:uid="{00000000-0005-0000-0000-00001F290000}"/>
    <cellStyle name="20% - Accent4 8 6 2 3 2" xfId="40184" xr:uid="{00000000-0005-0000-0000-000020290000}"/>
    <cellStyle name="20% - Accent4 8 6 2 4" xfId="29569" xr:uid="{00000000-0005-0000-0000-000021290000}"/>
    <cellStyle name="20% - Accent4 8 6 3" xfId="8967" xr:uid="{00000000-0005-0000-0000-000022290000}"/>
    <cellStyle name="20% - Accent4 8 6 3 2" xfId="19582" xr:uid="{00000000-0005-0000-0000-000023290000}"/>
    <cellStyle name="20% - Accent4 8 6 3 2 2" xfId="42850" xr:uid="{00000000-0005-0000-0000-000024290000}"/>
    <cellStyle name="20% - Accent4 8 6 3 3" xfId="32235" xr:uid="{00000000-0005-0000-0000-000025290000}"/>
    <cellStyle name="20% - Accent4 8 6 4" xfId="14276" xr:uid="{00000000-0005-0000-0000-000026290000}"/>
    <cellStyle name="20% - Accent4 8 6 4 2" xfId="37544" xr:uid="{00000000-0005-0000-0000-000027290000}"/>
    <cellStyle name="20% - Accent4 8 6 5" xfId="26927" xr:uid="{00000000-0005-0000-0000-000028290000}"/>
    <cellStyle name="20% - Accent4 8 7" xfId="4053" xr:uid="{00000000-0005-0000-0000-000029290000}"/>
    <cellStyle name="20% - Accent4 8 7 2" xfId="9397" xr:uid="{00000000-0005-0000-0000-00002A290000}"/>
    <cellStyle name="20% - Accent4 8 7 2 2" xfId="20012" xr:uid="{00000000-0005-0000-0000-00002B290000}"/>
    <cellStyle name="20% - Accent4 8 7 2 2 2" xfId="43280" xr:uid="{00000000-0005-0000-0000-00002C290000}"/>
    <cellStyle name="20% - Accent4 8 7 2 3" xfId="32665" xr:uid="{00000000-0005-0000-0000-00002D290000}"/>
    <cellStyle name="20% - Accent4 8 7 3" xfId="14706" xr:uid="{00000000-0005-0000-0000-00002E290000}"/>
    <cellStyle name="20% - Accent4 8 7 3 2" xfId="37974" xr:uid="{00000000-0005-0000-0000-00002F290000}"/>
    <cellStyle name="20% - Accent4 8 7 4" xfId="27357" xr:uid="{00000000-0005-0000-0000-000030290000}"/>
    <cellStyle name="20% - Accent4 8 8" xfId="6755" xr:uid="{00000000-0005-0000-0000-000031290000}"/>
    <cellStyle name="20% - Accent4 8 8 2" xfId="17370" xr:uid="{00000000-0005-0000-0000-000032290000}"/>
    <cellStyle name="20% - Accent4 8 8 2 2" xfId="40638" xr:uid="{00000000-0005-0000-0000-000033290000}"/>
    <cellStyle name="20% - Accent4 8 8 3" xfId="30023" xr:uid="{00000000-0005-0000-0000-000034290000}"/>
    <cellStyle name="20% - Accent4 8 9" xfId="12066" xr:uid="{00000000-0005-0000-0000-000035290000}"/>
    <cellStyle name="20% - Accent4 8 9 2" xfId="35334" xr:uid="{00000000-0005-0000-0000-000036290000}"/>
    <cellStyle name="20% - Accent4 9" xfId="186" xr:uid="{00000000-0005-0000-0000-000037290000}"/>
    <cellStyle name="20% - Accent4 9 10" xfId="49991" xr:uid="{00000000-0005-0000-0000-000038290000}"/>
    <cellStyle name="20% - Accent4 9 2" xfId="2018" xr:uid="{00000000-0005-0000-0000-000039290000}"/>
    <cellStyle name="20% - Accent4 9 2 2" xfId="4960" xr:uid="{00000000-0005-0000-0000-00003A290000}"/>
    <cellStyle name="20% - Accent4 9 2 2 2" xfId="10303" xr:uid="{00000000-0005-0000-0000-00003B290000}"/>
    <cellStyle name="20% - Accent4 9 2 2 2 2" xfId="20918" xr:uid="{00000000-0005-0000-0000-00003C290000}"/>
    <cellStyle name="20% - Accent4 9 2 2 2 2 2" xfId="44186" xr:uid="{00000000-0005-0000-0000-00003D290000}"/>
    <cellStyle name="20% - Accent4 9 2 2 2 3" xfId="33571" xr:uid="{00000000-0005-0000-0000-00003E290000}"/>
    <cellStyle name="20% - Accent4 9 2 2 3" xfId="15612" xr:uid="{00000000-0005-0000-0000-00003F290000}"/>
    <cellStyle name="20% - Accent4 9 2 2 3 2" xfId="38880" xr:uid="{00000000-0005-0000-0000-000040290000}"/>
    <cellStyle name="20% - Accent4 9 2 2 4" xfId="28263" xr:uid="{00000000-0005-0000-0000-000041290000}"/>
    <cellStyle name="20% - Accent4 9 2 2 5" xfId="49993" xr:uid="{00000000-0005-0000-0000-000042290000}"/>
    <cellStyle name="20% - Accent4 9 2 3" xfId="7661" xr:uid="{00000000-0005-0000-0000-000043290000}"/>
    <cellStyle name="20% - Accent4 9 2 3 2" xfId="18276" xr:uid="{00000000-0005-0000-0000-000044290000}"/>
    <cellStyle name="20% - Accent4 9 2 3 2 2" xfId="41544" xr:uid="{00000000-0005-0000-0000-000045290000}"/>
    <cellStyle name="20% - Accent4 9 2 3 3" xfId="30929" xr:uid="{00000000-0005-0000-0000-000046290000}"/>
    <cellStyle name="20% - Accent4 9 2 4" xfId="12972" xr:uid="{00000000-0005-0000-0000-000047290000}"/>
    <cellStyle name="20% - Accent4 9 2 4 2" xfId="36240" xr:uid="{00000000-0005-0000-0000-000048290000}"/>
    <cellStyle name="20% - Accent4 9 2 5" xfId="25621" xr:uid="{00000000-0005-0000-0000-000049290000}"/>
    <cellStyle name="20% - Accent4 9 2 6" xfId="49992" xr:uid="{00000000-0005-0000-0000-00004A290000}"/>
    <cellStyle name="20% - Accent4 9 3" xfId="2394" xr:uid="{00000000-0005-0000-0000-00004B290000}"/>
    <cellStyle name="20% - Accent4 9 3 2" xfId="5242" xr:uid="{00000000-0005-0000-0000-00004C290000}"/>
    <cellStyle name="20% - Accent4 9 3 2 2" xfId="10585" xr:uid="{00000000-0005-0000-0000-00004D290000}"/>
    <cellStyle name="20% - Accent4 9 3 2 2 2" xfId="21199" xr:uid="{00000000-0005-0000-0000-00004E290000}"/>
    <cellStyle name="20% - Accent4 9 3 2 2 2 2" xfId="44467" xr:uid="{00000000-0005-0000-0000-00004F290000}"/>
    <cellStyle name="20% - Accent4 9 3 2 2 3" xfId="33853" xr:uid="{00000000-0005-0000-0000-000050290000}"/>
    <cellStyle name="20% - Accent4 9 3 2 3" xfId="15893" xr:uid="{00000000-0005-0000-0000-000051290000}"/>
    <cellStyle name="20% - Accent4 9 3 2 3 2" xfId="39161" xr:uid="{00000000-0005-0000-0000-000052290000}"/>
    <cellStyle name="20% - Accent4 9 3 2 4" xfId="28545" xr:uid="{00000000-0005-0000-0000-000053290000}"/>
    <cellStyle name="20% - Accent4 9 3 2 5" xfId="49995" xr:uid="{00000000-0005-0000-0000-000054290000}"/>
    <cellStyle name="20% - Accent4 9 3 3" xfId="7943" xr:uid="{00000000-0005-0000-0000-000055290000}"/>
    <cellStyle name="20% - Accent4 9 3 3 2" xfId="18558" xr:uid="{00000000-0005-0000-0000-000056290000}"/>
    <cellStyle name="20% - Accent4 9 3 3 2 2" xfId="41826" xr:uid="{00000000-0005-0000-0000-000057290000}"/>
    <cellStyle name="20% - Accent4 9 3 3 3" xfId="31211" xr:uid="{00000000-0005-0000-0000-000058290000}"/>
    <cellStyle name="20% - Accent4 9 3 4" xfId="13253" xr:uid="{00000000-0005-0000-0000-000059290000}"/>
    <cellStyle name="20% - Accent4 9 3 4 2" xfId="36521" xr:uid="{00000000-0005-0000-0000-00005A290000}"/>
    <cellStyle name="20% - Accent4 9 3 5" xfId="25903" xr:uid="{00000000-0005-0000-0000-00005B290000}"/>
    <cellStyle name="20% - Accent4 9 3 6" xfId="49994" xr:uid="{00000000-0005-0000-0000-00005C290000}"/>
    <cellStyle name="20% - Accent4 9 4" xfId="3250" xr:uid="{00000000-0005-0000-0000-00005D290000}"/>
    <cellStyle name="20% - Accent4 9 4 2" xfId="6080" xr:uid="{00000000-0005-0000-0000-00005E290000}"/>
    <cellStyle name="20% - Accent4 9 4 2 2" xfId="11423" xr:uid="{00000000-0005-0000-0000-00005F290000}"/>
    <cellStyle name="20% - Accent4 9 4 2 2 2" xfId="22036" xr:uid="{00000000-0005-0000-0000-000060290000}"/>
    <cellStyle name="20% - Accent4 9 4 2 2 2 2" xfId="45304" xr:uid="{00000000-0005-0000-0000-000061290000}"/>
    <cellStyle name="20% - Accent4 9 4 2 2 3" xfId="34691" xr:uid="{00000000-0005-0000-0000-000062290000}"/>
    <cellStyle name="20% - Accent4 9 4 2 3" xfId="16730" xr:uid="{00000000-0005-0000-0000-000063290000}"/>
    <cellStyle name="20% - Accent4 9 4 2 3 2" xfId="39998" xr:uid="{00000000-0005-0000-0000-000064290000}"/>
    <cellStyle name="20% - Accent4 9 4 2 4" xfId="29383" xr:uid="{00000000-0005-0000-0000-000065290000}"/>
    <cellStyle name="20% - Accent4 9 4 3" xfId="8781" xr:uid="{00000000-0005-0000-0000-000066290000}"/>
    <cellStyle name="20% - Accent4 9 4 3 2" xfId="19396" xr:uid="{00000000-0005-0000-0000-000067290000}"/>
    <cellStyle name="20% - Accent4 9 4 3 2 2" xfId="42664" xr:uid="{00000000-0005-0000-0000-000068290000}"/>
    <cellStyle name="20% - Accent4 9 4 3 3" xfId="32049" xr:uid="{00000000-0005-0000-0000-000069290000}"/>
    <cellStyle name="20% - Accent4 9 4 4" xfId="14090" xr:uid="{00000000-0005-0000-0000-00006A290000}"/>
    <cellStyle name="20% - Accent4 9 4 4 2" xfId="37358" xr:uid="{00000000-0005-0000-0000-00006B290000}"/>
    <cellStyle name="20% - Accent4 9 4 5" xfId="26741" xr:uid="{00000000-0005-0000-0000-00006C290000}"/>
    <cellStyle name="20% - Accent4 9 4 6" xfId="49996" xr:uid="{00000000-0005-0000-0000-00006D290000}"/>
    <cellStyle name="20% - Accent4 9 5" xfId="3570" xr:uid="{00000000-0005-0000-0000-00006E290000}"/>
    <cellStyle name="20% - Accent4 9 5 2" xfId="6394" xr:uid="{00000000-0005-0000-0000-00006F290000}"/>
    <cellStyle name="20% - Accent4 9 5 2 2" xfId="11737" xr:uid="{00000000-0005-0000-0000-000070290000}"/>
    <cellStyle name="20% - Accent4 9 5 2 2 2" xfId="22350" xr:uid="{00000000-0005-0000-0000-000071290000}"/>
    <cellStyle name="20% - Accent4 9 5 2 2 2 2" xfId="45618" xr:uid="{00000000-0005-0000-0000-000072290000}"/>
    <cellStyle name="20% - Accent4 9 5 2 2 3" xfId="35005" xr:uid="{00000000-0005-0000-0000-000073290000}"/>
    <cellStyle name="20% - Accent4 9 5 2 3" xfId="17044" xr:uid="{00000000-0005-0000-0000-000074290000}"/>
    <cellStyle name="20% - Accent4 9 5 2 3 2" xfId="40312" xr:uid="{00000000-0005-0000-0000-000075290000}"/>
    <cellStyle name="20% - Accent4 9 5 2 4" xfId="29697" xr:uid="{00000000-0005-0000-0000-000076290000}"/>
    <cellStyle name="20% - Accent4 9 5 3" xfId="9095" xr:uid="{00000000-0005-0000-0000-000077290000}"/>
    <cellStyle name="20% - Accent4 9 5 3 2" xfId="19710" xr:uid="{00000000-0005-0000-0000-000078290000}"/>
    <cellStyle name="20% - Accent4 9 5 3 2 2" xfId="42978" xr:uid="{00000000-0005-0000-0000-000079290000}"/>
    <cellStyle name="20% - Accent4 9 5 3 3" xfId="32363" xr:uid="{00000000-0005-0000-0000-00007A290000}"/>
    <cellStyle name="20% - Accent4 9 5 4" xfId="14404" xr:uid="{00000000-0005-0000-0000-00007B290000}"/>
    <cellStyle name="20% - Accent4 9 5 4 2" xfId="37672" xr:uid="{00000000-0005-0000-0000-00007C290000}"/>
    <cellStyle name="20% - Accent4 9 5 5" xfId="27055" xr:uid="{00000000-0005-0000-0000-00007D290000}"/>
    <cellStyle name="20% - Accent4 9 6" xfId="4055" xr:uid="{00000000-0005-0000-0000-00007E290000}"/>
    <cellStyle name="20% - Accent4 9 6 2" xfId="9399" xr:uid="{00000000-0005-0000-0000-00007F290000}"/>
    <cellStyle name="20% - Accent4 9 6 2 2" xfId="20014" xr:uid="{00000000-0005-0000-0000-000080290000}"/>
    <cellStyle name="20% - Accent4 9 6 2 2 2" xfId="43282" xr:uid="{00000000-0005-0000-0000-000081290000}"/>
    <cellStyle name="20% - Accent4 9 6 2 3" xfId="32667" xr:uid="{00000000-0005-0000-0000-000082290000}"/>
    <cellStyle name="20% - Accent4 9 6 3" xfId="14708" xr:uid="{00000000-0005-0000-0000-000083290000}"/>
    <cellStyle name="20% - Accent4 9 6 3 2" xfId="37976" xr:uid="{00000000-0005-0000-0000-000084290000}"/>
    <cellStyle name="20% - Accent4 9 6 4" xfId="27359" xr:uid="{00000000-0005-0000-0000-000085290000}"/>
    <cellStyle name="20% - Accent4 9 7" xfId="6757" xr:uid="{00000000-0005-0000-0000-000086290000}"/>
    <cellStyle name="20% - Accent4 9 7 2" xfId="17372" xr:uid="{00000000-0005-0000-0000-000087290000}"/>
    <cellStyle name="20% - Accent4 9 7 2 2" xfId="40640" xr:uid="{00000000-0005-0000-0000-000088290000}"/>
    <cellStyle name="20% - Accent4 9 7 3" xfId="30025" xr:uid="{00000000-0005-0000-0000-000089290000}"/>
    <cellStyle name="20% - Accent4 9 8" xfId="12068" xr:uid="{00000000-0005-0000-0000-00008A290000}"/>
    <cellStyle name="20% - Accent4 9 8 2" xfId="35336" xr:uid="{00000000-0005-0000-0000-00008B290000}"/>
    <cellStyle name="20% - Accent4 9 9" xfId="24713" xr:uid="{00000000-0005-0000-0000-00008C290000}"/>
    <cellStyle name="20% - Accent5" xfId="119" builtinId="46" hidden="1"/>
    <cellStyle name="20% - Accent5 10" xfId="49997" xr:uid="{00000000-0005-0000-0000-00008E290000}"/>
    <cellStyle name="20% - Accent5 10 2" xfId="49998" xr:uid="{00000000-0005-0000-0000-00008F290000}"/>
    <cellStyle name="20% - Accent5 11" xfId="49999" xr:uid="{00000000-0005-0000-0000-000090290000}"/>
    <cellStyle name="20% - Accent5 11 2" xfId="50000" xr:uid="{00000000-0005-0000-0000-000091290000}"/>
    <cellStyle name="20% - Accent5 12" xfId="50001" xr:uid="{00000000-0005-0000-0000-000092290000}"/>
    <cellStyle name="20% - Accent5 12 2" xfId="50002" xr:uid="{00000000-0005-0000-0000-000093290000}"/>
    <cellStyle name="20% - Accent5 13" xfId="50003" xr:uid="{00000000-0005-0000-0000-000094290000}"/>
    <cellStyle name="20% - Accent5 2" xfId="187" xr:uid="{00000000-0005-0000-0000-000095290000}"/>
    <cellStyle name="20% - Accent5 2 10" xfId="2990" xr:uid="{00000000-0005-0000-0000-000096290000}"/>
    <cellStyle name="20% - Accent5 2 11" xfId="4056" xr:uid="{00000000-0005-0000-0000-000097290000}"/>
    <cellStyle name="20% - Accent5 2 11 2" xfId="9400" xr:uid="{00000000-0005-0000-0000-000098290000}"/>
    <cellStyle name="20% - Accent5 2 11 2 2" xfId="20015" xr:uid="{00000000-0005-0000-0000-000099290000}"/>
    <cellStyle name="20% - Accent5 2 11 2 2 2" xfId="43283" xr:uid="{00000000-0005-0000-0000-00009A290000}"/>
    <cellStyle name="20% - Accent5 2 11 2 3" xfId="32668" xr:uid="{00000000-0005-0000-0000-00009B290000}"/>
    <cellStyle name="20% - Accent5 2 11 3" xfId="14709" xr:uid="{00000000-0005-0000-0000-00009C290000}"/>
    <cellStyle name="20% - Accent5 2 11 3 2" xfId="37977" xr:uid="{00000000-0005-0000-0000-00009D290000}"/>
    <cellStyle name="20% - Accent5 2 11 4" xfId="27360" xr:uid="{00000000-0005-0000-0000-00009E290000}"/>
    <cellStyle name="20% - Accent5 2 12" xfId="6758" xr:uid="{00000000-0005-0000-0000-00009F290000}"/>
    <cellStyle name="20% - Accent5 2 12 2" xfId="17373" xr:uid="{00000000-0005-0000-0000-0000A0290000}"/>
    <cellStyle name="20% - Accent5 2 12 2 2" xfId="40641" xr:uid="{00000000-0005-0000-0000-0000A1290000}"/>
    <cellStyle name="20% - Accent5 2 12 3" xfId="30026" xr:uid="{00000000-0005-0000-0000-0000A2290000}"/>
    <cellStyle name="20% - Accent5 2 13" xfId="12069" xr:uid="{00000000-0005-0000-0000-0000A3290000}"/>
    <cellStyle name="20% - Accent5 2 13 2" xfId="35337" xr:uid="{00000000-0005-0000-0000-0000A4290000}"/>
    <cellStyle name="20% - Accent5 2 14" xfId="24714" xr:uid="{00000000-0005-0000-0000-0000A5290000}"/>
    <cellStyle name="20% - Accent5 2 2" xfId="188" xr:uid="{00000000-0005-0000-0000-0000A6290000}"/>
    <cellStyle name="20% - Accent5 2 2 2" xfId="1043" xr:uid="{00000000-0005-0000-0000-0000A7290000}"/>
    <cellStyle name="20% - Accent5 2 2 2 2" xfId="1855" xr:uid="{00000000-0005-0000-0000-0000A8290000}"/>
    <cellStyle name="20% - Accent5 2 2 2 2 2" xfId="3707" xr:uid="{00000000-0005-0000-0000-0000A9290000}"/>
    <cellStyle name="20% - Accent5 2 2 2 2 3" xfId="4830" xr:uid="{00000000-0005-0000-0000-0000AA290000}"/>
    <cellStyle name="20% - Accent5 2 2 2 2 3 2" xfId="10174" xr:uid="{00000000-0005-0000-0000-0000AB290000}"/>
    <cellStyle name="20% - Accent5 2 2 2 2 3 2 2" xfId="20789" xr:uid="{00000000-0005-0000-0000-0000AC290000}"/>
    <cellStyle name="20% - Accent5 2 2 2 2 3 2 2 2" xfId="44057" xr:uid="{00000000-0005-0000-0000-0000AD290000}"/>
    <cellStyle name="20% - Accent5 2 2 2 2 3 2 3" xfId="33442" xr:uid="{00000000-0005-0000-0000-0000AE290000}"/>
    <cellStyle name="20% - Accent5 2 2 2 2 3 3" xfId="15483" xr:uid="{00000000-0005-0000-0000-0000AF290000}"/>
    <cellStyle name="20% - Accent5 2 2 2 2 3 3 2" xfId="38751" xr:uid="{00000000-0005-0000-0000-0000B0290000}"/>
    <cellStyle name="20% - Accent5 2 2 2 2 3 4" xfId="28134" xr:uid="{00000000-0005-0000-0000-0000B1290000}"/>
    <cellStyle name="20% - Accent5 2 2 2 2 4" xfId="7532" xr:uid="{00000000-0005-0000-0000-0000B2290000}"/>
    <cellStyle name="20% - Accent5 2 2 2 2 4 2" xfId="18147" xr:uid="{00000000-0005-0000-0000-0000B3290000}"/>
    <cellStyle name="20% - Accent5 2 2 2 2 4 2 2" xfId="41415" xr:uid="{00000000-0005-0000-0000-0000B4290000}"/>
    <cellStyle name="20% - Accent5 2 2 2 2 4 3" xfId="30800" xr:uid="{00000000-0005-0000-0000-0000B5290000}"/>
    <cellStyle name="20% - Accent5 2 2 2 2 5" xfId="12843" xr:uid="{00000000-0005-0000-0000-0000B6290000}"/>
    <cellStyle name="20% - Accent5 2 2 2 2 5 2" xfId="36111" xr:uid="{00000000-0005-0000-0000-0000B7290000}"/>
    <cellStyle name="20% - Accent5 2 2 2 2 6" xfId="25492" xr:uid="{00000000-0005-0000-0000-0000B8290000}"/>
    <cellStyle name="20% - Accent5 2 2 2 3" xfId="3125" xr:uid="{00000000-0005-0000-0000-0000B9290000}"/>
    <cellStyle name="20% - Accent5 2 2 2 3 2" xfId="5955" xr:uid="{00000000-0005-0000-0000-0000BA290000}"/>
    <cellStyle name="20% - Accent5 2 2 2 3 2 2" xfId="11298" xr:uid="{00000000-0005-0000-0000-0000BB290000}"/>
    <cellStyle name="20% - Accent5 2 2 2 3 2 2 2" xfId="21911" xr:uid="{00000000-0005-0000-0000-0000BC290000}"/>
    <cellStyle name="20% - Accent5 2 2 2 3 2 2 2 2" xfId="45179" xr:uid="{00000000-0005-0000-0000-0000BD290000}"/>
    <cellStyle name="20% - Accent5 2 2 2 3 2 2 3" xfId="34566" xr:uid="{00000000-0005-0000-0000-0000BE290000}"/>
    <cellStyle name="20% - Accent5 2 2 2 3 2 3" xfId="16605" xr:uid="{00000000-0005-0000-0000-0000BF290000}"/>
    <cellStyle name="20% - Accent5 2 2 2 3 2 3 2" xfId="39873" xr:uid="{00000000-0005-0000-0000-0000C0290000}"/>
    <cellStyle name="20% - Accent5 2 2 2 3 2 4" xfId="29258" xr:uid="{00000000-0005-0000-0000-0000C1290000}"/>
    <cellStyle name="20% - Accent5 2 2 2 3 3" xfId="8656" xr:uid="{00000000-0005-0000-0000-0000C2290000}"/>
    <cellStyle name="20% - Accent5 2 2 2 3 3 2" xfId="19271" xr:uid="{00000000-0005-0000-0000-0000C3290000}"/>
    <cellStyle name="20% - Accent5 2 2 2 3 3 2 2" xfId="42539" xr:uid="{00000000-0005-0000-0000-0000C4290000}"/>
    <cellStyle name="20% - Accent5 2 2 2 3 3 3" xfId="31924" xr:uid="{00000000-0005-0000-0000-0000C5290000}"/>
    <cellStyle name="20% - Accent5 2 2 2 3 4" xfId="13965" xr:uid="{00000000-0005-0000-0000-0000C6290000}"/>
    <cellStyle name="20% - Accent5 2 2 2 3 4 2" xfId="37233" xr:uid="{00000000-0005-0000-0000-0000C7290000}"/>
    <cellStyle name="20% - Accent5 2 2 2 3 5" xfId="26616" xr:uid="{00000000-0005-0000-0000-0000C8290000}"/>
    <cellStyle name="20% - Accent5 2 2 2 4" xfId="3445" xr:uid="{00000000-0005-0000-0000-0000C9290000}"/>
    <cellStyle name="20% - Accent5 2 2 2 4 2" xfId="6269" xr:uid="{00000000-0005-0000-0000-0000CA290000}"/>
    <cellStyle name="20% - Accent5 2 2 2 4 2 2" xfId="11612" xr:uid="{00000000-0005-0000-0000-0000CB290000}"/>
    <cellStyle name="20% - Accent5 2 2 2 4 2 2 2" xfId="22225" xr:uid="{00000000-0005-0000-0000-0000CC290000}"/>
    <cellStyle name="20% - Accent5 2 2 2 4 2 2 2 2" xfId="45493" xr:uid="{00000000-0005-0000-0000-0000CD290000}"/>
    <cellStyle name="20% - Accent5 2 2 2 4 2 2 3" xfId="34880" xr:uid="{00000000-0005-0000-0000-0000CE290000}"/>
    <cellStyle name="20% - Accent5 2 2 2 4 2 3" xfId="16919" xr:uid="{00000000-0005-0000-0000-0000CF290000}"/>
    <cellStyle name="20% - Accent5 2 2 2 4 2 3 2" xfId="40187" xr:uid="{00000000-0005-0000-0000-0000D0290000}"/>
    <cellStyle name="20% - Accent5 2 2 2 4 2 4" xfId="29572" xr:uid="{00000000-0005-0000-0000-0000D1290000}"/>
    <cellStyle name="20% - Accent5 2 2 2 4 3" xfId="8970" xr:uid="{00000000-0005-0000-0000-0000D2290000}"/>
    <cellStyle name="20% - Accent5 2 2 2 4 3 2" xfId="19585" xr:uid="{00000000-0005-0000-0000-0000D3290000}"/>
    <cellStyle name="20% - Accent5 2 2 2 4 3 2 2" xfId="42853" xr:uid="{00000000-0005-0000-0000-0000D4290000}"/>
    <cellStyle name="20% - Accent5 2 2 2 4 3 3" xfId="32238" xr:uid="{00000000-0005-0000-0000-0000D5290000}"/>
    <cellStyle name="20% - Accent5 2 2 2 4 4" xfId="14279" xr:uid="{00000000-0005-0000-0000-0000D6290000}"/>
    <cellStyle name="20% - Accent5 2 2 2 4 4 2" xfId="37547" xr:uid="{00000000-0005-0000-0000-0000D7290000}"/>
    <cellStyle name="20% - Accent5 2 2 2 4 5" xfId="26930" xr:uid="{00000000-0005-0000-0000-0000D8290000}"/>
    <cellStyle name="20% - Accent5 2 2 2_Sheet1" xfId="3656" xr:uid="{00000000-0005-0000-0000-0000D9290000}"/>
    <cellStyle name="20% - Accent5 2 2 3" xfId="2396" xr:uid="{00000000-0005-0000-0000-0000DA290000}"/>
    <cellStyle name="20% - Accent5 2 2 3 2" xfId="5244" xr:uid="{00000000-0005-0000-0000-0000DB290000}"/>
    <cellStyle name="20% - Accent5 2 2 3 2 2" xfId="10587" xr:uid="{00000000-0005-0000-0000-0000DC290000}"/>
    <cellStyle name="20% - Accent5 2 2 3 2 2 2" xfId="21201" xr:uid="{00000000-0005-0000-0000-0000DD290000}"/>
    <cellStyle name="20% - Accent5 2 2 3 2 2 2 2" xfId="44469" xr:uid="{00000000-0005-0000-0000-0000DE290000}"/>
    <cellStyle name="20% - Accent5 2 2 3 2 2 3" xfId="33855" xr:uid="{00000000-0005-0000-0000-0000DF290000}"/>
    <cellStyle name="20% - Accent5 2 2 3 2 3" xfId="15895" xr:uid="{00000000-0005-0000-0000-0000E0290000}"/>
    <cellStyle name="20% - Accent5 2 2 3 2 3 2" xfId="39163" xr:uid="{00000000-0005-0000-0000-0000E1290000}"/>
    <cellStyle name="20% - Accent5 2 2 3 2 4" xfId="28547" xr:uid="{00000000-0005-0000-0000-0000E2290000}"/>
    <cellStyle name="20% - Accent5 2 2 3 3" xfId="7945" xr:uid="{00000000-0005-0000-0000-0000E3290000}"/>
    <cellStyle name="20% - Accent5 2 2 3 3 2" xfId="18560" xr:uid="{00000000-0005-0000-0000-0000E4290000}"/>
    <cellStyle name="20% - Accent5 2 2 3 3 2 2" xfId="41828" xr:uid="{00000000-0005-0000-0000-0000E5290000}"/>
    <cellStyle name="20% - Accent5 2 2 3 3 3" xfId="31213" xr:uid="{00000000-0005-0000-0000-0000E6290000}"/>
    <cellStyle name="20% - Accent5 2 2 3 4" xfId="13255" xr:uid="{00000000-0005-0000-0000-0000E7290000}"/>
    <cellStyle name="20% - Accent5 2 2 3 4 2" xfId="36523" xr:uid="{00000000-0005-0000-0000-0000E8290000}"/>
    <cellStyle name="20% - Accent5 2 2 3 5" xfId="25905" xr:uid="{00000000-0005-0000-0000-0000E9290000}"/>
    <cellStyle name="20% - Accent5 2 2 4" xfId="4057" xr:uid="{00000000-0005-0000-0000-0000EA290000}"/>
    <cellStyle name="20% - Accent5 2 2 4 2" xfId="9401" xr:uid="{00000000-0005-0000-0000-0000EB290000}"/>
    <cellStyle name="20% - Accent5 2 2 4 2 2" xfId="20016" xr:uid="{00000000-0005-0000-0000-0000EC290000}"/>
    <cellStyle name="20% - Accent5 2 2 4 2 2 2" xfId="43284" xr:uid="{00000000-0005-0000-0000-0000ED290000}"/>
    <cellStyle name="20% - Accent5 2 2 4 2 3" xfId="32669" xr:uid="{00000000-0005-0000-0000-0000EE290000}"/>
    <cellStyle name="20% - Accent5 2 2 4 3" xfId="14710" xr:uid="{00000000-0005-0000-0000-0000EF290000}"/>
    <cellStyle name="20% - Accent5 2 2 4 3 2" xfId="37978" xr:uid="{00000000-0005-0000-0000-0000F0290000}"/>
    <cellStyle name="20% - Accent5 2 2 4 4" xfId="27361" xr:uid="{00000000-0005-0000-0000-0000F1290000}"/>
    <cellStyle name="20% - Accent5 2 2 5" xfId="6759" xr:uid="{00000000-0005-0000-0000-0000F2290000}"/>
    <cellStyle name="20% - Accent5 2 2 5 2" xfId="17374" xr:uid="{00000000-0005-0000-0000-0000F3290000}"/>
    <cellStyle name="20% - Accent5 2 2 5 2 2" xfId="40642" xr:uid="{00000000-0005-0000-0000-0000F4290000}"/>
    <cellStyle name="20% - Accent5 2 2 5 3" xfId="30027" xr:uid="{00000000-0005-0000-0000-0000F5290000}"/>
    <cellStyle name="20% - Accent5 2 2 6" xfId="12070" xr:uid="{00000000-0005-0000-0000-0000F6290000}"/>
    <cellStyle name="20% - Accent5 2 2 6 2" xfId="35338" xr:uid="{00000000-0005-0000-0000-0000F7290000}"/>
    <cellStyle name="20% - Accent5 2 2 7" xfId="24715" xr:uid="{00000000-0005-0000-0000-0000F8290000}"/>
    <cellStyle name="20% - Accent5 2 2_Asset Register (new)" xfId="1470" xr:uid="{00000000-0005-0000-0000-0000F9290000}"/>
    <cellStyle name="20% - Accent5 2 3" xfId="725" xr:uid="{00000000-0005-0000-0000-0000FA290000}"/>
    <cellStyle name="20% - Accent5 2 3 2" xfId="1854" xr:uid="{00000000-0005-0000-0000-0000FB290000}"/>
    <cellStyle name="20% - Accent5 2 3 2 2" xfId="3778" xr:uid="{00000000-0005-0000-0000-0000FC290000}"/>
    <cellStyle name="20% - Accent5 2 3 2 2 2" xfId="23018" xr:uid="{00000000-0005-0000-0000-0000FD290000}"/>
    <cellStyle name="20% - Accent5 2 3 2 2 2 2" xfId="46268" xr:uid="{00000000-0005-0000-0000-0000FE290000}"/>
    <cellStyle name="20% - Accent5 2 3 2 2 3" xfId="48197" xr:uid="{00000000-0005-0000-0000-0000FF290000}"/>
    <cellStyle name="20% - Accent5 2 3 2 3" xfId="4829" xr:uid="{00000000-0005-0000-0000-0000002A0000}"/>
    <cellStyle name="20% - Accent5 2 3 2 3 2" xfId="10173" xr:uid="{00000000-0005-0000-0000-0000012A0000}"/>
    <cellStyle name="20% - Accent5 2 3 2 3 2 2" xfId="20788" xr:uid="{00000000-0005-0000-0000-0000022A0000}"/>
    <cellStyle name="20% - Accent5 2 3 2 3 2 2 2" xfId="44056" xr:uid="{00000000-0005-0000-0000-0000032A0000}"/>
    <cellStyle name="20% - Accent5 2 3 2 3 2 3" xfId="33441" xr:uid="{00000000-0005-0000-0000-0000042A0000}"/>
    <cellStyle name="20% - Accent5 2 3 2 3 3" xfId="15482" xr:uid="{00000000-0005-0000-0000-0000052A0000}"/>
    <cellStyle name="20% - Accent5 2 3 2 3 3 2" xfId="38750" xr:uid="{00000000-0005-0000-0000-0000062A0000}"/>
    <cellStyle name="20% - Accent5 2 3 2 3 4" xfId="28133" xr:uid="{00000000-0005-0000-0000-0000072A0000}"/>
    <cellStyle name="20% - Accent5 2 3 2 4" xfId="7531" xr:uid="{00000000-0005-0000-0000-0000082A0000}"/>
    <cellStyle name="20% - Accent5 2 3 2 4 2" xfId="18146" xr:uid="{00000000-0005-0000-0000-0000092A0000}"/>
    <cellStyle name="20% - Accent5 2 3 2 4 2 2" xfId="41414" xr:uid="{00000000-0005-0000-0000-00000A2A0000}"/>
    <cellStyle name="20% - Accent5 2 3 2 4 3" xfId="30799" xr:uid="{00000000-0005-0000-0000-00000B2A0000}"/>
    <cellStyle name="20% - Accent5 2 3 2 5" xfId="12842" xr:uid="{00000000-0005-0000-0000-00000C2A0000}"/>
    <cellStyle name="20% - Accent5 2 3 2 5 2" xfId="36110" xr:uid="{00000000-0005-0000-0000-00000D2A0000}"/>
    <cellStyle name="20% - Accent5 2 3 2 6" xfId="23017" xr:uid="{00000000-0005-0000-0000-00000E2A0000}"/>
    <cellStyle name="20% - Accent5 2 3 2 6 2" xfId="46267" xr:uid="{00000000-0005-0000-0000-00000F2A0000}"/>
    <cellStyle name="20% - Accent5 2 3 2 7" xfId="25491" xr:uid="{00000000-0005-0000-0000-0000102A0000}"/>
    <cellStyle name="20% - Accent5 2 3 2 8" xfId="48196" xr:uid="{00000000-0005-0000-0000-0000112A0000}"/>
    <cellStyle name="20% - Accent5 2 3 3" xfId="3124" xr:uid="{00000000-0005-0000-0000-0000122A0000}"/>
    <cellStyle name="20% - Accent5 2 3 3 2" xfId="5954" xr:uid="{00000000-0005-0000-0000-0000132A0000}"/>
    <cellStyle name="20% - Accent5 2 3 3 2 2" xfId="11297" xr:uid="{00000000-0005-0000-0000-0000142A0000}"/>
    <cellStyle name="20% - Accent5 2 3 3 2 2 2" xfId="21910" xr:uid="{00000000-0005-0000-0000-0000152A0000}"/>
    <cellStyle name="20% - Accent5 2 3 3 2 2 2 2" xfId="45178" xr:uid="{00000000-0005-0000-0000-0000162A0000}"/>
    <cellStyle name="20% - Accent5 2 3 3 2 2 3" xfId="34565" xr:uid="{00000000-0005-0000-0000-0000172A0000}"/>
    <cellStyle name="20% - Accent5 2 3 3 2 3" xfId="16604" xr:uid="{00000000-0005-0000-0000-0000182A0000}"/>
    <cellStyle name="20% - Accent5 2 3 3 2 3 2" xfId="39872" xr:uid="{00000000-0005-0000-0000-0000192A0000}"/>
    <cellStyle name="20% - Accent5 2 3 3 2 4" xfId="29257" xr:uid="{00000000-0005-0000-0000-00001A2A0000}"/>
    <cellStyle name="20% - Accent5 2 3 3 3" xfId="8655" xr:uid="{00000000-0005-0000-0000-00001B2A0000}"/>
    <cellStyle name="20% - Accent5 2 3 3 3 2" xfId="19270" xr:uid="{00000000-0005-0000-0000-00001C2A0000}"/>
    <cellStyle name="20% - Accent5 2 3 3 3 2 2" xfId="42538" xr:uid="{00000000-0005-0000-0000-00001D2A0000}"/>
    <cellStyle name="20% - Accent5 2 3 3 3 3" xfId="31923" xr:uid="{00000000-0005-0000-0000-00001E2A0000}"/>
    <cellStyle name="20% - Accent5 2 3 3 4" xfId="13964" xr:uid="{00000000-0005-0000-0000-00001F2A0000}"/>
    <cellStyle name="20% - Accent5 2 3 3 4 2" xfId="37232" xr:uid="{00000000-0005-0000-0000-0000202A0000}"/>
    <cellStyle name="20% - Accent5 2 3 3 5" xfId="23019" xr:uid="{00000000-0005-0000-0000-0000212A0000}"/>
    <cellStyle name="20% - Accent5 2 3 3 5 2" xfId="46269" xr:uid="{00000000-0005-0000-0000-0000222A0000}"/>
    <cellStyle name="20% - Accent5 2 3 3 6" xfId="26615" xr:uid="{00000000-0005-0000-0000-0000232A0000}"/>
    <cellStyle name="20% - Accent5 2 3 3 7" xfId="48198" xr:uid="{00000000-0005-0000-0000-0000242A0000}"/>
    <cellStyle name="20% - Accent5 2 3 4" xfId="3444" xr:uid="{00000000-0005-0000-0000-0000252A0000}"/>
    <cellStyle name="20% - Accent5 2 3 4 2" xfId="6268" xr:uid="{00000000-0005-0000-0000-0000262A0000}"/>
    <cellStyle name="20% - Accent5 2 3 4 2 2" xfId="11611" xr:uid="{00000000-0005-0000-0000-0000272A0000}"/>
    <cellStyle name="20% - Accent5 2 3 4 2 2 2" xfId="22224" xr:uid="{00000000-0005-0000-0000-0000282A0000}"/>
    <cellStyle name="20% - Accent5 2 3 4 2 2 2 2" xfId="45492" xr:uid="{00000000-0005-0000-0000-0000292A0000}"/>
    <cellStyle name="20% - Accent5 2 3 4 2 2 3" xfId="34879" xr:uid="{00000000-0005-0000-0000-00002A2A0000}"/>
    <cellStyle name="20% - Accent5 2 3 4 2 3" xfId="16918" xr:uid="{00000000-0005-0000-0000-00002B2A0000}"/>
    <cellStyle name="20% - Accent5 2 3 4 2 3 2" xfId="40186" xr:uid="{00000000-0005-0000-0000-00002C2A0000}"/>
    <cellStyle name="20% - Accent5 2 3 4 2 4" xfId="29571" xr:uid="{00000000-0005-0000-0000-00002D2A0000}"/>
    <cellStyle name="20% - Accent5 2 3 4 3" xfId="8969" xr:uid="{00000000-0005-0000-0000-00002E2A0000}"/>
    <cellStyle name="20% - Accent5 2 3 4 3 2" xfId="19584" xr:uid="{00000000-0005-0000-0000-00002F2A0000}"/>
    <cellStyle name="20% - Accent5 2 3 4 3 2 2" xfId="42852" xr:uid="{00000000-0005-0000-0000-0000302A0000}"/>
    <cellStyle name="20% - Accent5 2 3 4 3 3" xfId="32237" xr:uid="{00000000-0005-0000-0000-0000312A0000}"/>
    <cellStyle name="20% - Accent5 2 3 4 4" xfId="14278" xr:uid="{00000000-0005-0000-0000-0000322A0000}"/>
    <cellStyle name="20% - Accent5 2 3 4 4 2" xfId="37546" xr:uid="{00000000-0005-0000-0000-0000332A0000}"/>
    <cellStyle name="20% - Accent5 2 3 4 5" xfId="26929" xr:uid="{00000000-0005-0000-0000-0000342A0000}"/>
    <cellStyle name="20% - Accent5 2 3 5" xfId="23016" xr:uid="{00000000-0005-0000-0000-0000352A0000}"/>
    <cellStyle name="20% - Accent5 2 3 5 2" xfId="46266" xr:uid="{00000000-0005-0000-0000-0000362A0000}"/>
    <cellStyle name="20% - Accent5 2 3 6" xfId="48195" xr:uid="{00000000-0005-0000-0000-0000372A0000}"/>
    <cellStyle name="20% - Accent5 2 3_Sheet1" xfId="3985" xr:uid="{00000000-0005-0000-0000-0000382A0000}"/>
    <cellStyle name="20% - Accent5 2 4" xfId="1634" xr:uid="{00000000-0005-0000-0000-0000392A0000}"/>
    <cellStyle name="20% - Accent5 2 4 2" xfId="23021" xr:uid="{00000000-0005-0000-0000-00003A2A0000}"/>
    <cellStyle name="20% - Accent5 2 4 2 2" xfId="23022" xr:uid="{00000000-0005-0000-0000-00003B2A0000}"/>
    <cellStyle name="20% - Accent5 2 4 2 2 2" xfId="46272" xr:uid="{00000000-0005-0000-0000-00003C2A0000}"/>
    <cellStyle name="20% - Accent5 2 4 2 2 3" xfId="48201" xr:uid="{00000000-0005-0000-0000-00003D2A0000}"/>
    <cellStyle name="20% - Accent5 2 4 2 3" xfId="46271" xr:uid="{00000000-0005-0000-0000-00003E2A0000}"/>
    <cellStyle name="20% - Accent5 2 4 2 4" xfId="48200" xr:uid="{00000000-0005-0000-0000-00003F2A0000}"/>
    <cellStyle name="20% - Accent5 2 4 3" xfId="23023" xr:uid="{00000000-0005-0000-0000-0000402A0000}"/>
    <cellStyle name="20% - Accent5 2 4 3 2" xfId="46273" xr:uid="{00000000-0005-0000-0000-0000412A0000}"/>
    <cellStyle name="20% - Accent5 2 4 3 3" xfId="48202" xr:uid="{00000000-0005-0000-0000-0000422A0000}"/>
    <cellStyle name="20% - Accent5 2 4 4" xfId="23020" xr:uid="{00000000-0005-0000-0000-0000432A0000}"/>
    <cellStyle name="20% - Accent5 2 4 4 2" xfId="46270" xr:uid="{00000000-0005-0000-0000-0000442A0000}"/>
    <cellStyle name="20% - Accent5 2 4 5" xfId="48199" xr:uid="{00000000-0005-0000-0000-0000452A0000}"/>
    <cellStyle name="20% - Accent5 2 5" xfId="2153" xr:uid="{00000000-0005-0000-0000-0000462A0000}"/>
    <cellStyle name="20% - Accent5 2 5 2" xfId="23024" xr:uid="{00000000-0005-0000-0000-0000472A0000}"/>
    <cellStyle name="20% - Accent5 2 6" xfId="2235" xr:uid="{00000000-0005-0000-0000-0000482A0000}"/>
    <cellStyle name="20% - Accent5 2 7" xfId="2291" xr:uid="{00000000-0005-0000-0000-0000492A0000}"/>
    <cellStyle name="20% - Accent5 2 8" xfId="2323" xr:uid="{00000000-0005-0000-0000-00004A2A0000}"/>
    <cellStyle name="20% - Accent5 2 9" xfId="2395" xr:uid="{00000000-0005-0000-0000-00004B2A0000}"/>
    <cellStyle name="20% - Accent5 2 9 2" xfId="5243" xr:uid="{00000000-0005-0000-0000-00004C2A0000}"/>
    <cellStyle name="20% - Accent5 2 9 2 2" xfId="10586" xr:uid="{00000000-0005-0000-0000-00004D2A0000}"/>
    <cellStyle name="20% - Accent5 2 9 2 2 2" xfId="21200" xr:uid="{00000000-0005-0000-0000-00004E2A0000}"/>
    <cellStyle name="20% - Accent5 2 9 2 2 2 2" xfId="44468" xr:uid="{00000000-0005-0000-0000-00004F2A0000}"/>
    <cellStyle name="20% - Accent5 2 9 2 2 3" xfId="33854" xr:uid="{00000000-0005-0000-0000-0000502A0000}"/>
    <cellStyle name="20% - Accent5 2 9 2 3" xfId="15894" xr:uid="{00000000-0005-0000-0000-0000512A0000}"/>
    <cellStyle name="20% - Accent5 2 9 2 3 2" xfId="39162" xr:uid="{00000000-0005-0000-0000-0000522A0000}"/>
    <cellStyle name="20% - Accent5 2 9 2 4" xfId="28546" xr:uid="{00000000-0005-0000-0000-0000532A0000}"/>
    <cellStyle name="20% - Accent5 2 9 3" xfId="7944" xr:uid="{00000000-0005-0000-0000-0000542A0000}"/>
    <cellStyle name="20% - Accent5 2 9 3 2" xfId="18559" xr:uid="{00000000-0005-0000-0000-0000552A0000}"/>
    <cellStyle name="20% - Accent5 2 9 3 2 2" xfId="41827" xr:uid="{00000000-0005-0000-0000-0000562A0000}"/>
    <cellStyle name="20% - Accent5 2 9 3 3" xfId="31212" xr:uid="{00000000-0005-0000-0000-0000572A0000}"/>
    <cellStyle name="20% - Accent5 2 9 4" xfId="13254" xr:uid="{00000000-0005-0000-0000-0000582A0000}"/>
    <cellStyle name="20% - Accent5 2 9 4 2" xfId="36522" xr:uid="{00000000-0005-0000-0000-0000592A0000}"/>
    <cellStyle name="20% - Accent5 2 9 5" xfId="25904" xr:uid="{00000000-0005-0000-0000-00005A2A0000}"/>
    <cellStyle name="20% - Accent5 2_Asset Register (new)" xfId="1471" xr:uid="{00000000-0005-0000-0000-00005B2A0000}"/>
    <cellStyle name="20% - Accent5 3" xfId="189" xr:uid="{00000000-0005-0000-0000-00005C2A0000}"/>
    <cellStyle name="20% - Accent5 3 10" xfId="2290" xr:uid="{00000000-0005-0000-0000-00005D2A0000}"/>
    <cellStyle name="20% - Accent5 3 10 2" xfId="5150" xr:uid="{00000000-0005-0000-0000-00005E2A0000}"/>
    <cellStyle name="20% - Accent5 3 10 2 2" xfId="10493" xr:uid="{00000000-0005-0000-0000-00005F2A0000}"/>
    <cellStyle name="20% - Accent5 3 10 2 2 2" xfId="21107" xr:uid="{00000000-0005-0000-0000-0000602A0000}"/>
    <cellStyle name="20% - Accent5 3 10 2 2 2 2" xfId="44375" xr:uid="{00000000-0005-0000-0000-0000612A0000}"/>
    <cellStyle name="20% - Accent5 3 10 2 2 3" xfId="33761" xr:uid="{00000000-0005-0000-0000-0000622A0000}"/>
    <cellStyle name="20% - Accent5 3 10 2 3" xfId="15801" xr:uid="{00000000-0005-0000-0000-0000632A0000}"/>
    <cellStyle name="20% - Accent5 3 10 2 3 2" xfId="39069" xr:uid="{00000000-0005-0000-0000-0000642A0000}"/>
    <cellStyle name="20% - Accent5 3 10 2 4" xfId="28453" xr:uid="{00000000-0005-0000-0000-0000652A0000}"/>
    <cellStyle name="20% - Accent5 3 10 3" xfId="7851" xr:uid="{00000000-0005-0000-0000-0000662A0000}"/>
    <cellStyle name="20% - Accent5 3 10 3 2" xfId="18466" xr:uid="{00000000-0005-0000-0000-0000672A0000}"/>
    <cellStyle name="20% - Accent5 3 10 3 2 2" xfId="41734" xr:uid="{00000000-0005-0000-0000-0000682A0000}"/>
    <cellStyle name="20% - Accent5 3 10 3 3" xfId="31119" xr:uid="{00000000-0005-0000-0000-0000692A0000}"/>
    <cellStyle name="20% - Accent5 3 10 4" xfId="13161" xr:uid="{00000000-0005-0000-0000-00006A2A0000}"/>
    <cellStyle name="20% - Accent5 3 10 4 2" xfId="36429" xr:uid="{00000000-0005-0000-0000-00006B2A0000}"/>
    <cellStyle name="20% - Accent5 3 10 5" xfId="25811" xr:uid="{00000000-0005-0000-0000-00006C2A0000}"/>
    <cellStyle name="20% - Accent5 3 11" xfId="2397" xr:uid="{00000000-0005-0000-0000-00006D2A0000}"/>
    <cellStyle name="20% - Accent5 3 11 2" xfId="5245" xr:uid="{00000000-0005-0000-0000-00006E2A0000}"/>
    <cellStyle name="20% - Accent5 3 11 2 2" xfId="10588" xr:uid="{00000000-0005-0000-0000-00006F2A0000}"/>
    <cellStyle name="20% - Accent5 3 11 2 2 2" xfId="21202" xr:uid="{00000000-0005-0000-0000-0000702A0000}"/>
    <cellStyle name="20% - Accent5 3 11 2 2 2 2" xfId="44470" xr:uid="{00000000-0005-0000-0000-0000712A0000}"/>
    <cellStyle name="20% - Accent5 3 11 2 2 3" xfId="33856" xr:uid="{00000000-0005-0000-0000-0000722A0000}"/>
    <cellStyle name="20% - Accent5 3 11 2 3" xfId="15896" xr:uid="{00000000-0005-0000-0000-0000732A0000}"/>
    <cellStyle name="20% - Accent5 3 11 2 3 2" xfId="39164" xr:uid="{00000000-0005-0000-0000-0000742A0000}"/>
    <cellStyle name="20% - Accent5 3 11 2 4" xfId="28548" xr:uid="{00000000-0005-0000-0000-0000752A0000}"/>
    <cellStyle name="20% - Accent5 3 11 3" xfId="7946" xr:uid="{00000000-0005-0000-0000-0000762A0000}"/>
    <cellStyle name="20% - Accent5 3 11 3 2" xfId="18561" xr:uid="{00000000-0005-0000-0000-0000772A0000}"/>
    <cellStyle name="20% - Accent5 3 11 3 2 2" xfId="41829" xr:uid="{00000000-0005-0000-0000-0000782A0000}"/>
    <cellStyle name="20% - Accent5 3 11 3 3" xfId="31214" xr:uid="{00000000-0005-0000-0000-0000792A0000}"/>
    <cellStyle name="20% - Accent5 3 11 4" xfId="13256" xr:uid="{00000000-0005-0000-0000-00007A2A0000}"/>
    <cellStyle name="20% - Accent5 3 11 4 2" xfId="36524" xr:uid="{00000000-0005-0000-0000-00007B2A0000}"/>
    <cellStyle name="20% - Accent5 3 11 5" xfId="25906" xr:uid="{00000000-0005-0000-0000-00007C2A0000}"/>
    <cellStyle name="20% - Accent5 3 12" xfId="2991" xr:uid="{00000000-0005-0000-0000-00007D2A0000}"/>
    <cellStyle name="20% - Accent5 3 12 2" xfId="5834" xr:uid="{00000000-0005-0000-0000-00007E2A0000}"/>
    <cellStyle name="20% - Accent5 3 12 2 2" xfId="11177" xr:uid="{00000000-0005-0000-0000-00007F2A0000}"/>
    <cellStyle name="20% - Accent5 3 12 2 2 2" xfId="21791" xr:uid="{00000000-0005-0000-0000-0000802A0000}"/>
    <cellStyle name="20% - Accent5 3 12 2 2 2 2" xfId="45059" xr:uid="{00000000-0005-0000-0000-0000812A0000}"/>
    <cellStyle name="20% - Accent5 3 12 2 2 3" xfId="34445" xr:uid="{00000000-0005-0000-0000-0000822A0000}"/>
    <cellStyle name="20% - Accent5 3 12 2 3" xfId="16485" xr:uid="{00000000-0005-0000-0000-0000832A0000}"/>
    <cellStyle name="20% - Accent5 3 12 2 3 2" xfId="39753" xr:uid="{00000000-0005-0000-0000-0000842A0000}"/>
    <cellStyle name="20% - Accent5 3 12 2 4" xfId="29137" xr:uid="{00000000-0005-0000-0000-0000852A0000}"/>
    <cellStyle name="20% - Accent5 3 12 3" xfId="8535" xr:uid="{00000000-0005-0000-0000-0000862A0000}"/>
    <cellStyle name="20% - Accent5 3 12 3 2" xfId="19150" xr:uid="{00000000-0005-0000-0000-0000872A0000}"/>
    <cellStyle name="20% - Accent5 3 12 3 2 2" xfId="42418" xr:uid="{00000000-0005-0000-0000-0000882A0000}"/>
    <cellStyle name="20% - Accent5 3 12 3 3" xfId="31803" xr:uid="{00000000-0005-0000-0000-0000892A0000}"/>
    <cellStyle name="20% - Accent5 3 12 4" xfId="13845" xr:uid="{00000000-0005-0000-0000-00008A2A0000}"/>
    <cellStyle name="20% - Accent5 3 12 4 2" xfId="37113" xr:uid="{00000000-0005-0000-0000-00008B2A0000}"/>
    <cellStyle name="20% - Accent5 3 12 5" xfId="26495" xr:uid="{00000000-0005-0000-0000-00008C2A0000}"/>
    <cellStyle name="20% - Accent5 3 13" xfId="3324" xr:uid="{00000000-0005-0000-0000-00008D2A0000}"/>
    <cellStyle name="20% - Accent5 3 13 2" xfId="6148" xr:uid="{00000000-0005-0000-0000-00008E2A0000}"/>
    <cellStyle name="20% - Accent5 3 13 2 2" xfId="11491" xr:uid="{00000000-0005-0000-0000-00008F2A0000}"/>
    <cellStyle name="20% - Accent5 3 13 2 2 2" xfId="22104" xr:uid="{00000000-0005-0000-0000-0000902A0000}"/>
    <cellStyle name="20% - Accent5 3 13 2 2 2 2" xfId="45372" xr:uid="{00000000-0005-0000-0000-0000912A0000}"/>
    <cellStyle name="20% - Accent5 3 13 2 2 3" xfId="34759" xr:uid="{00000000-0005-0000-0000-0000922A0000}"/>
    <cellStyle name="20% - Accent5 3 13 2 3" xfId="16798" xr:uid="{00000000-0005-0000-0000-0000932A0000}"/>
    <cellStyle name="20% - Accent5 3 13 2 3 2" xfId="40066" xr:uid="{00000000-0005-0000-0000-0000942A0000}"/>
    <cellStyle name="20% - Accent5 3 13 2 4" xfId="29451" xr:uid="{00000000-0005-0000-0000-0000952A0000}"/>
    <cellStyle name="20% - Accent5 3 13 3" xfId="8849" xr:uid="{00000000-0005-0000-0000-0000962A0000}"/>
    <cellStyle name="20% - Accent5 3 13 3 2" xfId="19464" xr:uid="{00000000-0005-0000-0000-0000972A0000}"/>
    <cellStyle name="20% - Accent5 3 13 3 2 2" xfId="42732" xr:uid="{00000000-0005-0000-0000-0000982A0000}"/>
    <cellStyle name="20% - Accent5 3 13 3 3" xfId="32117" xr:uid="{00000000-0005-0000-0000-0000992A0000}"/>
    <cellStyle name="20% - Accent5 3 13 4" xfId="14158" xr:uid="{00000000-0005-0000-0000-00009A2A0000}"/>
    <cellStyle name="20% - Accent5 3 13 4 2" xfId="37426" xr:uid="{00000000-0005-0000-0000-00009B2A0000}"/>
    <cellStyle name="20% - Accent5 3 13 5" xfId="26809" xr:uid="{00000000-0005-0000-0000-00009C2A0000}"/>
    <cellStyle name="20% - Accent5 3 14" xfId="4058" xr:uid="{00000000-0005-0000-0000-00009D2A0000}"/>
    <cellStyle name="20% - Accent5 3 14 2" xfId="9402" xr:uid="{00000000-0005-0000-0000-00009E2A0000}"/>
    <cellStyle name="20% - Accent5 3 14 2 2" xfId="20017" xr:uid="{00000000-0005-0000-0000-00009F2A0000}"/>
    <cellStyle name="20% - Accent5 3 14 2 2 2" xfId="43285" xr:uid="{00000000-0005-0000-0000-0000A02A0000}"/>
    <cellStyle name="20% - Accent5 3 14 2 3" xfId="32670" xr:uid="{00000000-0005-0000-0000-0000A12A0000}"/>
    <cellStyle name="20% - Accent5 3 14 3" xfId="14711" xr:uid="{00000000-0005-0000-0000-0000A22A0000}"/>
    <cellStyle name="20% - Accent5 3 14 3 2" xfId="37979" xr:uid="{00000000-0005-0000-0000-0000A32A0000}"/>
    <cellStyle name="20% - Accent5 3 14 4" xfId="27362" xr:uid="{00000000-0005-0000-0000-0000A42A0000}"/>
    <cellStyle name="20% - Accent5 3 15" xfId="6760" xr:uid="{00000000-0005-0000-0000-0000A52A0000}"/>
    <cellStyle name="20% - Accent5 3 15 2" xfId="17375" xr:uid="{00000000-0005-0000-0000-0000A62A0000}"/>
    <cellStyle name="20% - Accent5 3 15 2 2" xfId="40643" xr:uid="{00000000-0005-0000-0000-0000A72A0000}"/>
    <cellStyle name="20% - Accent5 3 15 3" xfId="30028" xr:uid="{00000000-0005-0000-0000-0000A82A0000}"/>
    <cellStyle name="20% - Accent5 3 16" xfId="12071" xr:uid="{00000000-0005-0000-0000-0000A92A0000}"/>
    <cellStyle name="20% - Accent5 3 16 2" xfId="35339" xr:uid="{00000000-0005-0000-0000-0000AA2A0000}"/>
    <cellStyle name="20% - Accent5 3 17" xfId="23025" xr:uid="{00000000-0005-0000-0000-0000AB2A0000}"/>
    <cellStyle name="20% - Accent5 3 17 2" xfId="46274" xr:uid="{00000000-0005-0000-0000-0000AC2A0000}"/>
    <cellStyle name="20% - Accent5 3 18" xfId="24716" xr:uid="{00000000-0005-0000-0000-0000AD2A0000}"/>
    <cellStyle name="20% - Accent5 3 19" xfId="48203" xr:uid="{00000000-0005-0000-0000-0000AE2A0000}"/>
    <cellStyle name="20% - Accent5 3 2" xfId="727" xr:uid="{00000000-0005-0000-0000-0000AF2A0000}"/>
    <cellStyle name="20% - Accent5 3 2 10" xfId="2992" xr:uid="{00000000-0005-0000-0000-0000B02A0000}"/>
    <cellStyle name="20% - Accent5 3 2 10 2" xfId="5835" xr:uid="{00000000-0005-0000-0000-0000B12A0000}"/>
    <cellStyle name="20% - Accent5 3 2 10 2 2" xfId="11178" xr:uid="{00000000-0005-0000-0000-0000B22A0000}"/>
    <cellStyle name="20% - Accent5 3 2 10 2 2 2" xfId="21792" xr:uid="{00000000-0005-0000-0000-0000B32A0000}"/>
    <cellStyle name="20% - Accent5 3 2 10 2 2 2 2" xfId="45060" xr:uid="{00000000-0005-0000-0000-0000B42A0000}"/>
    <cellStyle name="20% - Accent5 3 2 10 2 2 3" xfId="34446" xr:uid="{00000000-0005-0000-0000-0000B52A0000}"/>
    <cellStyle name="20% - Accent5 3 2 10 2 3" xfId="16486" xr:uid="{00000000-0005-0000-0000-0000B62A0000}"/>
    <cellStyle name="20% - Accent5 3 2 10 2 3 2" xfId="39754" xr:uid="{00000000-0005-0000-0000-0000B72A0000}"/>
    <cellStyle name="20% - Accent5 3 2 10 2 4" xfId="29138" xr:uid="{00000000-0005-0000-0000-0000B82A0000}"/>
    <cellStyle name="20% - Accent5 3 2 10 3" xfId="8536" xr:uid="{00000000-0005-0000-0000-0000B92A0000}"/>
    <cellStyle name="20% - Accent5 3 2 10 3 2" xfId="19151" xr:uid="{00000000-0005-0000-0000-0000BA2A0000}"/>
    <cellStyle name="20% - Accent5 3 2 10 3 2 2" xfId="42419" xr:uid="{00000000-0005-0000-0000-0000BB2A0000}"/>
    <cellStyle name="20% - Accent5 3 2 10 3 3" xfId="31804" xr:uid="{00000000-0005-0000-0000-0000BC2A0000}"/>
    <cellStyle name="20% - Accent5 3 2 10 4" xfId="13846" xr:uid="{00000000-0005-0000-0000-0000BD2A0000}"/>
    <cellStyle name="20% - Accent5 3 2 10 4 2" xfId="37114" xr:uid="{00000000-0005-0000-0000-0000BE2A0000}"/>
    <cellStyle name="20% - Accent5 3 2 10 5" xfId="26496" xr:uid="{00000000-0005-0000-0000-0000BF2A0000}"/>
    <cellStyle name="20% - Accent5 3 2 11" xfId="3325" xr:uid="{00000000-0005-0000-0000-0000C02A0000}"/>
    <cellStyle name="20% - Accent5 3 2 11 2" xfId="6149" xr:uid="{00000000-0005-0000-0000-0000C12A0000}"/>
    <cellStyle name="20% - Accent5 3 2 11 2 2" xfId="11492" xr:uid="{00000000-0005-0000-0000-0000C22A0000}"/>
    <cellStyle name="20% - Accent5 3 2 11 2 2 2" xfId="22105" xr:uid="{00000000-0005-0000-0000-0000C32A0000}"/>
    <cellStyle name="20% - Accent5 3 2 11 2 2 2 2" xfId="45373" xr:uid="{00000000-0005-0000-0000-0000C42A0000}"/>
    <cellStyle name="20% - Accent5 3 2 11 2 2 3" xfId="34760" xr:uid="{00000000-0005-0000-0000-0000C52A0000}"/>
    <cellStyle name="20% - Accent5 3 2 11 2 3" xfId="16799" xr:uid="{00000000-0005-0000-0000-0000C62A0000}"/>
    <cellStyle name="20% - Accent5 3 2 11 2 3 2" xfId="40067" xr:uid="{00000000-0005-0000-0000-0000C72A0000}"/>
    <cellStyle name="20% - Accent5 3 2 11 2 4" xfId="29452" xr:uid="{00000000-0005-0000-0000-0000C82A0000}"/>
    <cellStyle name="20% - Accent5 3 2 11 3" xfId="8850" xr:uid="{00000000-0005-0000-0000-0000C92A0000}"/>
    <cellStyle name="20% - Accent5 3 2 11 3 2" xfId="19465" xr:uid="{00000000-0005-0000-0000-0000CA2A0000}"/>
    <cellStyle name="20% - Accent5 3 2 11 3 2 2" xfId="42733" xr:uid="{00000000-0005-0000-0000-0000CB2A0000}"/>
    <cellStyle name="20% - Accent5 3 2 11 3 3" xfId="32118" xr:uid="{00000000-0005-0000-0000-0000CC2A0000}"/>
    <cellStyle name="20% - Accent5 3 2 11 4" xfId="14159" xr:uid="{00000000-0005-0000-0000-0000CD2A0000}"/>
    <cellStyle name="20% - Accent5 3 2 11 4 2" xfId="37427" xr:uid="{00000000-0005-0000-0000-0000CE2A0000}"/>
    <cellStyle name="20% - Accent5 3 2 11 5" xfId="26810" xr:uid="{00000000-0005-0000-0000-0000CF2A0000}"/>
    <cellStyle name="20% - Accent5 3 2 12" xfId="4256" xr:uid="{00000000-0005-0000-0000-0000D02A0000}"/>
    <cellStyle name="20% - Accent5 3 2 12 2" xfId="9600" xr:uid="{00000000-0005-0000-0000-0000D12A0000}"/>
    <cellStyle name="20% - Accent5 3 2 12 2 2" xfId="20215" xr:uid="{00000000-0005-0000-0000-0000D22A0000}"/>
    <cellStyle name="20% - Accent5 3 2 12 2 2 2" xfId="43483" xr:uid="{00000000-0005-0000-0000-0000D32A0000}"/>
    <cellStyle name="20% - Accent5 3 2 12 2 3" xfId="32868" xr:uid="{00000000-0005-0000-0000-0000D42A0000}"/>
    <cellStyle name="20% - Accent5 3 2 12 3" xfId="14909" xr:uid="{00000000-0005-0000-0000-0000D52A0000}"/>
    <cellStyle name="20% - Accent5 3 2 12 3 2" xfId="38177" xr:uid="{00000000-0005-0000-0000-0000D62A0000}"/>
    <cellStyle name="20% - Accent5 3 2 12 4" xfId="27560" xr:uid="{00000000-0005-0000-0000-0000D72A0000}"/>
    <cellStyle name="20% - Accent5 3 2 13" xfId="6958" xr:uid="{00000000-0005-0000-0000-0000D82A0000}"/>
    <cellStyle name="20% - Accent5 3 2 13 2" xfId="17573" xr:uid="{00000000-0005-0000-0000-0000D92A0000}"/>
    <cellStyle name="20% - Accent5 3 2 13 2 2" xfId="40841" xr:uid="{00000000-0005-0000-0000-0000DA2A0000}"/>
    <cellStyle name="20% - Accent5 3 2 13 3" xfId="30226" xr:uid="{00000000-0005-0000-0000-0000DB2A0000}"/>
    <cellStyle name="20% - Accent5 3 2 14" xfId="12269" xr:uid="{00000000-0005-0000-0000-0000DC2A0000}"/>
    <cellStyle name="20% - Accent5 3 2 14 2" xfId="35537" xr:uid="{00000000-0005-0000-0000-0000DD2A0000}"/>
    <cellStyle name="20% - Accent5 3 2 15" xfId="23026" xr:uid="{00000000-0005-0000-0000-0000DE2A0000}"/>
    <cellStyle name="20% - Accent5 3 2 15 2" xfId="46275" xr:uid="{00000000-0005-0000-0000-0000DF2A0000}"/>
    <cellStyle name="20% - Accent5 3 2 16" xfId="24918" xr:uid="{00000000-0005-0000-0000-0000E02A0000}"/>
    <cellStyle name="20% - Accent5 3 2 17" xfId="48204" xr:uid="{00000000-0005-0000-0000-0000E12A0000}"/>
    <cellStyle name="20% - Accent5 3 2 2" xfId="1108" xr:uid="{00000000-0005-0000-0000-0000E22A0000}"/>
    <cellStyle name="20% - Accent5 3 2 2 10" xfId="48205" xr:uid="{00000000-0005-0000-0000-0000E32A0000}"/>
    <cellStyle name="20% - Accent5 3 2 2 2" xfId="1544" xr:uid="{00000000-0005-0000-0000-0000E42A0000}"/>
    <cellStyle name="20% - Accent5 3 2 2 2 2" xfId="2901" xr:uid="{00000000-0005-0000-0000-0000E52A0000}"/>
    <cellStyle name="20% - Accent5 3 2 2 2 2 2" xfId="5749" xr:uid="{00000000-0005-0000-0000-0000E62A0000}"/>
    <cellStyle name="20% - Accent5 3 2 2 2 2 2 2" xfId="11092" xr:uid="{00000000-0005-0000-0000-0000E72A0000}"/>
    <cellStyle name="20% - Accent5 3 2 2 2 2 2 2 2" xfId="21706" xr:uid="{00000000-0005-0000-0000-0000E82A0000}"/>
    <cellStyle name="20% - Accent5 3 2 2 2 2 2 2 2 2" xfId="44974" xr:uid="{00000000-0005-0000-0000-0000E92A0000}"/>
    <cellStyle name="20% - Accent5 3 2 2 2 2 2 2 3" xfId="34360" xr:uid="{00000000-0005-0000-0000-0000EA2A0000}"/>
    <cellStyle name="20% - Accent5 3 2 2 2 2 2 3" xfId="16400" xr:uid="{00000000-0005-0000-0000-0000EB2A0000}"/>
    <cellStyle name="20% - Accent5 3 2 2 2 2 2 3 2" xfId="39668" xr:uid="{00000000-0005-0000-0000-0000EC2A0000}"/>
    <cellStyle name="20% - Accent5 3 2 2 2 2 2 4" xfId="23030" xr:uid="{00000000-0005-0000-0000-0000ED2A0000}"/>
    <cellStyle name="20% - Accent5 3 2 2 2 2 2 4 2" xfId="46279" xr:uid="{00000000-0005-0000-0000-0000EE2A0000}"/>
    <cellStyle name="20% - Accent5 3 2 2 2 2 2 5" xfId="29052" xr:uid="{00000000-0005-0000-0000-0000EF2A0000}"/>
    <cellStyle name="20% - Accent5 3 2 2 2 2 2 6" xfId="48208" xr:uid="{00000000-0005-0000-0000-0000F02A0000}"/>
    <cellStyle name="20% - Accent5 3 2 2 2 2 3" xfId="8450" xr:uid="{00000000-0005-0000-0000-0000F12A0000}"/>
    <cellStyle name="20% - Accent5 3 2 2 2 2 3 2" xfId="19065" xr:uid="{00000000-0005-0000-0000-0000F22A0000}"/>
    <cellStyle name="20% - Accent5 3 2 2 2 2 3 2 2" xfId="42333" xr:uid="{00000000-0005-0000-0000-0000F32A0000}"/>
    <cellStyle name="20% - Accent5 3 2 2 2 2 3 3" xfId="31718" xr:uid="{00000000-0005-0000-0000-0000F42A0000}"/>
    <cellStyle name="20% - Accent5 3 2 2 2 2 4" xfId="13760" xr:uid="{00000000-0005-0000-0000-0000F52A0000}"/>
    <cellStyle name="20% - Accent5 3 2 2 2 2 4 2" xfId="37028" xr:uid="{00000000-0005-0000-0000-0000F62A0000}"/>
    <cellStyle name="20% - Accent5 3 2 2 2 2 5" xfId="23029" xr:uid="{00000000-0005-0000-0000-0000F72A0000}"/>
    <cellStyle name="20% - Accent5 3 2 2 2 2 5 2" xfId="46278" xr:uid="{00000000-0005-0000-0000-0000F82A0000}"/>
    <cellStyle name="20% - Accent5 3 2 2 2 2 6" xfId="26410" xr:uid="{00000000-0005-0000-0000-0000F92A0000}"/>
    <cellStyle name="20% - Accent5 3 2 2 2 2 7" xfId="48207" xr:uid="{00000000-0005-0000-0000-0000FA2A0000}"/>
    <cellStyle name="20% - Accent5 3 2 2 2 3" xfId="4562" xr:uid="{00000000-0005-0000-0000-0000FB2A0000}"/>
    <cellStyle name="20% - Accent5 3 2 2 2 3 2" xfId="9906" xr:uid="{00000000-0005-0000-0000-0000FC2A0000}"/>
    <cellStyle name="20% - Accent5 3 2 2 2 3 2 2" xfId="20521" xr:uid="{00000000-0005-0000-0000-0000FD2A0000}"/>
    <cellStyle name="20% - Accent5 3 2 2 2 3 2 2 2" xfId="43789" xr:uid="{00000000-0005-0000-0000-0000FE2A0000}"/>
    <cellStyle name="20% - Accent5 3 2 2 2 3 2 3" xfId="33174" xr:uid="{00000000-0005-0000-0000-0000FF2A0000}"/>
    <cellStyle name="20% - Accent5 3 2 2 2 3 3" xfId="15215" xr:uid="{00000000-0005-0000-0000-0000002B0000}"/>
    <cellStyle name="20% - Accent5 3 2 2 2 3 3 2" xfId="38483" xr:uid="{00000000-0005-0000-0000-0000012B0000}"/>
    <cellStyle name="20% - Accent5 3 2 2 2 3 4" xfId="23031" xr:uid="{00000000-0005-0000-0000-0000022B0000}"/>
    <cellStyle name="20% - Accent5 3 2 2 2 3 4 2" xfId="46280" xr:uid="{00000000-0005-0000-0000-0000032B0000}"/>
    <cellStyle name="20% - Accent5 3 2 2 2 3 5" xfId="27866" xr:uid="{00000000-0005-0000-0000-0000042B0000}"/>
    <cellStyle name="20% - Accent5 3 2 2 2 3 6" xfId="48209" xr:uid="{00000000-0005-0000-0000-0000052B0000}"/>
    <cellStyle name="20% - Accent5 3 2 2 2 4" xfId="7264" xr:uid="{00000000-0005-0000-0000-0000062B0000}"/>
    <cellStyle name="20% - Accent5 3 2 2 2 4 2" xfId="17879" xr:uid="{00000000-0005-0000-0000-0000072B0000}"/>
    <cellStyle name="20% - Accent5 3 2 2 2 4 2 2" xfId="41147" xr:uid="{00000000-0005-0000-0000-0000082B0000}"/>
    <cellStyle name="20% - Accent5 3 2 2 2 4 3" xfId="30532" xr:uid="{00000000-0005-0000-0000-0000092B0000}"/>
    <cellStyle name="20% - Accent5 3 2 2 2 5" xfId="12575" xr:uid="{00000000-0005-0000-0000-00000A2B0000}"/>
    <cellStyle name="20% - Accent5 3 2 2 2 5 2" xfId="35843" xr:uid="{00000000-0005-0000-0000-00000B2B0000}"/>
    <cellStyle name="20% - Accent5 3 2 2 2 6" xfId="23028" xr:uid="{00000000-0005-0000-0000-00000C2B0000}"/>
    <cellStyle name="20% - Accent5 3 2 2 2 6 2" xfId="46277" xr:uid="{00000000-0005-0000-0000-00000D2B0000}"/>
    <cellStyle name="20% - Accent5 3 2 2 2 7" xfId="25224" xr:uid="{00000000-0005-0000-0000-00000E2B0000}"/>
    <cellStyle name="20% - Accent5 3 2 2 2 8" xfId="48206" xr:uid="{00000000-0005-0000-0000-00000F2B0000}"/>
    <cellStyle name="20% - Accent5 3 2 2 3" xfId="2678" xr:uid="{00000000-0005-0000-0000-0000102B0000}"/>
    <cellStyle name="20% - Accent5 3 2 2 3 2" xfId="5526" xr:uid="{00000000-0005-0000-0000-0000112B0000}"/>
    <cellStyle name="20% - Accent5 3 2 2 3 2 2" xfId="10869" xr:uid="{00000000-0005-0000-0000-0000122B0000}"/>
    <cellStyle name="20% - Accent5 3 2 2 3 2 2 2" xfId="21483" xr:uid="{00000000-0005-0000-0000-0000132B0000}"/>
    <cellStyle name="20% - Accent5 3 2 2 3 2 2 2 2" xfId="44751" xr:uid="{00000000-0005-0000-0000-0000142B0000}"/>
    <cellStyle name="20% - Accent5 3 2 2 3 2 2 3" xfId="34137" xr:uid="{00000000-0005-0000-0000-0000152B0000}"/>
    <cellStyle name="20% - Accent5 3 2 2 3 2 3" xfId="16177" xr:uid="{00000000-0005-0000-0000-0000162B0000}"/>
    <cellStyle name="20% - Accent5 3 2 2 3 2 3 2" xfId="39445" xr:uid="{00000000-0005-0000-0000-0000172B0000}"/>
    <cellStyle name="20% - Accent5 3 2 2 3 2 4" xfId="23033" xr:uid="{00000000-0005-0000-0000-0000182B0000}"/>
    <cellStyle name="20% - Accent5 3 2 2 3 2 4 2" xfId="46282" xr:uid="{00000000-0005-0000-0000-0000192B0000}"/>
    <cellStyle name="20% - Accent5 3 2 2 3 2 5" xfId="28829" xr:uid="{00000000-0005-0000-0000-00001A2B0000}"/>
    <cellStyle name="20% - Accent5 3 2 2 3 2 6" xfId="48211" xr:uid="{00000000-0005-0000-0000-00001B2B0000}"/>
    <cellStyle name="20% - Accent5 3 2 2 3 3" xfId="8227" xr:uid="{00000000-0005-0000-0000-00001C2B0000}"/>
    <cellStyle name="20% - Accent5 3 2 2 3 3 2" xfId="18842" xr:uid="{00000000-0005-0000-0000-00001D2B0000}"/>
    <cellStyle name="20% - Accent5 3 2 2 3 3 2 2" xfId="42110" xr:uid="{00000000-0005-0000-0000-00001E2B0000}"/>
    <cellStyle name="20% - Accent5 3 2 2 3 3 3" xfId="31495" xr:uid="{00000000-0005-0000-0000-00001F2B0000}"/>
    <cellStyle name="20% - Accent5 3 2 2 3 4" xfId="13537" xr:uid="{00000000-0005-0000-0000-0000202B0000}"/>
    <cellStyle name="20% - Accent5 3 2 2 3 4 2" xfId="36805" xr:uid="{00000000-0005-0000-0000-0000212B0000}"/>
    <cellStyle name="20% - Accent5 3 2 2 3 5" xfId="23032" xr:uid="{00000000-0005-0000-0000-0000222B0000}"/>
    <cellStyle name="20% - Accent5 3 2 2 3 5 2" xfId="46281" xr:uid="{00000000-0005-0000-0000-0000232B0000}"/>
    <cellStyle name="20% - Accent5 3 2 2 3 6" xfId="26187" xr:uid="{00000000-0005-0000-0000-0000242B0000}"/>
    <cellStyle name="20% - Accent5 3 2 2 3 7" xfId="48210" xr:uid="{00000000-0005-0000-0000-0000252B0000}"/>
    <cellStyle name="20% - Accent5 3 2 2 4" xfId="3853" xr:uid="{00000000-0005-0000-0000-0000262B0000}"/>
    <cellStyle name="20% - Accent5 3 2 2 4 2" xfId="6517" xr:uid="{00000000-0005-0000-0000-0000272B0000}"/>
    <cellStyle name="20% - Accent5 3 2 2 4 2 2" xfId="11860" xr:uid="{00000000-0005-0000-0000-0000282B0000}"/>
    <cellStyle name="20% - Accent5 3 2 2 4 2 2 2" xfId="22473" xr:uid="{00000000-0005-0000-0000-0000292B0000}"/>
    <cellStyle name="20% - Accent5 3 2 2 4 2 2 2 2" xfId="45741" xr:uid="{00000000-0005-0000-0000-00002A2B0000}"/>
    <cellStyle name="20% - Accent5 3 2 2 4 2 2 3" xfId="35128" xr:uid="{00000000-0005-0000-0000-00002B2B0000}"/>
    <cellStyle name="20% - Accent5 3 2 2 4 2 3" xfId="17167" xr:uid="{00000000-0005-0000-0000-00002C2B0000}"/>
    <cellStyle name="20% - Accent5 3 2 2 4 2 3 2" xfId="40435" xr:uid="{00000000-0005-0000-0000-00002D2B0000}"/>
    <cellStyle name="20% - Accent5 3 2 2 4 2 4" xfId="29820" xr:uid="{00000000-0005-0000-0000-00002E2B0000}"/>
    <cellStyle name="20% - Accent5 3 2 2 4 3" xfId="9218" xr:uid="{00000000-0005-0000-0000-00002F2B0000}"/>
    <cellStyle name="20% - Accent5 3 2 2 4 3 2" xfId="19833" xr:uid="{00000000-0005-0000-0000-0000302B0000}"/>
    <cellStyle name="20% - Accent5 3 2 2 4 3 2 2" xfId="43101" xr:uid="{00000000-0005-0000-0000-0000312B0000}"/>
    <cellStyle name="20% - Accent5 3 2 2 4 3 3" xfId="32486" xr:uid="{00000000-0005-0000-0000-0000322B0000}"/>
    <cellStyle name="20% - Accent5 3 2 2 4 4" xfId="14527" xr:uid="{00000000-0005-0000-0000-0000332B0000}"/>
    <cellStyle name="20% - Accent5 3 2 2 4 4 2" xfId="37795" xr:uid="{00000000-0005-0000-0000-0000342B0000}"/>
    <cellStyle name="20% - Accent5 3 2 2 4 5" xfId="23034" xr:uid="{00000000-0005-0000-0000-0000352B0000}"/>
    <cellStyle name="20% - Accent5 3 2 2 4 5 2" xfId="46283" xr:uid="{00000000-0005-0000-0000-0000362B0000}"/>
    <cellStyle name="20% - Accent5 3 2 2 4 6" xfId="27178" xr:uid="{00000000-0005-0000-0000-0000372B0000}"/>
    <cellStyle name="20% - Accent5 3 2 2 4 7" xfId="48212" xr:uid="{00000000-0005-0000-0000-0000382B0000}"/>
    <cellStyle name="20% - Accent5 3 2 2 5" xfId="4339" xr:uid="{00000000-0005-0000-0000-0000392B0000}"/>
    <cellStyle name="20% - Accent5 3 2 2 5 2" xfId="9683" xr:uid="{00000000-0005-0000-0000-00003A2B0000}"/>
    <cellStyle name="20% - Accent5 3 2 2 5 2 2" xfId="20298" xr:uid="{00000000-0005-0000-0000-00003B2B0000}"/>
    <cellStyle name="20% - Accent5 3 2 2 5 2 2 2" xfId="43566" xr:uid="{00000000-0005-0000-0000-00003C2B0000}"/>
    <cellStyle name="20% - Accent5 3 2 2 5 2 3" xfId="32951" xr:uid="{00000000-0005-0000-0000-00003D2B0000}"/>
    <cellStyle name="20% - Accent5 3 2 2 5 3" xfId="14992" xr:uid="{00000000-0005-0000-0000-00003E2B0000}"/>
    <cellStyle name="20% - Accent5 3 2 2 5 3 2" xfId="38260" xr:uid="{00000000-0005-0000-0000-00003F2B0000}"/>
    <cellStyle name="20% - Accent5 3 2 2 5 4" xfId="27643" xr:uid="{00000000-0005-0000-0000-0000402B0000}"/>
    <cellStyle name="20% - Accent5 3 2 2 6" xfId="7041" xr:uid="{00000000-0005-0000-0000-0000412B0000}"/>
    <cellStyle name="20% - Accent5 3 2 2 6 2" xfId="17656" xr:uid="{00000000-0005-0000-0000-0000422B0000}"/>
    <cellStyle name="20% - Accent5 3 2 2 6 2 2" xfId="40924" xr:uid="{00000000-0005-0000-0000-0000432B0000}"/>
    <cellStyle name="20% - Accent5 3 2 2 6 3" xfId="30309" xr:uid="{00000000-0005-0000-0000-0000442B0000}"/>
    <cellStyle name="20% - Accent5 3 2 2 7" xfId="12352" xr:uid="{00000000-0005-0000-0000-0000452B0000}"/>
    <cellStyle name="20% - Accent5 3 2 2 7 2" xfId="35620" xr:uid="{00000000-0005-0000-0000-0000462B0000}"/>
    <cellStyle name="20% - Accent5 3 2 2 8" xfId="23027" xr:uid="{00000000-0005-0000-0000-0000472B0000}"/>
    <cellStyle name="20% - Accent5 3 2 2 8 2" xfId="46276" xr:uid="{00000000-0005-0000-0000-0000482B0000}"/>
    <cellStyle name="20% - Accent5 3 2 2 9" xfId="25001" xr:uid="{00000000-0005-0000-0000-0000492B0000}"/>
    <cellStyle name="20% - Accent5 3 2 2_Asset Register (new)" xfId="1467" xr:uid="{00000000-0005-0000-0000-00004A2B0000}"/>
    <cellStyle name="20% - Accent5 3 2 3" xfId="1257" xr:uid="{00000000-0005-0000-0000-00004B2B0000}"/>
    <cellStyle name="20% - Accent5 3 2 3 2" xfId="2818" xr:uid="{00000000-0005-0000-0000-00004C2B0000}"/>
    <cellStyle name="20% - Accent5 3 2 3 2 2" xfId="5666" xr:uid="{00000000-0005-0000-0000-00004D2B0000}"/>
    <cellStyle name="20% - Accent5 3 2 3 2 2 2" xfId="11009" xr:uid="{00000000-0005-0000-0000-00004E2B0000}"/>
    <cellStyle name="20% - Accent5 3 2 3 2 2 2 2" xfId="21623" xr:uid="{00000000-0005-0000-0000-00004F2B0000}"/>
    <cellStyle name="20% - Accent5 3 2 3 2 2 2 2 2" xfId="44891" xr:uid="{00000000-0005-0000-0000-0000502B0000}"/>
    <cellStyle name="20% - Accent5 3 2 3 2 2 2 3" xfId="34277" xr:uid="{00000000-0005-0000-0000-0000512B0000}"/>
    <cellStyle name="20% - Accent5 3 2 3 2 2 3" xfId="16317" xr:uid="{00000000-0005-0000-0000-0000522B0000}"/>
    <cellStyle name="20% - Accent5 3 2 3 2 2 3 2" xfId="39585" xr:uid="{00000000-0005-0000-0000-0000532B0000}"/>
    <cellStyle name="20% - Accent5 3 2 3 2 2 4" xfId="23037" xr:uid="{00000000-0005-0000-0000-0000542B0000}"/>
    <cellStyle name="20% - Accent5 3 2 3 2 2 4 2" xfId="46286" xr:uid="{00000000-0005-0000-0000-0000552B0000}"/>
    <cellStyle name="20% - Accent5 3 2 3 2 2 5" xfId="28969" xr:uid="{00000000-0005-0000-0000-0000562B0000}"/>
    <cellStyle name="20% - Accent5 3 2 3 2 2 6" xfId="48215" xr:uid="{00000000-0005-0000-0000-0000572B0000}"/>
    <cellStyle name="20% - Accent5 3 2 3 2 3" xfId="8367" xr:uid="{00000000-0005-0000-0000-0000582B0000}"/>
    <cellStyle name="20% - Accent5 3 2 3 2 3 2" xfId="18982" xr:uid="{00000000-0005-0000-0000-0000592B0000}"/>
    <cellStyle name="20% - Accent5 3 2 3 2 3 2 2" xfId="42250" xr:uid="{00000000-0005-0000-0000-00005A2B0000}"/>
    <cellStyle name="20% - Accent5 3 2 3 2 3 3" xfId="31635" xr:uid="{00000000-0005-0000-0000-00005B2B0000}"/>
    <cellStyle name="20% - Accent5 3 2 3 2 4" xfId="13677" xr:uid="{00000000-0005-0000-0000-00005C2B0000}"/>
    <cellStyle name="20% - Accent5 3 2 3 2 4 2" xfId="36945" xr:uid="{00000000-0005-0000-0000-00005D2B0000}"/>
    <cellStyle name="20% - Accent5 3 2 3 2 5" xfId="23036" xr:uid="{00000000-0005-0000-0000-00005E2B0000}"/>
    <cellStyle name="20% - Accent5 3 2 3 2 5 2" xfId="46285" xr:uid="{00000000-0005-0000-0000-00005F2B0000}"/>
    <cellStyle name="20% - Accent5 3 2 3 2 6" xfId="26327" xr:uid="{00000000-0005-0000-0000-0000602B0000}"/>
    <cellStyle name="20% - Accent5 3 2 3 2 7" xfId="48214" xr:uid="{00000000-0005-0000-0000-0000612B0000}"/>
    <cellStyle name="20% - Accent5 3 2 3 3" xfId="4479" xr:uid="{00000000-0005-0000-0000-0000622B0000}"/>
    <cellStyle name="20% - Accent5 3 2 3 3 2" xfId="9823" xr:uid="{00000000-0005-0000-0000-0000632B0000}"/>
    <cellStyle name="20% - Accent5 3 2 3 3 2 2" xfId="20438" xr:uid="{00000000-0005-0000-0000-0000642B0000}"/>
    <cellStyle name="20% - Accent5 3 2 3 3 2 2 2" xfId="43706" xr:uid="{00000000-0005-0000-0000-0000652B0000}"/>
    <cellStyle name="20% - Accent5 3 2 3 3 2 3" xfId="33091" xr:uid="{00000000-0005-0000-0000-0000662B0000}"/>
    <cellStyle name="20% - Accent5 3 2 3 3 3" xfId="15132" xr:uid="{00000000-0005-0000-0000-0000672B0000}"/>
    <cellStyle name="20% - Accent5 3 2 3 3 3 2" xfId="38400" xr:uid="{00000000-0005-0000-0000-0000682B0000}"/>
    <cellStyle name="20% - Accent5 3 2 3 3 4" xfId="23038" xr:uid="{00000000-0005-0000-0000-0000692B0000}"/>
    <cellStyle name="20% - Accent5 3 2 3 3 4 2" xfId="46287" xr:uid="{00000000-0005-0000-0000-00006A2B0000}"/>
    <cellStyle name="20% - Accent5 3 2 3 3 5" xfId="27783" xr:uid="{00000000-0005-0000-0000-00006B2B0000}"/>
    <cellStyle name="20% - Accent5 3 2 3 3 6" xfId="48216" xr:uid="{00000000-0005-0000-0000-00006C2B0000}"/>
    <cellStyle name="20% - Accent5 3 2 3 4" xfId="7181" xr:uid="{00000000-0005-0000-0000-00006D2B0000}"/>
    <cellStyle name="20% - Accent5 3 2 3 4 2" xfId="17796" xr:uid="{00000000-0005-0000-0000-00006E2B0000}"/>
    <cellStyle name="20% - Accent5 3 2 3 4 2 2" xfId="41064" xr:uid="{00000000-0005-0000-0000-00006F2B0000}"/>
    <cellStyle name="20% - Accent5 3 2 3 4 3" xfId="30449" xr:uid="{00000000-0005-0000-0000-0000702B0000}"/>
    <cellStyle name="20% - Accent5 3 2 3 5" xfId="12492" xr:uid="{00000000-0005-0000-0000-0000712B0000}"/>
    <cellStyle name="20% - Accent5 3 2 3 5 2" xfId="35760" xr:uid="{00000000-0005-0000-0000-0000722B0000}"/>
    <cellStyle name="20% - Accent5 3 2 3 6" xfId="23035" xr:uid="{00000000-0005-0000-0000-0000732B0000}"/>
    <cellStyle name="20% - Accent5 3 2 3 6 2" xfId="46284" xr:uid="{00000000-0005-0000-0000-0000742B0000}"/>
    <cellStyle name="20% - Accent5 3 2 3 7" xfId="25141" xr:uid="{00000000-0005-0000-0000-0000752B0000}"/>
    <cellStyle name="20% - Accent5 3 2 3 8" xfId="48213" xr:uid="{00000000-0005-0000-0000-0000762B0000}"/>
    <cellStyle name="20% - Accent5 3 2 4" xfId="1636" xr:uid="{00000000-0005-0000-0000-0000772B0000}"/>
    <cellStyle name="20% - Accent5 3 2 4 2" xfId="4649" xr:uid="{00000000-0005-0000-0000-0000782B0000}"/>
    <cellStyle name="20% - Accent5 3 2 4 2 2" xfId="9993" xr:uid="{00000000-0005-0000-0000-0000792B0000}"/>
    <cellStyle name="20% - Accent5 3 2 4 2 2 2" xfId="20608" xr:uid="{00000000-0005-0000-0000-00007A2B0000}"/>
    <cellStyle name="20% - Accent5 3 2 4 2 2 2 2" xfId="43876" xr:uid="{00000000-0005-0000-0000-00007B2B0000}"/>
    <cellStyle name="20% - Accent5 3 2 4 2 2 3" xfId="33261" xr:uid="{00000000-0005-0000-0000-00007C2B0000}"/>
    <cellStyle name="20% - Accent5 3 2 4 2 3" xfId="15302" xr:uid="{00000000-0005-0000-0000-00007D2B0000}"/>
    <cellStyle name="20% - Accent5 3 2 4 2 3 2" xfId="38570" xr:uid="{00000000-0005-0000-0000-00007E2B0000}"/>
    <cellStyle name="20% - Accent5 3 2 4 2 4" xfId="23040" xr:uid="{00000000-0005-0000-0000-00007F2B0000}"/>
    <cellStyle name="20% - Accent5 3 2 4 2 4 2" xfId="46289" xr:uid="{00000000-0005-0000-0000-0000802B0000}"/>
    <cellStyle name="20% - Accent5 3 2 4 2 5" xfId="27953" xr:uid="{00000000-0005-0000-0000-0000812B0000}"/>
    <cellStyle name="20% - Accent5 3 2 4 2 6" xfId="48218" xr:uid="{00000000-0005-0000-0000-0000822B0000}"/>
    <cellStyle name="20% - Accent5 3 2 4 3" xfId="7351" xr:uid="{00000000-0005-0000-0000-0000832B0000}"/>
    <cellStyle name="20% - Accent5 3 2 4 3 2" xfId="17966" xr:uid="{00000000-0005-0000-0000-0000842B0000}"/>
    <cellStyle name="20% - Accent5 3 2 4 3 2 2" xfId="41234" xr:uid="{00000000-0005-0000-0000-0000852B0000}"/>
    <cellStyle name="20% - Accent5 3 2 4 3 3" xfId="30619" xr:uid="{00000000-0005-0000-0000-0000862B0000}"/>
    <cellStyle name="20% - Accent5 3 2 4 4" xfId="12662" xr:uid="{00000000-0005-0000-0000-0000872B0000}"/>
    <cellStyle name="20% - Accent5 3 2 4 4 2" xfId="35930" xr:uid="{00000000-0005-0000-0000-0000882B0000}"/>
    <cellStyle name="20% - Accent5 3 2 4 5" xfId="23039" xr:uid="{00000000-0005-0000-0000-0000892B0000}"/>
    <cellStyle name="20% - Accent5 3 2 4 5 2" xfId="46288" xr:uid="{00000000-0005-0000-0000-00008A2B0000}"/>
    <cellStyle name="20% - Accent5 3 2 4 6" xfId="25311" xr:uid="{00000000-0005-0000-0000-00008B2B0000}"/>
    <cellStyle name="20% - Accent5 3 2 4 7" xfId="48217" xr:uid="{00000000-0005-0000-0000-00008C2B0000}"/>
    <cellStyle name="20% - Accent5 3 2 5" xfId="2151" xr:uid="{00000000-0005-0000-0000-00008D2B0000}"/>
    <cellStyle name="20% - Accent5 3 2 5 2" xfId="5040" xr:uid="{00000000-0005-0000-0000-00008E2B0000}"/>
    <cellStyle name="20% - Accent5 3 2 5 2 2" xfId="10383" xr:uid="{00000000-0005-0000-0000-00008F2B0000}"/>
    <cellStyle name="20% - Accent5 3 2 5 2 2 2" xfId="20998" xr:uid="{00000000-0005-0000-0000-0000902B0000}"/>
    <cellStyle name="20% - Accent5 3 2 5 2 2 2 2" xfId="44266" xr:uid="{00000000-0005-0000-0000-0000912B0000}"/>
    <cellStyle name="20% - Accent5 3 2 5 2 2 3" xfId="33651" xr:uid="{00000000-0005-0000-0000-0000922B0000}"/>
    <cellStyle name="20% - Accent5 3 2 5 2 3" xfId="15692" xr:uid="{00000000-0005-0000-0000-0000932B0000}"/>
    <cellStyle name="20% - Accent5 3 2 5 2 3 2" xfId="38960" xr:uid="{00000000-0005-0000-0000-0000942B0000}"/>
    <cellStyle name="20% - Accent5 3 2 5 2 4" xfId="28343" xr:uid="{00000000-0005-0000-0000-0000952B0000}"/>
    <cellStyle name="20% - Accent5 3 2 5 3" xfId="7741" xr:uid="{00000000-0005-0000-0000-0000962B0000}"/>
    <cellStyle name="20% - Accent5 3 2 5 3 2" xfId="18356" xr:uid="{00000000-0005-0000-0000-0000972B0000}"/>
    <cellStyle name="20% - Accent5 3 2 5 3 2 2" xfId="41624" xr:uid="{00000000-0005-0000-0000-0000982B0000}"/>
    <cellStyle name="20% - Accent5 3 2 5 3 3" xfId="31009" xr:uid="{00000000-0005-0000-0000-0000992B0000}"/>
    <cellStyle name="20% - Accent5 3 2 5 4" xfId="13052" xr:uid="{00000000-0005-0000-0000-00009A2B0000}"/>
    <cellStyle name="20% - Accent5 3 2 5 4 2" xfId="36320" xr:uid="{00000000-0005-0000-0000-00009B2B0000}"/>
    <cellStyle name="20% - Accent5 3 2 5 5" xfId="23041" xr:uid="{00000000-0005-0000-0000-00009C2B0000}"/>
    <cellStyle name="20% - Accent5 3 2 5 5 2" xfId="46290" xr:uid="{00000000-0005-0000-0000-00009D2B0000}"/>
    <cellStyle name="20% - Accent5 3 2 5 6" xfId="25701" xr:uid="{00000000-0005-0000-0000-00009E2B0000}"/>
    <cellStyle name="20% - Accent5 3 2 5 7" xfId="48219" xr:uid="{00000000-0005-0000-0000-00009F2B0000}"/>
    <cellStyle name="20% - Accent5 3 2 6" xfId="2233" xr:uid="{00000000-0005-0000-0000-0000A02B0000}"/>
    <cellStyle name="20% - Accent5 3 2 6 2" xfId="5103" xr:uid="{00000000-0005-0000-0000-0000A12B0000}"/>
    <cellStyle name="20% - Accent5 3 2 6 2 2" xfId="10446" xr:uid="{00000000-0005-0000-0000-0000A22B0000}"/>
    <cellStyle name="20% - Accent5 3 2 6 2 2 2" xfId="21061" xr:uid="{00000000-0005-0000-0000-0000A32B0000}"/>
    <cellStyle name="20% - Accent5 3 2 6 2 2 2 2" xfId="44329" xr:uid="{00000000-0005-0000-0000-0000A42B0000}"/>
    <cellStyle name="20% - Accent5 3 2 6 2 2 3" xfId="33714" xr:uid="{00000000-0005-0000-0000-0000A52B0000}"/>
    <cellStyle name="20% - Accent5 3 2 6 2 3" xfId="15755" xr:uid="{00000000-0005-0000-0000-0000A62B0000}"/>
    <cellStyle name="20% - Accent5 3 2 6 2 3 2" xfId="39023" xr:uid="{00000000-0005-0000-0000-0000A72B0000}"/>
    <cellStyle name="20% - Accent5 3 2 6 2 4" xfId="28406" xr:uid="{00000000-0005-0000-0000-0000A82B0000}"/>
    <cellStyle name="20% - Accent5 3 2 6 3" xfId="7804" xr:uid="{00000000-0005-0000-0000-0000A92B0000}"/>
    <cellStyle name="20% - Accent5 3 2 6 3 2" xfId="18419" xr:uid="{00000000-0005-0000-0000-0000AA2B0000}"/>
    <cellStyle name="20% - Accent5 3 2 6 3 2 2" xfId="41687" xr:uid="{00000000-0005-0000-0000-0000AB2B0000}"/>
    <cellStyle name="20% - Accent5 3 2 6 3 3" xfId="31072" xr:uid="{00000000-0005-0000-0000-0000AC2B0000}"/>
    <cellStyle name="20% - Accent5 3 2 6 4" xfId="13115" xr:uid="{00000000-0005-0000-0000-0000AD2B0000}"/>
    <cellStyle name="20% - Accent5 3 2 6 4 2" xfId="36383" xr:uid="{00000000-0005-0000-0000-0000AE2B0000}"/>
    <cellStyle name="20% - Accent5 3 2 6 5" xfId="25764" xr:uid="{00000000-0005-0000-0000-0000AF2B0000}"/>
    <cellStyle name="20% - Accent5 3 2 7" xfId="2289" xr:uid="{00000000-0005-0000-0000-0000B02B0000}"/>
    <cellStyle name="20% - Accent5 3 2 7 2" xfId="5149" xr:uid="{00000000-0005-0000-0000-0000B12B0000}"/>
    <cellStyle name="20% - Accent5 3 2 7 2 2" xfId="10492" xr:uid="{00000000-0005-0000-0000-0000B22B0000}"/>
    <cellStyle name="20% - Accent5 3 2 7 2 2 2" xfId="21106" xr:uid="{00000000-0005-0000-0000-0000B32B0000}"/>
    <cellStyle name="20% - Accent5 3 2 7 2 2 2 2" xfId="44374" xr:uid="{00000000-0005-0000-0000-0000B42B0000}"/>
    <cellStyle name="20% - Accent5 3 2 7 2 2 3" xfId="33760" xr:uid="{00000000-0005-0000-0000-0000B52B0000}"/>
    <cellStyle name="20% - Accent5 3 2 7 2 3" xfId="15800" xr:uid="{00000000-0005-0000-0000-0000B62B0000}"/>
    <cellStyle name="20% - Accent5 3 2 7 2 3 2" xfId="39068" xr:uid="{00000000-0005-0000-0000-0000B72B0000}"/>
    <cellStyle name="20% - Accent5 3 2 7 2 4" xfId="28452" xr:uid="{00000000-0005-0000-0000-0000B82B0000}"/>
    <cellStyle name="20% - Accent5 3 2 7 3" xfId="7850" xr:uid="{00000000-0005-0000-0000-0000B92B0000}"/>
    <cellStyle name="20% - Accent5 3 2 7 3 2" xfId="18465" xr:uid="{00000000-0005-0000-0000-0000BA2B0000}"/>
    <cellStyle name="20% - Accent5 3 2 7 3 2 2" xfId="41733" xr:uid="{00000000-0005-0000-0000-0000BB2B0000}"/>
    <cellStyle name="20% - Accent5 3 2 7 3 3" xfId="31118" xr:uid="{00000000-0005-0000-0000-0000BC2B0000}"/>
    <cellStyle name="20% - Accent5 3 2 7 4" xfId="13160" xr:uid="{00000000-0005-0000-0000-0000BD2B0000}"/>
    <cellStyle name="20% - Accent5 3 2 7 4 2" xfId="36428" xr:uid="{00000000-0005-0000-0000-0000BE2B0000}"/>
    <cellStyle name="20% - Accent5 3 2 7 5" xfId="25810" xr:uid="{00000000-0005-0000-0000-0000BF2B0000}"/>
    <cellStyle name="20% - Accent5 3 2 8" xfId="2322" xr:uid="{00000000-0005-0000-0000-0000C02B0000}"/>
    <cellStyle name="20% - Accent5 3 2 8 2" xfId="5173" xr:uid="{00000000-0005-0000-0000-0000C12B0000}"/>
    <cellStyle name="20% - Accent5 3 2 8 2 2" xfId="10516" xr:uid="{00000000-0005-0000-0000-0000C22B0000}"/>
    <cellStyle name="20% - Accent5 3 2 8 2 2 2" xfId="21130" xr:uid="{00000000-0005-0000-0000-0000C32B0000}"/>
    <cellStyle name="20% - Accent5 3 2 8 2 2 2 2" xfId="44398" xr:uid="{00000000-0005-0000-0000-0000C42B0000}"/>
    <cellStyle name="20% - Accent5 3 2 8 2 2 3" xfId="33784" xr:uid="{00000000-0005-0000-0000-0000C52B0000}"/>
    <cellStyle name="20% - Accent5 3 2 8 2 3" xfId="15824" xr:uid="{00000000-0005-0000-0000-0000C62B0000}"/>
    <cellStyle name="20% - Accent5 3 2 8 2 3 2" xfId="39092" xr:uid="{00000000-0005-0000-0000-0000C72B0000}"/>
    <cellStyle name="20% - Accent5 3 2 8 2 4" xfId="28476" xr:uid="{00000000-0005-0000-0000-0000C82B0000}"/>
    <cellStyle name="20% - Accent5 3 2 8 3" xfId="7874" xr:uid="{00000000-0005-0000-0000-0000C92B0000}"/>
    <cellStyle name="20% - Accent5 3 2 8 3 2" xfId="18489" xr:uid="{00000000-0005-0000-0000-0000CA2B0000}"/>
    <cellStyle name="20% - Accent5 3 2 8 3 2 2" xfId="41757" xr:uid="{00000000-0005-0000-0000-0000CB2B0000}"/>
    <cellStyle name="20% - Accent5 3 2 8 3 3" xfId="31142" xr:uid="{00000000-0005-0000-0000-0000CC2B0000}"/>
    <cellStyle name="20% - Accent5 3 2 8 4" xfId="13184" xr:uid="{00000000-0005-0000-0000-0000CD2B0000}"/>
    <cellStyle name="20% - Accent5 3 2 8 4 2" xfId="36452" xr:uid="{00000000-0005-0000-0000-0000CE2B0000}"/>
    <cellStyle name="20% - Accent5 3 2 8 5" xfId="25834" xr:uid="{00000000-0005-0000-0000-0000CF2B0000}"/>
    <cellStyle name="20% - Accent5 3 2 9" xfId="2595" xr:uid="{00000000-0005-0000-0000-0000D02B0000}"/>
    <cellStyle name="20% - Accent5 3 2 9 2" xfId="5443" xr:uid="{00000000-0005-0000-0000-0000D12B0000}"/>
    <cellStyle name="20% - Accent5 3 2 9 2 2" xfId="10786" xr:uid="{00000000-0005-0000-0000-0000D22B0000}"/>
    <cellStyle name="20% - Accent5 3 2 9 2 2 2" xfId="21400" xr:uid="{00000000-0005-0000-0000-0000D32B0000}"/>
    <cellStyle name="20% - Accent5 3 2 9 2 2 2 2" xfId="44668" xr:uid="{00000000-0005-0000-0000-0000D42B0000}"/>
    <cellStyle name="20% - Accent5 3 2 9 2 2 3" xfId="34054" xr:uid="{00000000-0005-0000-0000-0000D52B0000}"/>
    <cellStyle name="20% - Accent5 3 2 9 2 3" xfId="16094" xr:uid="{00000000-0005-0000-0000-0000D62B0000}"/>
    <cellStyle name="20% - Accent5 3 2 9 2 3 2" xfId="39362" xr:uid="{00000000-0005-0000-0000-0000D72B0000}"/>
    <cellStyle name="20% - Accent5 3 2 9 2 4" xfId="28746" xr:uid="{00000000-0005-0000-0000-0000D82B0000}"/>
    <cellStyle name="20% - Accent5 3 2 9 3" xfId="8144" xr:uid="{00000000-0005-0000-0000-0000D92B0000}"/>
    <cellStyle name="20% - Accent5 3 2 9 3 2" xfId="18759" xr:uid="{00000000-0005-0000-0000-0000DA2B0000}"/>
    <cellStyle name="20% - Accent5 3 2 9 3 2 2" xfId="42027" xr:uid="{00000000-0005-0000-0000-0000DB2B0000}"/>
    <cellStyle name="20% - Accent5 3 2 9 3 3" xfId="31412" xr:uid="{00000000-0005-0000-0000-0000DC2B0000}"/>
    <cellStyle name="20% - Accent5 3 2 9 4" xfId="13454" xr:uid="{00000000-0005-0000-0000-0000DD2B0000}"/>
    <cellStyle name="20% - Accent5 3 2 9 4 2" xfId="36722" xr:uid="{00000000-0005-0000-0000-0000DE2B0000}"/>
    <cellStyle name="20% - Accent5 3 2 9 5" xfId="26104" xr:uid="{00000000-0005-0000-0000-0000DF2B0000}"/>
    <cellStyle name="20% - Accent5 3 2_Asset Register (new)" xfId="1468" xr:uid="{00000000-0005-0000-0000-0000E02B0000}"/>
    <cellStyle name="20% - Accent5 3 3" xfId="726" xr:uid="{00000000-0005-0000-0000-0000E12B0000}"/>
    <cellStyle name="20% - Accent5 3 3 10" xfId="12268" xr:uid="{00000000-0005-0000-0000-0000E22B0000}"/>
    <cellStyle name="20% - Accent5 3 3 10 2" xfId="35536" xr:uid="{00000000-0005-0000-0000-0000E32B0000}"/>
    <cellStyle name="20% - Accent5 3 3 11" xfId="23042" xr:uid="{00000000-0005-0000-0000-0000E42B0000}"/>
    <cellStyle name="20% - Accent5 3 3 11 2" xfId="46291" xr:uid="{00000000-0005-0000-0000-0000E52B0000}"/>
    <cellStyle name="20% - Accent5 3 3 12" xfId="24917" xr:uid="{00000000-0005-0000-0000-0000E62B0000}"/>
    <cellStyle name="20% - Accent5 3 3 13" xfId="48220" xr:uid="{00000000-0005-0000-0000-0000E72B0000}"/>
    <cellStyle name="20% - Accent5 3 3 2" xfId="1190" xr:uid="{00000000-0005-0000-0000-0000E82B0000}"/>
    <cellStyle name="20% - Accent5 3 3 2 2" xfId="2752" xr:uid="{00000000-0005-0000-0000-0000E92B0000}"/>
    <cellStyle name="20% - Accent5 3 3 2 2 2" xfId="5600" xr:uid="{00000000-0005-0000-0000-0000EA2B0000}"/>
    <cellStyle name="20% - Accent5 3 3 2 2 2 2" xfId="10943" xr:uid="{00000000-0005-0000-0000-0000EB2B0000}"/>
    <cellStyle name="20% - Accent5 3 3 2 2 2 2 2" xfId="21557" xr:uid="{00000000-0005-0000-0000-0000EC2B0000}"/>
    <cellStyle name="20% - Accent5 3 3 2 2 2 2 2 2" xfId="44825" xr:uid="{00000000-0005-0000-0000-0000ED2B0000}"/>
    <cellStyle name="20% - Accent5 3 3 2 2 2 2 3" xfId="34211" xr:uid="{00000000-0005-0000-0000-0000EE2B0000}"/>
    <cellStyle name="20% - Accent5 3 3 2 2 2 3" xfId="16251" xr:uid="{00000000-0005-0000-0000-0000EF2B0000}"/>
    <cellStyle name="20% - Accent5 3 3 2 2 2 3 2" xfId="39519" xr:uid="{00000000-0005-0000-0000-0000F02B0000}"/>
    <cellStyle name="20% - Accent5 3 3 2 2 2 4" xfId="23045" xr:uid="{00000000-0005-0000-0000-0000F12B0000}"/>
    <cellStyle name="20% - Accent5 3 3 2 2 2 4 2" xfId="46294" xr:uid="{00000000-0005-0000-0000-0000F22B0000}"/>
    <cellStyle name="20% - Accent5 3 3 2 2 2 5" xfId="28903" xr:uid="{00000000-0005-0000-0000-0000F32B0000}"/>
    <cellStyle name="20% - Accent5 3 3 2 2 2 6" xfId="48223" xr:uid="{00000000-0005-0000-0000-0000F42B0000}"/>
    <cellStyle name="20% - Accent5 3 3 2 2 3" xfId="8301" xr:uid="{00000000-0005-0000-0000-0000F52B0000}"/>
    <cellStyle name="20% - Accent5 3 3 2 2 3 2" xfId="18916" xr:uid="{00000000-0005-0000-0000-0000F62B0000}"/>
    <cellStyle name="20% - Accent5 3 3 2 2 3 2 2" xfId="42184" xr:uid="{00000000-0005-0000-0000-0000F72B0000}"/>
    <cellStyle name="20% - Accent5 3 3 2 2 3 3" xfId="31569" xr:uid="{00000000-0005-0000-0000-0000F82B0000}"/>
    <cellStyle name="20% - Accent5 3 3 2 2 4" xfId="13611" xr:uid="{00000000-0005-0000-0000-0000F92B0000}"/>
    <cellStyle name="20% - Accent5 3 3 2 2 4 2" xfId="36879" xr:uid="{00000000-0005-0000-0000-0000FA2B0000}"/>
    <cellStyle name="20% - Accent5 3 3 2 2 5" xfId="23044" xr:uid="{00000000-0005-0000-0000-0000FB2B0000}"/>
    <cellStyle name="20% - Accent5 3 3 2 2 5 2" xfId="46293" xr:uid="{00000000-0005-0000-0000-0000FC2B0000}"/>
    <cellStyle name="20% - Accent5 3 3 2 2 6" xfId="26261" xr:uid="{00000000-0005-0000-0000-0000FD2B0000}"/>
    <cellStyle name="20% - Accent5 3 3 2 2 7" xfId="48222" xr:uid="{00000000-0005-0000-0000-0000FE2B0000}"/>
    <cellStyle name="20% - Accent5 3 3 2 3" xfId="3927" xr:uid="{00000000-0005-0000-0000-0000FF2B0000}"/>
    <cellStyle name="20% - Accent5 3 3 2 3 2" xfId="6591" xr:uid="{00000000-0005-0000-0000-0000002C0000}"/>
    <cellStyle name="20% - Accent5 3 3 2 3 2 2" xfId="11934" xr:uid="{00000000-0005-0000-0000-0000012C0000}"/>
    <cellStyle name="20% - Accent5 3 3 2 3 2 2 2" xfId="22547" xr:uid="{00000000-0005-0000-0000-0000022C0000}"/>
    <cellStyle name="20% - Accent5 3 3 2 3 2 2 2 2" xfId="45815" xr:uid="{00000000-0005-0000-0000-0000032C0000}"/>
    <cellStyle name="20% - Accent5 3 3 2 3 2 2 3" xfId="35202" xr:uid="{00000000-0005-0000-0000-0000042C0000}"/>
    <cellStyle name="20% - Accent5 3 3 2 3 2 3" xfId="17241" xr:uid="{00000000-0005-0000-0000-0000052C0000}"/>
    <cellStyle name="20% - Accent5 3 3 2 3 2 3 2" xfId="40509" xr:uid="{00000000-0005-0000-0000-0000062C0000}"/>
    <cellStyle name="20% - Accent5 3 3 2 3 2 4" xfId="29894" xr:uid="{00000000-0005-0000-0000-0000072C0000}"/>
    <cellStyle name="20% - Accent5 3 3 2 3 3" xfId="9292" xr:uid="{00000000-0005-0000-0000-0000082C0000}"/>
    <cellStyle name="20% - Accent5 3 3 2 3 3 2" xfId="19907" xr:uid="{00000000-0005-0000-0000-0000092C0000}"/>
    <cellStyle name="20% - Accent5 3 3 2 3 3 2 2" xfId="43175" xr:uid="{00000000-0005-0000-0000-00000A2C0000}"/>
    <cellStyle name="20% - Accent5 3 3 2 3 3 3" xfId="32560" xr:uid="{00000000-0005-0000-0000-00000B2C0000}"/>
    <cellStyle name="20% - Accent5 3 3 2 3 4" xfId="14601" xr:uid="{00000000-0005-0000-0000-00000C2C0000}"/>
    <cellStyle name="20% - Accent5 3 3 2 3 4 2" xfId="37869" xr:uid="{00000000-0005-0000-0000-00000D2C0000}"/>
    <cellStyle name="20% - Accent5 3 3 2 3 5" xfId="23046" xr:uid="{00000000-0005-0000-0000-00000E2C0000}"/>
    <cellStyle name="20% - Accent5 3 3 2 3 5 2" xfId="46295" xr:uid="{00000000-0005-0000-0000-00000F2C0000}"/>
    <cellStyle name="20% - Accent5 3 3 2 3 6" xfId="27252" xr:uid="{00000000-0005-0000-0000-0000102C0000}"/>
    <cellStyle name="20% - Accent5 3 3 2 3 7" xfId="48224" xr:uid="{00000000-0005-0000-0000-0000112C0000}"/>
    <cellStyle name="20% - Accent5 3 3 2 4" xfId="4413" xr:uid="{00000000-0005-0000-0000-0000122C0000}"/>
    <cellStyle name="20% - Accent5 3 3 2 4 2" xfId="9757" xr:uid="{00000000-0005-0000-0000-0000132C0000}"/>
    <cellStyle name="20% - Accent5 3 3 2 4 2 2" xfId="20372" xr:uid="{00000000-0005-0000-0000-0000142C0000}"/>
    <cellStyle name="20% - Accent5 3 3 2 4 2 2 2" xfId="43640" xr:uid="{00000000-0005-0000-0000-0000152C0000}"/>
    <cellStyle name="20% - Accent5 3 3 2 4 2 3" xfId="33025" xr:uid="{00000000-0005-0000-0000-0000162C0000}"/>
    <cellStyle name="20% - Accent5 3 3 2 4 3" xfId="15066" xr:uid="{00000000-0005-0000-0000-0000172C0000}"/>
    <cellStyle name="20% - Accent5 3 3 2 4 3 2" xfId="38334" xr:uid="{00000000-0005-0000-0000-0000182C0000}"/>
    <cellStyle name="20% - Accent5 3 3 2 4 4" xfId="27717" xr:uid="{00000000-0005-0000-0000-0000192C0000}"/>
    <cellStyle name="20% - Accent5 3 3 2 5" xfId="7115" xr:uid="{00000000-0005-0000-0000-00001A2C0000}"/>
    <cellStyle name="20% - Accent5 3 3 2 5 2" xfId="17730" xr:uid="{00000000-0005-0000-0000-00001B2C0000}"/>
    <cellStyle name="20% - Accent5 3 3 2 5 2 2" xfId="40998" xr:uid="{00000000-0005-0000-0000-00001C2C0000}"/>
    <cellStyle name="20% - Accent5 3 3 2 5 3" xfId="30383" xr:uid="{00000000-0005-0000-0000-00001D2C0000}"/>
    <cellStyle name="20% - Accent5 3 3 2 6" xfId="12426" xr:uid="{00000000-0005-0000-0000-00001E2C0000}"/>
    <cellStyle name="20% - Accent5 3 3 2 6 2" xfId="35694" xr:uid="{00000000-0005-0000-0000-00001F2C0000}"/>
    <cellStyle name="20% - Accent5 3 3 2 7" xfId="23043" xr:uid="{00000000-0005-0000-0000-0000202C0000}"/>
    <cellStyle name="20% - Accent5 3 3 2 7 2" xfId="46292" xr:uid="{00000000-0005-0000-0000-0000212C0000}"/>
    <cellStyle name="20% - Accent5 3 3 2 8" xfId="25075" xr:uid="{00000000-0005-0000-0000-0000222C0000}"/>
    <cellStyle name="20% - Accent5 3 3 2 9" xfId="48221" xr:uid="{00000000-0005-0000-0000-0000232C0000}"/>
    <cellStyle name="20% - Accent5 3 3 3" xfId="1543" xr:uid="{00000000-0005-0000-0000-0000242C0000}"/>
    <cellStyle name="20% - Accent5 3 3 3 2" xfId="2900" xr:uid="{00000000-0005-0000-0000-0000252C0000}"/>
    <cellStyle name="20% - Accent5 3 3 3 2 2" xfId="5748" xr:uid="{00000000-0005-0000-0000-0000262C0000}"/>
    <cellStyle name="20% - Accent5 3 3 3 2 2 2" xfId="11091" xr:uid="{00000000-0005-0000-0000-0000272C0000}"/>
    <cellStyle name="20% - Accent5 3 3 3 2 2 2 2" xfId="21705" xr:uid="{00000000-0005-0000-0000-0000282C0000}"/>
    <cellStyle name="20% - Accent5 3 3 3 2 2 2 2 2" xfId="44973" xr:uid="{00000000-0005-0000-0000-0000292C0000}"/>
    <cellStyle name="20% - Accent5 3 3 3 2 2 2 3" xfId="34359" xr:uid="{00000000-0005-0000-0000-00002A2C0000}"/>
    <cellStyle name="20% - Accent5 3 3 3 2 2 3" xfId="16399" xr:uid="{00000000-0005-0000-0000-00002B2C0000}"/>
    <cellStyle name="20% - Accent5 3 3 3 2 2 3 2" xfId="39667" xr:uid="{00000000-0005-0000-0000-00002C2C0000}"/>
    <cellStyle name="20% - Accent5 3 3 3 2 2 4" xfId="29051" xr:uid="{00000000-0005-0000-0000-00002D2C0000}"/>
    <cellStyle name="20% - Accent5 3 3 3 2 3" xfId="8449" xr:uid="{00000000-0005-0000-0000-00002E2C0000}"/>
    <cellStyle name="20% - Accent5 3 3 3 2 3 2" xfId="19064" xr:uid="{00000000-0005-0000-0000-00002F2C0000}"/>
    <cellStyle name="20% - Accent5 3 3 3 2 3 2 2" xfId="42332" xr:uid="{00000000-0005-0000-0000-0000302C0000}"/>
    <cellStyle name="20% - Accent5 3 3 3 2 3 3" xfId="31717" xr:uid="{00000000-0005-0000-0000-0000312C0000}"/>
    <cellStyle name="20% - Accent5 3 3 3 2 4" xfId="13759" xr:uid="{00000000-0005-0000-0000-0000322C0000}"/>
    <cellStyle name="20% - Accent5 3 3 3 2 4 2" xfId="37027" xr:uid="{00000000-0005-0000-0000-0000332C0000}"/>
    <cellStyle name="20% - Accent5 3 3 3 2 5" xfId="23048" xr:uid="{00000000-0005-0000-0000-0000342C0000}"/>
    <cellStyle name="20% - Accent5 3 3 3 2 5 2" xfId="46297" xr:uid="{00000000-0005-0000-0000-0000352C0000}"/>
    <cellStyle name="20% - Accent5 3 3 3 2 6" xfId="26409" xr:uid="{00000000-0005-0000-0000-0000362C0000}"/>
    <cellStyle name="20% - Accent5 3 3 3 2 7" xfId="48226" xr:uid="{00000000-0005-0000-0000-0000372C0000}"/>
    <cellStyle name="20% - Accent5 3 3 3 3" xfId="3777" xr:uid="{00000000-0005-0000-0000-0000382C0000}"/>
    <cellStyle name="20% - Accent5 3 3 3 3 2" xfId="6492" xr:uid="{00000000-0005-0000-0000-0000392C0000}"/>
    <cellStyle name="20% - Accent5 3 3 3 3 2 2" xfId="11835" xr:uid="{00000000-0005-0000-0000-00003A2C0000}"/>
    <cellStyle name="20% - Accent5 3 3 3 3 2 2 2" xfId="22448" xr:uid="{00000000-0005-0000-0000-00003B2C0000}"/>
    <cellStyle name="20% - Accent5 3 3 3 3 2 2 2 2" xfId="45716" xr:uid="{00000000-0005-0000-0000-00003C2C0000}"/>
    <cellStyle name="20% - Accent5 3 3 3 3 2 2 3" xfId="35103" xr:uid="{00000000-0005-0000-0000-00003D2C0000}"/>
    <cellStyle name="20% - Accent5 3 3 3 3 2 3" xfId="17142" xr:uid="{00000000-0005-0000-0000-00003E2C0000}"/>
    <cellStyle name="20% - Accent5 3 3 3 3 2 3 2" xfId="40410" xr:uid="{00000000-0005-0000-0000-00003F2C0000}"/>
    <cellStyle name="20% - Accent5 3 3 3 3 2 4" xfId="29795" xr:uid="{00000000-0005-0000-0000-0000402C0000}"/>
    <cellStyle name="20% - Accent5 3 3 3 3 3" xfId="9193" xr:uid="{00000000-0005-0000-0000-0000412C0000}"/>
    <cellStyle name="20% - Accent5 3 3 3 3 3 2" xfId="19808" xr:uid="{00000000-0005-0000-0000-0000422C0000}"/>
    <cellStyle name="20% - Accent5 3 3 3 3 3 2 2" xfId="43076" xr:uid="{00000000-0005-0000-0000-0000432C0000}"/>
    <cellStyle name="20% - Accent5 3 3 3 3 3 3" xfId="32461" xr:uid="{00000000-0005-0000-0000-0000442C0000}"/>
    <cellStyle name="20% - Accent5 3 3 3 3 4" xfId="14502" xr:uid="{00000000-0005-0000-0000-0000452C0000}"/>
    <cellStyle name="20% - Accent5 3 3 3 3 4 2" xfId="37770" xr:uid="{00000000-0005-0000-0000-0000462C0000}"/>
    <cellStyle name="20% - Accent5 3 3 3 3 5" xfId="27153" xr:uid="{00000000-0005-0000-0000-0000472C0000}"/>
    <cellStyle name="20% - Accent5 3 3 3 4" xfId="4561" xr:uid="{00000000-0005-0000-0000-0000482C0000}"/>
    <cellStyle name="20% - Accent5 3 3 3 4 2" xfId="9905" xr:uid="{00000000-0005-0000-0000-0000492C0000}"/>
    <cellStyle name="20% - Accent5 3 3 3 4 2 2" xfId="20520" xr:uid="{00000000-0005-0000-0000-00004A2C0000}"/>
    <cellStyle name="20% - Accent5 3 3 3 4 2 2 2" xfId="43788" xr:uid="{00000000-0005-0000-0000-00004B2C0000}"/>
    <cellStyle name="20% - Accent5 3 3 3 4 2 3" xfId="33173" xr:uid="{00000000-0005-0000-0000-00004C2C0000}"/>
    <cellStyle name="20% - Accent5 3 3 3 4 3" xfId="15214" xr:uid="{00000000-0005-0000-0000-00004D2C0000}"/>
    <cellStyle name="20% - Accent5 3 3 3 4 3 2" xfId="38482" xr:uid="{00000000-0005-0000-0000-00004E2C0000}"/>
    <cellStyle name="20% - Accent5 3 3 3 4 4" xfId="27865" xr:uid="{00000000-0005-0000-0000-00004F2C0000}"/>
    <cellStyle name="20% - Accent5 3 3 3 5" xfId="7263" xr:uid="{00000000-0005-0000-0000-0000502C0000}"/>
    <cellStyle name="20% - Accent5 3 3 3 5 2" xfId="17878" xr:uid="{00000000-0005-0000-0000-0000512C0000}"/>
    <cellStyle name="20% - Accent5 3 3 3 5 2 2" xfId="41146" xr:uid="{00000000-0005-0000-0000-0000522C0000}"/>
    <cellStyle name="20% - Accent5 3 3 3 5 3" xfId="30531" xr:uid="{00000000-0005-0000-0000-0000532C0000}"/>
    <cellStyle name="20% - Accent5 3 3 3 6" xfId="12574" xr:uid="{00000000-0005-0000-0000-0000542C0000}"/>
    <cellStyle name="20% - Accent5 3 3 3 6 2" xfId="35842" xr:uid="{00000000-0005-0000-0000-0000552C0000}"/>
    <cellStyle name="20% - Accent5 3 3 3 7" xfId="23047" xr:uid="{00000000-0005-0000-0000-0000562C0000}"/>
    <cellStyle name="20% - Accent5 3 3 3 7 2" xfId="46296" xr:uid="{00000000-0005-0000-0000-0000572C0000}"/>
    <cellStyle name="20% - Accent5 3 3 3 8" xfId="25223" xr:uid="{00000000-0005-0000-0000-0000582C0000}"/>
    <cellStyle name="20% - Accent5 3 3 3 9" xfId="48225" xr:uid="{00000000-0005-0000-0000-0000592C0000}"/>
    <cellStyle name="20% - Accent5 3 3 4" xfId="2019" xr:uid="{00000000-0005-0000-0000-00005A2C0000}"/>
    <cellStyle name="20% - Accent5 3 3 4 2" xfId="4961" xr:uid="{00000000-0005-0000-0000-00005B2C0000}"/>
    <cellStyle name="20% - Accent5 3 3 4 2 2" xfId="10304" xr:uid="{00000000-0005-0000-0000-00005C2C0000}"/>
    <cellStyle name="20% - Accent5 3 3 4 2 2 2" xfId="20919" xr:uid="{00000000-0005-0000-0000-00005D2C0000}"/>
    <cellStyle name="20% - Accent5 3 3 4 2 2 2 2" xfId="44187" xr:uid="{00000000-0005-0000-0000-00005E2C0000}"/>
    <cellStyle name="20% - Accent5 3 3 4 2 2 3" xfId="33572" xr:uid="{00000000-0005-0000-0000-00005F2C0000}"/>
    <cellStyle name="20% - Accent5 3 3 4 2 3" xfId="15613" xr:uid="{00000000-0005-0000-0000-0000602C0000}"/>
    <cellStyle name="20% - Accent5 3 3 4 2 3 2" xfId="38881" xr:uid="{00000000-0005-0000-0000-0000612C0000}"/>
    <cellStyle name="20% - Accent5 3 3 4 2 4" xfId="28264" xr:uid="{00000000-0005-0000-0000-0000622C0000}"/>
    <cellStyle name="20% - Accent5 3 3 4 3" xfId="7662" xr:uid="{00000000-0005-0000-0000-0000632C0000}"/>
    <cellStyle name="20% - Accent5 3 3 4 3 2" xfId="18277" xr:uid="{00000000-0005-0000-0000-0000642C0000}"/>
    <cellStyle name="20% - Accent5 3 3 4 3 2 2" xfId="41545" xr:uid="{00000000-0005-0000-0000-0000652C0000}"/>
    <cellStyle name="20% - Accent5 3 3 4 3 3" xfId="30930" xr:uid="{00000000-0005-0000-0000-0000662C0000}"/>
    <cellStyle name="20% - Accent5 3 3 4 4" xfId="12973" xr:uid="{00000000-0005-0000-0000-0000672C0000}"/>
    <cellStyle name="20% - Accent5 3 3 4 4 2" xfId="36241" xr:uid="{00000000-0005-0000-0000-0000682C0000}"/>
    <cellStyle name="20% - Accent5 3 3 4 5" xfId="23049" xr:uid="{00000000-0005-0000-0000-0000692C0000}"/>
    <cellStyle name="20% - Accent5 3 3 4 5 2" xfId="46298" xr:uid="{00000000-0005-0000-0000-00006A2C0000}"/>
    <cellStyle name="20% - Accent5 3 3 4 6" xfId="25622" xr:uid="{00000000-0005-0000-0000-00006B2C0000}"/>
    <cellStyle name="20% - Accent5 3 3 4 7" xfId="48227" xr:uid="{00000000-0005-0000-0000-00006C2C0000}"/>
    <cellStyle name="20% - Accent5 3 3 5" xfId="2594" xr:uid="{00000000-0005-0000-0000-00006D2C0000}"/>
    <cellStyle name="20% - Accent5 3 3 5 2" xfId="5442" xr:uid="{00000000-0005-0000-0000-00006E2C0000}"/>
    <cellStyle name="20% - Accent5 3 3 5 2 2" xfId="10785" xr:uid="{00000000-0005-0000-0000-00006F2C0000}"/>
    <cellStyle name="20% - Accent5 3 3 5 2 2 2" xfId="21399" xr:uid="{00000000-0005-0000-0000-0000702C0000}"/>
    <cellStyle name="20% - Accent5 3 3 5 2 2 2 2" xfId="44667" xr:uid="{00000000-0005-0000-0000-0000712C0000}"/>
    <cellStyle name="20% - Accent5 3 3 5 2 2 3" xfId="34053" xr:uid="{00000000-0005-0000-0000-0000722C0000}"/>
    <cellStyle name="20% - Accent5 3 3 5 2 3" xfId="16093" xr:uid="{00000000-0005-0000-0000-0000732C0000}"/>
    <cellStyle name="20% - Accent5 3 3 5 2 3 2" xfId="39361" xr:uid="{00000000-0005-0000-0000-0000742C0000}"/>
    <cellStyle name="20% - Accent5 3 3 5 2 4" xfId="28745" xr:uid="{00000000-0005-0000-0000-0000752C0000}"/>
    <cellStyle name="20% - Accent5 3 3 5 3" xfId="8143" xr:uid="{00000000-0005-0000-0000-0000762C0000}"/>
    <cellStyle name="20% - Accent5 3 3 5 3 2" xfId="18758" xr:uid="{00000000-0005-0000-0000-0000772C0000}"/>
    <cellStyle name="20% - Accent5 3 3 5 3 2 2" xfId="42026" xr:uid="{00000000-0005-0000-0000-0000782C0000}"/>
    <cellStyle name="20% - Accent5 3 3 5 3 3" xfId="31411" xr:uid="{00000000-0005-0000-0000-0000792C0000}"/>
    <cellStyle name="20% - Accent5 3 3 5 4" xfId="13453" xr:uid="{00000000-0005-0000-0000-00007A2C0000}"/>
    <cellStyle name="20% - Accent5 3 3 5 4 2" xfId="36721" xr:uid="{00000000-0005-0000-0000-00007B2C0000}"/>
    <cellStyle name="20% - Accent5 3 3 5 5" xfId="26103" xr:uid="{00000000-0005-0000-0000-00007C2C0000}"/>
    <cellStyle name="20% - Accent5 3 3 6" xfId="3251" xr:uid="{00000000-0005-0000-0000-00007D2C0000}"/>
    <cellStyle name="20% - Accent5 3 3 6 2" xfId="6081" xr:uid="{00000000-0005-0000-0000-00007E2C0000}"/>
    <cellStyle name="20% - Accent5 3 3 6 2 2" xfId="11424" xr:uid="{00000000-0005-0000-0000-00007F2C0000}"/>
    <cellStyle name="20% - Accent5 3 3 6 2 2 2" xfId="22037" xr:uid="{00000000-0005-0000-0000-0000802C0000}"/>
    <cellStyle name="20% - Accent5 3 3 6 2 2 2 2" xfId="45305" xr:uid="{00000000-0005-0000-0000-0000812C0000}"/>
    <cellStyle name="20% - Accent5 3 3 6 2 2 3" xfId="34692" xr:uid="{00000000-0005-0000-0000-0000822C0000}"/>
    <cellStyle name="20% - Accent5 3 3 6 2 3" xfId="16731" xr:uid="{00000000-0005-0000-0000-0000832C0000}"/>
    <cellStyle name="20% - Accent5 3 3 6 2 3 2" xfId="39999" xr:uid="{00000000-0005-0000-0000-0000842C0000}"/>
    <cellStyle name="20% - Accent5 3 3 6 2 4" xfId="29384" xr:uid="{00000000-0005-0000-0000-0000852C0000}"/>
    <cellStyle name="20% - Accent5 3 3 6 3" xfId="8782" xr:uid="{00000000-0005-0000-0000-0000862C0000}"/>
    <cellStyle name="20% - Accent5 3 3 6 3 2" xfId="19397" xr:uid="{00000000-0005-0000-0000-0000872C0000}"/>
    <cellStyle name="20% - Accent5 3 3 6 3 2 2" xfId="42665" xr:uid="{00000000-0005-0000-0000-0000882C0000}"/>
    <cellStyle name="20% - Accent5 3 3 6 3 3" xfId="32050" xr:uid="{00000000-0005-0000-0000-0000892C0000}"/>
    <cellStyle name="20% - Accent5 3 3 6 4" xfId="14091" xr:uid="{00000000-0005-0000-0000-00008A2C0000}"/>
    <cellStyle name="20% - Accent5 3 3 6 4 2" xfId="37359" xr:uid="{00000000-0005-0000-0000-00008B2C0000}"/>
    <cellStyle name="20% - Accent5 3 3 6 5" xfId="26742" xr:uid="{00000000-0005-0000-0000-00008C2C0000}"/>
    <cellStyle name="20% - Accent5 3 3 7" xfId="3571" xr:uid="{00000000-0005-0000-0000-00008D2C0000}"/>
    <cellStyle name="20% - Accent5 3 3 7 2" xfId="6395" xr:uid="{00000000-0005-0000-0000-00008E2C0000}"/>
    <cellStyle name="20% - Accent5 3 3 7 2 2" xfId="11738" xr:uid="{00000000-0005-0000-0000-00008F2C0000}"/>
    <cellStyle name="20% - Accent5 3 3 7 2 2 2" xfId="22351" xr:uid="{00000000-0005-0000-0000-0000902C0000}"/>
    <cellStyle name="20% - Accent5 3 3 7 2 2 2 2" xfId="45619" xr:uid="{00000000-0005-0000-0000-0000912C0000}"/>
    <cellStyle name="20% - Accent5 3 3 7 2 2 3" xfId="35006" xr:uid="{00000000-0005-0000-0000-0000922C0000}"/>
    <cellStyle name="20% - Accent5 3 3 7 2 3" xfId="17045" xr:uid="{00000000-0005-0000-0000-0000932C0000}"/>
    <cellStyle name="20% - Accent5 3 3 7 2 3 2" xfId="40313" xr:uid="{00000000-0005-0000-0000-0000942C0000}"/>
    <cellStyle name="20% - Accent5 3 3 7 2 4" xfId="29698" xr:uid="{00000000-0005-0000-0000-0000952C0000}"/>
    <cellStyle name="20% - Accent5 3 3 7 3" xfId="9096" xr:uid="{00000000-0005-0000-0000-0000962C0000}"/>
    <cellStyle name="20% - Accent5 3 3 7 3 2" xfId="19711" xr:uid="{00000000-0005-0000-0000-0000972C0000}"/>
    <cellStyle name="20% - Accent5 3 3 7 3 2 2" xfId="42979" xr:uid="{00000000-0005-0000-0000-0000982C0000}"/>
    <cellStyle name="20% - Accent5 3 3 7 3 3" xfId="32364" xr:uid="{00000000-0005-0000-0000-0000992C0000}"/>
    <cellStyle name="20% - Accent5 3 3 7 4" xfId="14405" xr:uid="{00000000-0005-0000-0000-00009A2C0000}"/>
    <cellStyle name="20% - Accent5 3 3 7 4 2" xfId="37673" xr:uid="{00000000-0005-0000-0000-00009B2C0000}"/>
    <cellStyle name="20% - Accent5 3 3 7 5" xfId="27056" xr:uid="{00000000-0005-0000-0000-00009C2C0000}"/>
    <cellStyle name="20% - Accent5 3 3 8" xfId="4255" xr:uid="{00000000-0005-0000-0000-00009D2C0000}"/>
    <cellStyle name="20% - Accent5 3 3 8 2" xfId="9599" xr:uid="{00000000-0005-0000-0000-00009E2C0000}"/>
    <cellStyle name="20% - Accent5 3 3 8 2 2" xfId="20214" xr:uid="{00000000-0005-0000-0000-00009F2C0000}"/>
    <cellStyle name="20% - Accent5 3 3 8 2 2 2" xfId="43482" xr:uid="{00000000-0005-0000-0000-0000A02C0000}"/>
    <cellStyle name="20% - Accent5 3 3 8 2 3" xfId="32867" xr:uid="{00000000-0005-0000-0000-0000A12C0000}"/>
    <cellStyle name="20% - Accent5 3 3 8 3" xfId="14908" xr:uid="{00000000-0005-0000-0000-0000A22C0000}"/>
    <cellStyle name="20% - Accent5 3 3 8 3 2" xfId="38176" xr:uid="{00000000-0005-0000-0000-0000A32C0000}"/>
    <cellStyle name="20% - Accent5 3 3 8 4" xfId="27559" xr:uid="{00000000-0005-0000-0000-0000A42C0000}"/>
    <cellStyle name="20% - Accent5 3 3 9" xfId="6957" xr:uid="{00000000-0005-0000-0000-0000A52C0000}"/>
    <cellStyle name="20% - Accent5 3 3 9 2" xfId="17572" xr:uid="{00000000-0005-0000-0000-0000A62C0000}"/>
    <cellStyle name="20% - Accent5 3 3 9 2 2" xfId="40840" xr:uid="{00000000-0005-0000-0000-0000A72C0000}"/>
    <cellStyle name="20% - Accent5 3 3 9 3" xfId="30225" xr:uid="{00000000-0005-0000-0000-0000A82C0000}"/>
    <cellStyle name="20% - Accent5 3 3_Asset Register (new)" xfId="1466" xr:uid="{00000000-0005-0000-0000-0000A92C0000}"/>
    <cellStyle name="20% - Accent5 3 4" xfId="190" xr:uid="{00000000-0005-0000-0000-0000AA2C0000}"/>
    <cellStyle name="20% - Accent5 3 4 10" xfId="24717" xr:uid="{00000000-0005-0000-0000-0000AB2C0000}"/>
    <cellStyle name="20% - Accent5 3 4 11" xfId="48228" xr:uid="{00000000-0005-0000-0000-0000AC2C0000}"/>
    <cellStyle name="20% - Accent5 3 4 2" xfId="1856" xr:uid="{00000000-0005-0000-0000-0000AD2C0000}"/>
    <cellStyle name="20% - Accent5 3 4 2 2" xfId="4831" xr:uid="{00000000-0005-0000-0000-0000AE2C0000}"/>
    <cellStyle name="20% - Accent5 3 4 2 2 2" xfId="10175" xr:uid="{00000000-0005-0000-0000-0000AF2C0000}"/>
    <cellStyle name="20% - Accent5 3 4 2 2 2 2" xfId="20790" xr:uid="{00000000-0005-0000-0000-0000B02C0000}"/>
    <cellStyle name="20% - Accent5 3 4 2 2 2 2 2" xfId="44058" xr:uid="{00000000-0005-0000-0000-0000B12C0000}"/>
    <cellStyle name="20% - Accent5 3 4 2 2 2 3" xfId="33443" xr:uid="{00000000-0005-0000-0000-0000B22C0000}"/>
    <cellStyle name="20% - Accent5 3 4 2 2 3" xfId="15484" xr:uid="{00000000-0005-0000-0000-0000B32C0000}"/>
    <cellStyle name="20% - Accent5 3 4 2 2 3 2" xfId="38752" xr:uid="{00000000-0005-0000-0000-0000B42C0000}"/>
    <cellStyle name="20% - Accent5 3 4 2 2 4" xfId="23052" xr:uid="{00000000-0005-0000-0000-0000B52C0000}"/>
    <cellStyle name="20% - Accent5 3 4 2 2 4 2" xfId="46301" xr:uid="{00000000-0005-0000-0000-0000B62C0000}"/>
    <cellStyle name="20% - Accent5 3 4 2 2 5" xfId="28135" xr:uid="{00000000-0005-0000-0000-0000B72C0000}"/>
    <cellStyle name="20% - Accent5 3 4 2 2 6" xfId="48230" xr:uid="{00000000-0005-0000-0000-0000B82C0000}"/>
    <cellStyle name="20% - Accent5 3 4 2 3" xfId="7533" xr:uid="{00000000-0005-0000-0000-0000B92C0000}"/>
    <cellStyle name="20% - Accent5 3 4 2 3 2" xfId="18148" xr:uid="{00000000-0005-0000-0000-0000BA2C0000}"/>
    <cellStyle name="20% - Accent5 3 4 2 3 2 2" xfId="41416" xr:uid="{00000000-0005-0000-0000-0000BB2C0000}"/>
    <cellStyle name="20% - Accent5 3 4 2 3 3" xfId="30801" xr:uid="{00000000-0005-0000-0000-0000BC2C0000}"/>
    <cellStyle name="20% - Accent5 3 4 2 4" xfId="12844" xr:uid="{00000000-0005-0000-0000-0000BD2C0000}"/>
    <cellStyle name="20% - Accent5 3 4 2 4 2" xfId="36112" xr:uid="{00000000-0005-0000-0000-0000BE2C0000}"/>
    <cellStyle name="20% - Accent5 3 4 2 5" xfId="23051" xr:uid="{00000000-0005-0000-0000-0000BF2C0000}"/>
    <cellStyle name="20% - Accent5 3 4 2 5 2" xfId="46300" xr:uid="{00000000-0005-0000-0000-0000C02C0000}"/>
    <cellStyle name="20% - Accent5 3 4 2 6" xfId="25493" xr:uid="{00000000-0005-0000-0000-0000C12C0000}"/>
    <cellStyle name="20% - Accent5 3 4 2 7" xfId="48229" xr:uid="{00000000-0005-0000-0000-0000C22C0000}"/>
    <cellStyle name="20% - Accent5 3 4 3" xfId="2398" xr:uid="{00000000-0005-0000-0000-0000C32C0000}"/>
    <cellStyle name="20% - Accent5 3 4 3 2" xfId="5246" xr:uid="{00000000-0005-0000-0000-0000C42C0000}"/>
    <cellStyle name="20% - Accent5 3 4 3 2 2" xfId="10589" xr:uid="{00000000-0005-0000-0000-0000C52C0000}"/>
    <cellStyle name="20% - Accent5 3 4 3 2 2 2" xfId="21203" xr:uid="{00000000-0005-0000-0000-0000C62C0000}"/>
    <cellStyle name="20% - Accent5 3 4 3 2 2 2 2" xfId="44471" xr:uid="{00000000-0005-0000-0000-0000C72C0000}"/>
    <cellStyle name="20% - Accent5 3 4 3 2 2 3" xfId="33857" xr:uid="{00000000-0005-0000-0000-0000C82C0000}"/>
    <cellStyle name="20% - Accent5 3 4 3 2 3" xfId="15897" xr:uid="{00000000-0005-0000-0000-0000C92C0000}"/>
    <cellStyle name="20% - Accent5 3 4 3 2 3 2" xfId="39165" xr:uid="{00000000-0005-0000-0000-0000CA2C0000}"/>
    <cellStyle name="20% - Accent5 3 4 3 2 4" xfId="28549" xr:uid="{00000000-0005-0000-0000-0000CB2C0000}"/>
    <cellStyle name="20% - Accent5 3 4 3 3" xfId="7947" xr:uid="{00000000-0005-0000-0000-0000CC2C0000}"/>
    <cellStyle name="20% - Accent5 3 4 3 3 2" xfId="18562" xr:uid="{00000000-0005-0000-0000-0000CD2C0000}"/>
    <cellStyle name="20% - Accent5 3 4 3 3 2 2" xfId="41830" xr:uid="{00000000-0005-0000-0000-0000CE2C0000}"/>
    <cellStyle name="20% - Accent5 3 4 3 3 3" xfId="31215" xr:uid="{00000000-0005-0000-0000-0000CF2C0000}"/>
    <cellStyle name="20% - Accent5 3 4 3 4" xfId="13257" xr:uid="{00000000-0005-0000-0000-0000D02C0000}"/>
    <cellStyle name="20% - Accent5 3 4 3 4 2" xfId="36525" xr:uid="{00000000-0005-0000-0000-0000D12C0000}"/>
    <cellStyle name="20% - Accent5 3 4 3 5" xfId="23053" xr:uid="{00000000-0005-0000-0000-0000D22C0000}"/>
    <cellStyle name="20% - Accent5 3 4 3 5 2" xfId="46302" xr:uid="{00000000-0005-0000-0000-0000D32C0000}"/>
    <cellStyle name="20% - Accent5 3 4 3 6" xfId="25907" xr:uid="{00000000-0005-0000-0000-0000D42C0000}"/>
    <cellStyle name="20% - Accent5 3 4 3 7" xfId="48231" xr:uid="{00000000-0005-0000-0000-0000D52C0000}"/>
    <cellStyle name="20% - Accent5 3 4 4" xfId="3126" xr:uid="{00000000-0005-0000-0000-0000D62C0000}"/>
    <cellStyle name="20% - Accent5 3 4 4 2" xfId="5956" xr:uid="{00000000-0005-0000-0000-0000D72C0000}"/>
    <cellStyle name="20% - Accent5 3 4 4 2 2" xfId="11299" xr:uid="{00000000-0005-0000-0000-0000D82C0000}"/>
    <cellStyle name="20% - Accent5 3 4 4 2 2 2" xfId="21912" xr:uid="{00000000-0005-0000-0000-0000D92C0000}"/>
    <cellStyle name="20% - Accent5 3 4 4 2 2 2 2" xfId="45180" xr:uid="{00000000-0005-0000-0000-0000DA2C0000}"/>
    <cellStyle name="20% - Accent5 3 4 4 2 2 3" xfId="34567" xr:uid="{00000000-0005-0000-0000-0000DB2C0000}"/>
    <cellStyle name="20% - Accent5 3 4 4 2 3" xfId="16606" xr:uid="{00000000-0005-0000-0000-0000DC2C0000}"/>
    <cellStyle name="20% - Accent5 3 4 4 2 3 2" xfId="39874" xr:uid="{00000000-0005-0000-0000-0000DD2C0000}"/>
    <cellStyle name="20% - Accent5 3 4 4 2 4" xfId="29259" xr:uid="{00000000-0005-0000-0000-0000DE2C0000}"/>
    <cellStyle name="20% - Accent5 3 4 4 3" xfId="8657" xr:uid="{00000000-0005-0000-0000-0000DF2C0000}"/>
    <cellStyle name="20% - Accent5 3 4 4 3 2" xfId="19272" xr:uid="{00000000-0005-0000-0000-0000E02C0000}"/>
    <cellStyle name="20% - Accent5 3 4 4 3 2 2" xfId="42540" xr:uid="{00000000-0005-0000-0000-0000E12C0000}"/>
    <cellStyle name="20% - Accent5 3 4 4 3 3" xfId="31925" xr:uid="{00000000-0005-0000-0000-0000E22C0000}"/>
    <cellStyle name="20% - Accent5 3 4 4 4" xfId="13966" xr:uid="{00000000-0005-0000-0000-0000E32C0000}"/>
    <cellStyle name="20% - Accent5 3 4 4 4 2" xfId="37234" xr:uid="{00000000-0005-0000-0000-0000E42C0000}"/>
    <cellStyle name="20% - Accent5 3 4 4 5" xfId="26617" xr:uid="{00000000-0005-0000-0000-0000E52C0000}"/>
    <cellStyle name="20% - Accent5 3 4 5" xfId="3446" xr:uid="{00000000-0005-0000-0000-0000E62C0000}"/>
    <cellStyle name="20% - Accent5 3 4 5 2" xfId="6270" xr:uid="{00000000-0005-0000-0000-0000E72C0000}"/>
    <cellStyle name="20% - Accent5 3 4 5 2 2" xfId="11613" xr:uid="{00000000-0005-0000-0000-0000E82C0000}"/>
    <cellStyle name="20% - Accent5 3 4 5 2 2 2" xfId="22226" xr:uid="{00000000-0005-0000-0000-0000E92C0000}"/>
    <cellStyle name="20% - Accent5 3 4 5 2 2 2 2" xfId="45494" xr:uid="{00000000-0005-0000-0000-0000EA2C0000}"/>
    <cellStyle name="20% - Accent5 3 4 5 2 2 3" xfId="34881" xr:uid="{00000000-0005-0000-0000-0000EB2C0000}"/>
    <cellStyle name="20% - Accent5 3 4 5 2 3" xfId="16920" xr:uid="{00000000-0005-0000-0000-0000EC2C0000}"/>
    <cellStyle name="20% - Accent5 3 4 5 2 3 2" xfId="40188" xr:uid="{00000000-0005-0000-0000-0000ED2C0000}"/>
    <cellStyle name="20% - Accent5 3 4 5 2 4" xfId="29573" xr:uid="{00000000-0005-0000-0000-0000EE2C0000}"/>
    <cellStyle name="20% - Accent5 3 4 5 3" xfId="8971" xr:uid="{00000000-0005-0000-0000-0000EF2C0000}"/>
    <cellStyle name="20% - Accent5 3 4 5 3 2" xfId="19586" xr:uid="{00000000-0005-0000-0000-0000F02C0000}"/>
    <cellStyle name="20% - Accent5 3 4 5 3 2 2" xfId="42854" xr:uid="{00000000-0005-0000-0000-0000F12C0000}"/>
    <cellStyle name="20% - Accent5 3 4 5 3 3" xfId="32239" xr:uid="{00000000-0005-0000-0000-0000F22C0000}"/>
    <cellStyle name="20% - Accent5 3 4 5 4" xfId="14280" xr:uid="{00000000-0005-0000-0000-0000F32C0000}"/>
    <cellStyle name="20% - Accent5 3 4 5 4 2" xfId="37548" xr:uid="{00000000-0005-0000-0000-0000F42C0000}"/>
    <cellStyle name="20% - Accent5 3 4 5 5" xfId="26931" xr:uid="{00000000-0005-0000-0000-0000F52C0000}"/>
    <cellStyle name="20% - Accent5 3 4 6" xfId="4059" xr:uid="{00000000-0005-0000-0000-0000F62C0000}"/>
    <cellStyle name="20% - Accent5 3 4 6 2" xfId="9403" xr:uid="{00000000-0005-0000-0000-0000F72C0000}"/>
    <cellStyle name="20% - Accent5 3 4 6 2 2" xfId="20018" xr:uid="{00000000-0005-0000-0000-0000F82C0000}"/>
    <cellStyle name="20% - Accent5 3 4 6 2 2 2" xfId="43286" xr:uid="{00000000-0005-0000-0000-0000F92C0000}"/>
    <cellStyle name="20% - Accent5 3 4 6 2 3" xfId="32671" xr:uid="{00000000-0005-0000-0000-0000FA2C0000}"/>
    <cellStyle name="20% - Accent5 3 4 6 3" xfId="14712" xr:uid="{00000000-0005-0000-0000-0000FB2C0000}"/>
    <cellStyle name="20% - Accent5 3 4 6 3 2" xfId="37980" xr:uid="{00000000-0005-0000-0000-0000FC2C0000}"/>
    <cellStyle name="20% - Accent5 3 4 6 4" xfId="27363" xr:uid="{00000000-0005-0000-0000-0000FD2C0000}"/>
    <cellStyle name="20% - Accent5 3 4 7" xfId="6761" xr:uid="{00000000-0005-0000-0000-0000FE2C0000}"/>
    <cellStyle name="20% - Accent5 3 4 7 2" xfId="17376" xr:uid="{00000000-0005-0000-0000-0000FF2C0000}"/>
    <cellStyle name="20% - Accent5 3 4 7 2 2" xfId="40644" xr:uid="{00000000-0005-0000-0000-0000002D0000}"/>
    <cellStyle name="20% - Accent5 3 4 7 3" xfId="30029" xr:uid="{00000000-0005-0000-0000-0000012D0000}"/>
    <cellStyle name="20% - Accent5 3 4 8" xfId="12072" xr:uid="{00000000-0005-0000-0000-0000022D0000}"/>
    <cellStyle name="20% - Accent5 3 4 8 2" xfId="35340" xr:uid="{00000000-0005-0000-0000-0000032D0000}"/>
    <cellStyle name="20% - Accent5 3 4 9" xfId="23050" xr:uid="{00000000-0005-0000-0000-0000042D0000}"/>
    <cellStyle name="20% - Accent5 3 4 9 2" xfId="46299" xr:uid="{00000000-0005-0000-0000-0000052D0000}"/>
    <cellStyle name="20% - Accent5 3 5" xfId="1107" xr:uid="{00000000-0005-0000-0000-0000062D0000}"/>
    <cellStyle name="20% - Accent5 3 5 2" xfId="2677" xr:uid="{00000000-0005-0000-0000-0000072D0000}"/>
    <cellStyle name="20% - Accent5 3 5 2 2" xfId="5525" xr:uid="{00000000-0005-0000-0000-0000082D0000}"/>
    <cellStyle name="20% - Accent5 3 5 2 2 2" xfId="10868" xr:uid="{00000000-0005-0000-0000-0000092D0000}"/>
    <cellStyle name="20% - Accent5 3 5 2 2 2 2" xfId="21482" xr:uid="{00000000-0005-0000-0000-00000A2D0000}"/>
    <cellStyle name="20% - Accent5 3 5 2 2 2 2 2" xfId="44750" xr:uid="{00000000-0005-0000-0000-00000B2D0000}"/>
    <cellStyle name="20% - Accent5 3 5 2 2 2 3" xfId="34136" xr:uid="{00000000-0005-0000-0000-00000C2D0000}"/>
    <cellStyle name="20% - Accent5 3 5 2 2 3" xfId="16176" xr:uid="{00000000-0005-0000-0000-00000D2D0000}"/>
    <cellStyle name="20% - Accent5 3 5 2 2 3 2" xfId="39444" xr:uid="{00000000-0005-0000-0000-00000E2D0000}"/>
    <cellStyle name="20% - Accent5 3 5 2 2 4" xfId="23056" xr:uid="{00000000-0005-0000-0000-00000F2D0000}"/>
    <cellStyle name="20% - Accent5 3 5 2 2 4 2" xfId="46305" xr:uid="{00000000-0005-0000-0000-0000102D0000}"/>
    <cellStyle name="20% - Accent5 3 5 2 2 5" xfId="28828" xr:uid="{00000000-0005-0000-0000-0000112D0000}"/>
    <cellStyle name="20% - Accent5 3 5 2 2 6" xfId="48234" xr:uid="{00000000-0005-0000-0000-0000122D0000}"/>
    <cellStyle name="20% - Accent5 3 5 2 3" xfId="8226" xr:uid="{00000000-0005-0000-0000-0000132D0000}"/>
    <cellStyle name="20% - Accent5 3 5 2 3 2" xfId="18841" xr:uid="{00000000-0005-0000-0000-0000142D0000}"/>
    <cellStyle name="20% - Accent5 3 5 2 3 2 2" xfId="42109" xr:uid="{00000000-0005-0000-0000-0000152D0000}"/>
    <cellStyle name="20% - Accent5 3 5 2 3 3" xfId="31494" xr:uid="{00000000-0005-0000-0000-0000162D0000}"/>
    <cellStyle name="20% - Accent5 3 5 2 4" xfId="13536" xr:uid="{00000000-0005-0000-0000-0000172D0000}"/>
    <cellStyle name="20% - Accent5 3 5 2 4 2" xfId="36804" xr:uid="{00000000-0005-0000-0000-0000182D0000}"/>
    <cellStyle name="20% - Accent5 3 5 2 5" xfId="23055" xr:uid="{00000000-0005-0000-0000-0000192D0000}"/>
    <cellStyle name="20% - Accent5 3 5 2 5 2" xfId="46304" xr:uid="{00000000-0005-0000-0000-00001A2D0000}"/>
    <cellStyle name="20% - Accent5 3 5 2 6" xfId="26186" xr:uid="{00000000-0005-0000-0000-00001B2D0000}"/>
    <cellStyle name="20% - Accent5 3 5 2 7" xfId="48233" xr:uid="{00000000-0005-0000-0000-00001C2D0000}"/>
    <cellStyle name="20% - Accent5 3 5 3" xfId="3852" xr:uid="{00000000-0005-0000-0000-00001D2D0000}"/>
    <cellStyle name="20% - Accent5 3 5 3 2" xfId="6516" xr:uid="{00000000-0005-0000-0000-00001E2D0000}"/>
    <cellStyle name="20% - Accent5 3 5 3 2 2" xfId="11859" xr:uid="{00000000-0005-0000-0000-00001F2D0000}"/>
    <cellStyle name="20% - Accent5 3 5 3 2 2 2" xfId="22472" xr:uid="{00000000-0005-0000-0000-0000202D0000}"/>
    <cellStyle name="20% - Accent5 3 5 3 2 2 2 2" xfId="45740" xr:uid="{00000000-0005-0000-0000-0000212D0000}"/>
    <cellStyle name="20% - Accent5 3 5 3 2 2 3" xfId="35127" xr:uid="{00000000-0005-0000-0000-0000222D0000}"/>
    <cellStyle name="20% - Accent5 3 5 3 2 3" xfId="17166" xr:uid="{00000000-0005-0000-0000-0000232D0000}"/>
    <cellStyle name="20% - Accent5 3 5 3 2 3 2" xfId="40434" xr:uid="{00000000-0005-0000-0000-0000242D0000}"/>
    <cellStyle name="20% - Accent5 3 5 3 2 4" xfId="29819" xr:uid="{00000000-0005-0000-0000-0000252D0000}"/>
    <cellStyle name="20% - Accent5 3 5 3 3" xfId="9217" xr:uid="{00000000-0005-0000-0000-0000262D0000}"/>
    <cellStyle name="20% - Accent5 3 5 3 3 2" xfId="19832" xr:uid="{00000000-0005-0000-0000-0000272D0000}"/>
    <cellStyle name="20% - Accent5 3 5 3 3 2 2" xfId="43100" xr:uid="{00000000-0005-0000-0000-0000282D0000}"/>
    <cellStyle name="20% - Accent5 3 5 3 3 3" xfId="32485" xr:uid="{00000000-0005-0000-0000-0000292D0000}"/>
    <cellStyle name="20% - Accent5 3 5 3 4" xfId="14526" xr:uid="{00000000-0005-0000-0000-00002A2D0000}"/>
    <cellStyle name="20% - Accent5 3 5 3 4 2" xfId="37794" xr:uid="{00000000-0005-0000-0000-00002B2D0000}"/>
    <cellStyle name="20% - Accent5 3 5 3 5" xfId="23057" xr:uid="{00000000-0005-0000-0000-00002C2D0000}"/>
    <cellStyle name="20% - Accent5 3 5 3 5 2" xfId="46306" xr:uid="{00000000-0005-0000-0000-00002D2D0000}"/>
    <cellStyle name="20% - Accent5 3 5 3 6" xfId="27177" xr:uid="{00000000-0005-0000-0000-00002E2D0000}"/>
    <cellStyle name="20% - Accent5 3 5 3 7" xfId="48235" xr:uid="{00000000-0005-0000-0000-00002F2D0000}"/>
    <cellStyle name="20% - Accent5 3 5 4" xfId="4338" xr:uid="{00000000-0005-0000-0000-0000302D0000}"/>
    <cellStyle name="20% - Accent5 3 5 4 2" xfId="9682" xr:uid="{00000000-0005-0000-0000-0000312D0000}"/>
    <cellStyle name="20% - Accent5 3 5 4 2 2" xfId="20297" xr:uid="{00000000-0005-0000-0000-0000322D0000}"/>
    <cellStyle name="20% - Accent5 3 5 4 2 2 2" xfId="43565" xr:uid="{00000000-0005-0000-0000-0000332D0000}"/>
    <cellStyle name="20% - Accent5 3 5 4 2 3" xfId="32950" xr:uid="{00000000-0005-0000-0000-0000342D0000}"/>
    <cellStyle name="20% - Accent5 3 5 4 3" xfId="14991" xr:uid="{00000000-0005-0000-0000-0000352D0000}"/>
    <cellStyle name="20% - Accent5 3 5 4 3 2" xfId="38259" xr:uid="{00000000-0005-0000-0000-0000362D0000}"/>
    <cellStyle name="20% - Accent5 3 5 4 4" xfId="27642" xr:uid="{00000000-0005-0000-0000-0000372D0000}"/>
    <cellStyle name="20% - Accent5 3 5 5" xfId="7040" xr:uid="{00000000-0005-0000-0000-0000382D0000}"/>
    <cellStyle name="20% - Accent5 3 5 5 2" xfId="17655" xr:uid="{00000000-0005-0000-0000-0000392D0000}"/>
    <cellStyle name="20% - Accent5 3 5 5 2 2" xfId="40923" xr:uid="{00000000-0005-0000-0000-00003A2D0000}"/>
    <cellStyle name="20% - Accent5 3 5 5 3" xfId="30308" xr:uid="{00000000-0005-0000-0000-00003B2D0000}"/>
    <cellStyle name="20% - Accent5 3 5 6" xfId="12351" xr:uid="{00000000-0005-0000-0000-00003C2D0000}"/>
    <cellStyle name="20% - Accent5 3 5 6 2" xfId="35619" xr:uid="{00000000-0005-0000-0000-00003D2D0000}"/>
    <cellStyle name="20% - Accent5 3 5 7" xfId="23054" xr:uid="{00000000-0005-0000-0000-00003E2D0000}"/>
    <cellStyle name="20% - Accent5 3 5 7 2" xfId="46303" xr:uid="{00000000-0005-0000-0000-00003F2D0000}"/>
    <cellStyle name="20% - Accent5 3 5 8" xfId="25000" xr:uid="{00000000-0005-0000-0000-0000402D0000}"/>
    <cellStyle name="20% - Accent5 3 5 9" xfId="48232" xr:uid="{00000000-0005-0000-0000-0000412D0000}"/>
    <cellStyle name="20% - Accent5 3 6" xfId="1256" xr:uid="{00000000-0005-0000-0000-0000422D0000}"/>
    <cellStyle name="20% - Accent5 3 6 2" xfId="2817" xr:uid="{00000000-0005-0000-0000-0000432D0000}"/>
    <cellStyle name="20% - Accent5 3 6 2 2" xfId="5665" xr:uid="{00000000-0005-0000-0000-0000442D0000}"/>
    <cellStyle name="20% - Accent5 3 6 2 2 2" xfId="11008" xr:uid="{00000000-0005-0000-0000-0000452D0000}"/>
    <cellStyle name="20% - Accent5 3 6 2 2 2 2" xfId="21622" xr:uid="{00000000-0005-0000-0000-0000462D0000}"/>
    <cellStyle name="20% - Accent5 3 6 2 2 2 2 2" xfId="44890" xr:uid="{00000000-0005-0000-0000-0000472D0000}"/>
    <cellStyle name="20% - Accent5 3 6 2 2 2 3" xfId="34276" xr:uid="{00000000-0005-0000-0000-0000482D0000}"/>
    <cellStyle name="20% - Accent5 3 6 2 2 3" xfId="16316" xr:uid="{00000000-0005-0000-0000-0000492D0000}"/>
    <cellStyle name="20% - Accent5 3 6 2 2 3 2" xfId="39584" xr:uid="{00000000-0005-0000-0000-00004A2D0000}"/>
    <cellStyle name="20% - Accent5 3 6 2 2 4" xfId="23060" xr:uid="{00000000-0005-0000-0000-00004B2D0000}"/>
    <cellStyle name="20% - Accent5 3 6 2 2 4 2" xfId="46309" xr:uid="{00000000-0005-0000-0000-00004C2D0000}"/>
    <cellStyle name="20% - Accent5 3 6 2 2 5" xfId="28968" xr:uid="{00000000-0005-0000-0000-00004D2D0000}"/>
    <cellStyle name="20% - Accent5 3 6 2 2 6" xfId="48238" xr:uid="{00000000-0005-0000-0000-00004E2D0000}"/>
    <cellStyle name="20% - Accent5 3 6 2 3" xfId="8366" xr:uid="{00000000-0005-0000-0000-00004F2D0000}"/>
    <cellStyle name="20% - Accent5 3 6 2 3 2" xfId="18981" xr:uid="{00000000-0005-0000-0000-0000502D0000}"/>
    <cellStyle name="20% - Accent5 3 6 2 3 2 2" xfId="42249" xr:uid="{00000000-0005-0000-0000-0000512D0000}"/>
    <cellStyle name="20% - Accent5 3 6 2 3 3" xfId="31634" xr:uid="{00000000-0005-0000-0000-0000522D0000}"/>
    <cellStyle name="20% - Accent5 3 6 2 4" xfId="13676" xr:uid="{00000000-0005-0000-0000-0000532D0000}"/>
    <cellStyle name="20% - Accent5 3 6 2 4 2" xfId="36944" xr:uid="{00000000-0005-0000-0000-0000542D0000}"/>
    <cellStyle name="20% - Accent5 3 6 2 5" xfId="23059" xr:uid="{00000000-0005-0000-0000-0000552D0000}"/>
    <cellStyle name="20% - Accent5 3 6 2 5 2" xfId="46308" xr:uid="{00000000-0005-0000-0000-0000562D0000}"/>
    <cellStyle name="20% - Accent5 3 6 2 6" xfId="26326" xr:uid="{00000000-0005-0000-0000-0000572D0000}"/>
    <cellStyle name="20% - Accent5 3 6 2 7" xfId="48237" xr:uid="{00000000-0005-0000-0000-0000582D0000}"/>
    <cellStyle name="20% - Accent5 3 6 3" xfId="4478" xr:uid="{00000000-0005-0000-0000-0000592D0000}"/>
    <cellStyle name="20% - Accent5 3 6 3 2" xfId="9822" xr:uid="{00000000-0005-0000-0000-00005A2D0000}"/>
    <cellStyle name="20% - Accent5 3 6 3 2 2" xfId="20437" xr:uid="{00000000-0005-0000-0000-00005B2D0000}"/>
    <cellStyle name="20% - Accent5 3 6 3 2 2 2" xfId="43705" xr:uid="{00000000-0005-0000-0000-00005C2D0000}"/>
    <cellStyle name="20% - Accent5 3 6 3 2 3" xfId="33090" xr:uid="{00000000-0005-0000-0000-00005D2D0000}"/>
    <cellStyle name="20% - Accent5 3 6 3 3" xfId="15131" xr:uid="{00000000-0005-0000-0000-00005E2D0000}"/>
    <cellStyle name="20% - Accent5 3 6 3 3 2" xfId="38399" xr:uid="{00000000-0005-0000-0000-00005F2D0000}"/>
    <cellStyle name="20% - Accent5 3 6 3 4" xfId="23061" xr:uid="{00000000-0005-0000-0000-0000602D0000}"/>
    <cellStyle name="20% - Accent5 3 6 3 4 2" xfId="46310" xr:uid="{00000000-0005-0000-0000-0000612D0000}"/>
    <cellStyle name="20% - Accent5 3 6 3 5" xfId="27782" xr:uid="{00000000-0005-0000-0000-0000622D0000}"/>
    <cellStyle name="20% - Accent5 3 6 3 6" xfId="48239" xr:uid="{00000000-0005-0000-0000-0000632D0000}"/>
    <cellStyle name="20% - Accent5 3 6 4" xfId="7180" xr:uid="{00000000-0005-0000-0000-0000642D0000}"/>
    <cellStyle name="20% - Accent5 3 6 4 2" xfId="17795" xr:uid="{00000000-0005-0000-0000-0000652D0000}"/>
    <cellStyle name="20% - Accent5 3 6 4 2 2" xfId="41063" xr:uid="{00000000-0005-0000-0000-0000662D0000}"/>
    <cellStyle name="20% - Accent5 3 6 4 3" xfId="30448" xr:uid="{00000000-0005-0000-0000-0000672D0000}"/>
    <cellStyle name="20% - Accent5 3 6 5" xfId="12491" xr:uid="{00000000-0005-0000-0000-0000682D0000}"/>
    <cellStyle name="20% - Accent5 3 6 5 2" xfId="35759" xr:uid="{00000000-0005-0000-0000-0000692D0000}"/>
    <cellStyle name="20% - Accent5 3 6 6" xfId="23058" xr:uid="{00000000-0005-0000-0000-00006A2D0000}"/>
    <cellStyle name="20% - Accent5 3 6 6 2" xfId="46307" xr:uid="{00000000-0005-0000-0000-00006B2D0000}"/>
    <cellStyle name="20% - Accent5 3 6 7" xfId="25140" xr:uid="{00000000-0005-0000-0000-00006C2D0000}"/>
    <cellStyle name="20% - Accent5 3 6 8" xfId="48236" xr:uid="{00000000-0005-0000-0000-00006D2D0000}"/>
    <cellStyle name="20% - Accent5 3 7" xfId="1635" xr:uid="{00000000-0005-0000-0000-00006E2D0000}"/>
    <cellStyle name="20% - Accent5 3 7 2" xfId="4648" xr:uid="{00000000-0005-0000-0000-00006F2D0000}"/>
    <cellStyle name="20% - Accent5 3 7 2 2" xfId="9992" xr:uid="{00000000-0005-0000-0000-0000702D0000}"/>
    <cellStyle name="20% - Accent5 3 7 2 2 2" xfId="20607" xr:uid="{00000000-0005-0000-0000-0000712D0000}"/>
    <cellStyle name="20% - Accent5 3 7 2 2 2 2" xfId="43875" xr:uid="{00000000-0005-0000-0000-0000722D0000}"/>
    <cellStyle name="20% - Accent5 3 7 2 2 3" xfId="33260" xr:uid="{00000000-0005-0000-0000-0000732D0000}"/>
    <cellStyle name="20% - Accent5 3 7 2 3" xfId="15301" xr:uid="{00000000-0005-0000-0000-0000742D0000}"/>
    <cellStyle name="20% - Accent5 3 7 2 3 2" xfId="38569" xr:uid="{00000000-0005-0000-0000-0000752D0000}"/>
    <cellStyle name="20% - Accent5 3 7 2 4" xfId="23063" xr:uid="{00000000-0005-0000-0000-0000762D0000}"/>
    <cellStyle name="20% - Accent5 3 7 2 4 2" xfId="46312" xr:uid="{00000000-0005-0000-0000-0000772D0000}"/>
    <cellStyle name="20% - Accent5 3 7 2 5" xfId="27952" xr:uid="{00000000-0005-0000-0000-0000782D0000}"/>
    <cellStyle name="20% - Accent5 3 7 2 6" xfId="48241" xr:uid="{00000000-0005-0000-0000-0000792D0000}"/>
    <cellStyle name="20% - Accent5 3 7 3" xfId="7350" xr:uid="{00000000-0005-0000-0000-00007A2D0000}"/>
    <cellStyle name="20% - Accent5 3 7 3 2" xfId="17965" xr:uid="{00000000-0005-0000-0000-00007B2D0000}"/>
    <cellStyle name="20% - Accent5 3 7 3 2 2" xfId="41233" xr:uid="{00000000-0005-0000-0000-00007C2D0000}"/>
    <cellStyle name="20% - Accent5 3 7 3 3" xfId="30618" xr:uid="{00000000-0005-0000-0000-00007D2D0000}"/>
    <cellStyle name="20% - Accent5 3 7 4" xfId="12661" xr:uid="{00000000-0005-0000-0000-00007E2D0000}"/>
    <cellStyle name="20% - Accent5 3 7 4 2" xfId="35929" xr:uid="{00000000-0005-0000-0000-00007F2D0000}"/>
    <cellStyle name="20% - Accent5 3 7 5" xfId="23062" xr:uid="{00000000-0005-0000-0000-0000802D0000}"/>
    <cellStyle name="20% - Accent5 3 7 5 2" xfId="46311" xr:uid="{00000000-0005-0000-0000-0000812D0000}"/>
    <cellStyle name="20% - Accent5 3 7 6" xfId="25310" xr:uid="{00000000-0005-0000-0000-0000822D0000}"/>
    <cellStyle name="20% - Accent5 3 7 7" xfId="48240" xr:uid="{00000000-0005-0000-0000-0000832D0000}"/>
    <cellStyle name="20% - Accent5 3 8" xfId="2152" xr:uid="{00000000-0005-0000-0000-0000842D0000}"/>
    <cellStyle name="20% - Accent5 3 8 2" xfId="5041" xr:uid="{00000000-0005-0000-0000-0000852D0000}"/>
    <cellStyle name="20% - Accent5 3 8 2 2" xfId="10384" xr:uid="{00000000-0005-0000-0000-0000862D0000}"/>
    <cellStyle name="20% - Accent5 3 8 2 2 2" xfId="20999" xr:uid="{00000000-0005-0000-0000-0000872D0000}"/>
    <cellStyle name="20% - Accent5 3 8 2 2 2 2" xfId="44267" xr:uid="{00000000-0005-0000-0000-0000882D0000}"/>
    <cellStyle name="20% - Accent5 3 8 2 2 3" xfId="33652" xr:uid="{00000000-0005-0000-0000-0000892D0000}"/>
    <cellStyle name="20% - Accent5 3 8 2 3" xfId="15693" xr:uid="{00000000-0005-0000-0000-00008A2D0000}"/>
    <cellStyle name="20% - Accent5 3 8 2 3 2" xfId="38961" xr:uid="{00000000-0005-0000-0000-00008B2D0000}"/>
    <cellStyle name="20% - Accent5 3 8 2 4" xfId="28344" xr:uid="{00000000-0005-0000-0000-00008C2D0000}"/>
    <cellStyle name="20% - Accent5 3 8 3" xfId="7742" xr:uid="{00000000-0005-0000-0000-00008D2D0000}"/>
    <cellStyle name="20% - Accent5 3 8 3 2" xfId="18357" xr:uid="{00000000-0005-0000-0000-00008E2D0000}"/>
    <cellStyle name="20% - Accent5 3 8 3 2 2" xfId="41625" xr:uid="{00000000-0005-0000-0000-00008F2D0000}"/>
    <cellStyle name="20% - Accent5 3 8 3 3" xfId="31010" xr:uid="{00000000-0005-0000-0000-0000902D0000}"/>
    <cellStyle name="20% - Accent5 3 8 4" xfId="13053" xr:uid="{00000000-0005-0000-0000-0000912D0000}"/>
    <cellStyle name="20% - Accent5 3 8 4 2" xfId="36321" xr:uid="{00000000-0005-0000-0000-0000922D0000}"/>
    <cellStyle name="20% - Accent5 3 8 5" xfId="23064" xr:uid="{00000000-0005-0000-0000-0000932D0000}"/>
    <cellStyle name="20% - Accent5 3 8 5 2" xfId="46313" xr:uid="{00000000-0005-0000-0000-0000942D0000}"/>
    <cellStyle name="20% - Accent5 3 8 6" xfId="25702" xr:uid="{00000000-0005-0000-0000-0000952D0000}"/>
    <cellStyle name="20% - Accent5 3 8 7" xfId="48242" xr:uid="{00000000-0005-0000-0000-0000962D0000}"/>
    <cellStyle name="20% - Accent5 3 9" xfId="2234" xr:uid="{00000000-0005-0000-0000-0000972D0000}"/>
    <cellStyle name="20% - Accent5 3 9 2" xfId="5104" xr:uid="{00000000-0005-0000-0000-0000982D0000}"/>
    <cellStyle name="20% - Accent5 3 9 2 2" xfId="10447" xr:uid="{00000000-0005-0000-0000-0000992D0000}"/>
    <cellStyle name="20% - Accent5 3 9 2 2 2" xfId="21062" xr:uid="{00000000-0005-0000-0000-00009A2D0000}"/>
    <cellStyle name="20% - Accent5 3 9 2 2 2 2" xfId="44330" xr:uid="{00000000-0005-0000-0000-00009B2D0000}"/>
    <cellStyle name="20% - Accent5 3 9 2 2 3" xfId="33715" xr:uid="{00000000-0005-0000-0000-00009C2D0000}"/>
    <cellStyle name="20% - Accent5 3 9 2 3" xfId="15756" xr:uid="{00000000-0005-0000-0000-00009D2D0000}"/>
    <cellStyle name="20% - Accent5 3 9 2 3 2" xfId="39024" xr:uid="{00000000-0005-0000-0000-00009E2D0000}"/>
    <cellStyle name="20% - Accent5 3 9 2 4" xfId="28407" xr:uid="{00000000-0005-0000-0000-00009F2D0000}"/>
    <cellStyle name="20% - Accent5 3 9 3" xfId="7805" xr:uid="{00000000-0005-0000-0000-0000A02D0000}"/>
    <cellStyle name="20% - Accent5 3 9 3 2" xfId="18420" xr:uid="{00000000-0005-0000-0000-0000A12D0000}"/>
    <cellStyle name="20% - Accent5 3 9 3 2 2" xfId="41688" xr:uid="{00000000-0005-0000-0000-0000A22D0000}"/>
    <cellStyle name="20% - Accent5 3 9 3 3" xfId="31073" xr:uid="{00000000-0005-0000-0000-0000A32D0000}"/>
    <cellStyle name="20% - Accent5 3 9 4" xfId="13116" xr:uid="{00000000-0005-0000-0000-0000A42D0000}"/>
    <cellStyle name="20% - Accent5 3 9 4 2" xfId="36384" xr:uid="{00000000-0005-0000-0000-0000A52D0000}"/>
    <cellStyle name="20% - Accent5 3 9 5" xfId="25765" xr:uid="{00000000-0005-0000-0000-0000A62D0000}"/>
    <cellStyle name="20% - Accent5 3_Asset Register (new)" xfId="1469" xr:uid="{00000000-0005-0000-0000-0000A72D0000}"/>
    <cellStyle name="20% - Accent5 4" xfId="191" xr:uid="{00000000-0005-0000-0000-0000A82D0000}"/>
    <cellStyle name="20% - Accent5 4 10" xfId="2288" xr:uid="{00000000-0005-0000-0000-0000A92D0000}"/>
    <cellStyle name="20% - Accent5 4 10 2" xfId="5148" xr:uid="{00000000-0005-0000-0000-0000AA2D0000}"/>
    <cellStyle name="20% - Accent5 4 10 2 2" xfId="10491" xr:uid="{00000000-0005-0000-0000-0000AB2D0000}"/>
    <cellStyle name="20% - Accent5 4 10 2 2 2" xfId="21105" xr:uid="{00000000-0005-0000-0000-0000AC2D0000}"/>
    <cellStyle name="20% - Accent5 4 10 2 2 2 2" xfId="44373" xr:uid="{00000000-0005-0000-0000-0000AD2D0000}"/>
    <cellStyle name="20% - Accent5 4 10 2 2 3" xfId="33759" xr:uid="{00000000-0005-0000-0000-0000AE2D0000}"/>
    <cellStyle name="20% - Accent5 4 10 2 3" xfId="15799" xr:uid="{00000000-0005-0000-0000-0000AF2D0000}"/>
    <cellStyle name="20% - Accent5 4 10 2 3 2" xfId="39067" xr:uid="{00000000-0005-0000-0000-0000B02D0000}"/>
    <cellStyle name="20% - Accent5 4 10 2 4" xfId="28451" xr:uid="{00000000-0005-0000-0000-0000B12D0000}"/>
    <cellStyle name="20% - Accent5 4 10 3" xfId="7849" xr:uid="{00000000-0005-0000-0000-0000B22D0000}"/>
    <cellStyle name="20% - Accent5 4 10 3 2" xfId="18464" xr:uid="{00000000-0005-0000-0000-0000B32D0000}"/>
    <cellStyle name="20% - Accent5 4 10 3 2 2" xfId="41732" xr:uid="{00000000-0005-0000-0000-0000B42D0000}"/>
    <cellStyle name="20% - Accent5 4 10 3 3" xfId="31117" xr:uid="{00000000-0005-0000-0000-0000B52D0000}"/>
    <cellStyle name="20% - Accent5 4 10 4" xfId="13159" xr:uid="{00000000-0005-0000-0000-0000B62D0000}"/>
    <cellStyle name="20% - Accent5 4 10 4 2" xfId="36427" xr:uid="{00000000-0005-0000-0000-0000B72D0000}"/>
    <cellStyle name="20% - Accent5 4 10 5" xfId="25809" xr:uid="{00000000-0005-0000-0000-0000B82D0000}"/>
    <cellStyle name="20% - Accent5 4 11" xfId="2399" xr:uid="{00000000-0005-0000-0000-0000B92D0000}"/>
    <cellStyle name="20% - Accent5 4 11 2" xfId="5247" xr:uid="{00000000-0005-0000-0000-0000BA2D0000}"/>
    <cellStyle name="20% - Accent5 4 11 2 2" xfId="10590" xr:uid="{00000000-0005-0000-0000-0000BB2D0000}"/>
    <cellStyle name="20% - Accent5 4 11 2 2 2" xfId="21204" xr:uid="{00000000-0005-0000-0000-0000BC2D0000}"/>
    <cellStyle name="20% - Accent5 4 11 2 2 2 2" xfId="44472" xr:uid="{00000000-0005-0000-0000-0000BD2D0000}"/>
    <cellStyle name="20% - Accent5 4 11 2 2 3" xfId="33858" xr:uid="{00000000-0005-0000-0000-0000BE2D0000}"/>
    <cellStyle name="20% - Accent5 4 11 2 3" xfId="15898" xr:uid="{00000000-0005-0000-0000-0000BF2D0000}"/>
    <cellStyle name="20% - Accent5 4 11 2 3 2" xfId="39166" xr:uid="{00000000-0005-0000-0000-0000C02D0000}"/>
    <cellStyle name="20% - Accent5 4 11 2 4" xfId="28550" xr:uid="{00000000-0005-0000-0000-0000C12D0000}"/>
    <cellStyle name="20% - Accent5 4 11 3" xfId="7948" xr:uid="{00000000-0005-0000-0000-0000C22D0000}"/>
    <cellStyle name="20% - Accent5 4 11 3 2" xfId="18563" xr:uid="{00000000-0005-0000-0000-0000C32D0000}"/>
    <cellStyle name="20% - Accent5 4 11 3 2 2" xfId="41831" xr:uid="{00000000-0005-0000-0000-0000C42D0000}"/>
    <cellStyle name="20% - Accent5 4 11 3 3" xfId="31216" xr:uid="{00000000-0005-0000-0000-0000C52D0000}"/>
    <cellStyle name="20% - Accent5 4 11 4" xfId="13258" xr:uid="{00000000-0005-0000-0000-0000C62D0000}"/>
    <cellStyle name="20% - Accent5 4 11 4 2" xfId="36526" xr:uid="{00000000-0005-0000-0000-0000C72D0000}"/>
    <cellStyle name="20% - Accent5 4 11 5" xfId="25908" xr:uid="{00000000-0005-0000-0000-0000C82D0000}"/>
    <cellStyle name="20% - Accent5 4 12" xfId="2993" xr:uid="{00000000-0005-0000-0000-0000C92D0000}"/>
    <cellStyle name="20% - Accent5 4 12 2" xfId="5836" xr:uid="{00000000-0005-0000-0000-0000CA2D0000}"/>
    <cellStyle name="20% - Accent5 4 12 2 2" xfId="11179" xr:uid="{00000000-0005-0000-0000-0000CB2D0000}"/>
    <cellStyle name="20% - Accent5 4 12 2 2 2" xfId="21793" xr:uid="{00000000-0005-0000-0000-0000CC2D0000}"/>
    <cellStyle name="20% - Accent5 4 12 2 2 2 2" xfId="45061" xr:uid="{00000000-0005-0000-0000-0000CD2D0000}"/>
    <cellStyle name="20% - Accent5 4 12 2 2 3" xfId="34447" xr:uid="{00000000-0005-0000-0000-0000CE2D0000}"/>
    <cellStyle name="20% - Accent5 4 12 2 3" xfId="16487" xr:uid="{00000000-0005-0000-0000-0000CF2D0000}"/>
    <cellStyle name="20% - Accent5 4 12 2 3 2" xfId="39755" xr:uid="{00000000-0005-0000-0000-0000D02D0000}"/>
    <cellStyle name="20% - Accent5 4 12 2 4" xfId="29139" xr:uid="{00000000-0005-0000-0000-0000D12D0000}"/>
    <cellStyle name="20% - Accent5 4 12 3" xfId="8537" xr:uid="{00000000-0005-0000-0000-0000D22D0000}"/>
    <cellStyle name="20% - Accent5 4 12 3 2" xfId="19152" xr:uid="{00000000-0005-0000-0000-0000D32D0000}"/>
    <cellStyle name="20% - Accent5 4 12 3 2 2" xfId="42420" xr:uid="{00000000-0005-0000-0000-0000D42D0000}"/>
    <cellStyle name="20% - Accent5 4 12 3 3" xfId="31805" xr:uid="{00000000-0005-0000-0000-0000D52D0000}"/>
    <cellStyle name="20% - Accent5 4 12 4" xfId="13847" xr:uid="{00000000-0005-0000-0000-0000D62D0000}"/>
    <cellStyle name="20% - Accent5 4 12 4 2" xfId="37115" xr:uid="{00000000-0005-0000-0000-0000D72D0000}"/>
    <cellStyle name="20% - Accent5 4 12 5" xfId="26497" xr:uid="{00000000-0005-0000-0000-0000D82D0000}"/>
    <cellStyle name="20% - Accent5 4 13" xfId="3326" xr:uid="{00000000-0005-0000-0000-0000D92D0000}"/>
    <cellStyle name="20% - Accent5 4 13 2" xfId="6150" xr:uid="{00000000-0005-0000-0000-0000DA2D0000}"/>
    <cellStyle name="20% - Accent5 4 13 2 2" xfId="11493" xr:uid="{00000000-0005-0000-0000-0000DB2D0000}"/>
    <cellStyle name="20% - Accent5 4 13 2 2 2" xfId="22106" xr:uid="{00000000-0005-0000-0000-0000DC2D0000}"/>
    <cellStyle name="20% - Accent5 4 13 2 2 2 2" xfId="45374" xr:uid="{00000000-0005-0000-0000-0000DD2D0000}"/>
    <cellStyle name="20% - Accent5 4 13 2 2 3" xfId="34761" xr:uid="{00000000-0005-0000-0000-0000DE2D0000}"/>
    <cellStyle name="20% - Accent5 4 13 2 3" xfId="16800" xr:uid="{00000000-0005-0000-0000-0000DF2D0000}"/>
    <cellStyle name="20% - Accent5 4 13 2 3 2" xfId="40068" xr:uid="{00000000-0005-0000-0000-0000E02D0000}"/>
    <cellStyle name="20% - Accent5 4 13 2 4" xfId="29453" xr:uid="{00000000-0005-0000-0000-0000E12D0000}"/>
    <cellStyle name="20% - Accent5 4 13 3" xfId="8851" xr:uid="{00000000-0005-0000-0000-0000E22D0000}"/>
    <cellStyle name="20% - Accent5 4 13 3 2" xfId="19466" xr:uid="{00000000-0005-0000-0000-0000E32D0000}"/>
    <cellStyle name="20% - Accent5 4 13 3 2 2" xfId="42734" xr:uid="{00000000-0005-0000-0000-0000E42D0000}"/>
    <cellStyle name="20% - Accent5 4 13 3 3" xfId="32119" xr:uid="{00000000-0005-0000-0000-0000E52D0000}"/>
    <cellStyle name="20% - Accent5 4 13 4" xfId="14160" xr:uid="{00000000-0005-0000-0000-0000E62D0000}"/>
    <cellStyle name="20% - Accent5 4 13 4 2" xfId="37428" xr:uid="{00000000-0005-0000-0000-0000E72D0000}"/>
    <cellStyle name="20% - Accent5 4 13 5" xfId="26811" xr:uid="{00000000-0005-0000-0000-0000E82D0000}"/>
    <cellStyle name="20% - Accent5 4 14" xfId="4060" xr:uid="{00000000-0005-0000-0000-0000E92D0000}"/>
    <cellStyle name="20% - Accent5 4 14 2" xfId="9404" xr:uid="{00000000-0005-0000-0000-0000EA2D0000}"/>
    <cellStyle name="20% - Accent5 4 14 2 2" xfId="20019" xr:uid="{00000000-0005-0000-0000-0000EB2D0000}"/>
    <cellStyle name="20% - Accent5 4 14 2 2 2" xfId="43287" xr:uid="{00000000-0005-0000-0000-0000EC2D0000}"/>
    <cellStyle name="20% - Accent5 4 14 2 3" xfId="32672" xr:uid="{00000000-0005-0000-0000-0000ED2D0000}"/>
    <cellStyle name="20% - Accent5 4 14 3" xfId="14713" xr:uid="{00000000-0005-0000-0000-0000EE2D0000}"/>
    <cellStyle name="20% - Accent5 4 14 3 2" xfId="37981" xr:uid="{00000000-0005-0000-0000-0000EF2D0000}"/>
    <cellStyle name="20% - Accent5 4 14 4" xfId="27364" xr:uid="{00000000-0005-0000-0000-0000F02D0000}"/>
    <cellStyle name="20% - Accent5 4 15" xfId="6762" xr:uid="{00000000-0005-0000-0000-0000F12D0000}"/>
    <cellStyle name="20% - Accent5 4 15 2" xfId="17377" xr:uid="{00000000-0005-0000-0000-0000F22D0000}"/>
    <cellStyle name="20% - Accent5 4 15 2 2" xfId="40645" xr:uid="{00000000-0005-0000-0000-0000F32D0000}"/>
    <cellStyle name="20% - Accent5 4 15 3" xfId="30030" xr:uid="{00000000-0005-0000-0000-0000F42D0000}"/>
    <cellStyle name="20% - Accent5 4 16" xfId="12073" xr:uid="{00000000-0005-0000-0000-0000F52D0000}"/>
    <cellStyle name="20% - Accent5 4 16 2" xfId="35341" xr:uid="{00000000-0005-0000-0000-0000F62D0000}"/>
    <cellStyle name="20% - Accent5 4 17" xfId="23065" xr:uid="{00000000-0005-0000-0000-0000F72D0000}"/>
    <cellStyle name="20% - Accent5 4 17 2" xfId="46314" xr:uid="{00000000-0005-0000-0000-0000F82D0000}"/>
    <cellStyle name="20% - Accent5 4 18" xfId="24718" xr:uid="{00000000-0005-0000-0000-0000F92D0000}"/>
    <cellStyle name="20% - Accent5 4 19" xfId="48243" xr:uid="{00000000-0005-0000-0000-0000FA2D0000}"/>
    <cellStyle name="20% - Accent5 4 2" xfId="729" xr:uid="{00000000-0005-0000-0000-0000FB2D0000}"/>
    <cellStyle name="20% - Accent5 4 2 10" xfId="2994" xr:uid="{00000000-0005-0000-0000-0000FC2D0000}"/>
    <cellStyle name="20% - Accent5 4 2 10 2" xfId="5837" xr:uid="{00000000-0005-0000-0000-0000FD2D0000}"/>
    <cellStyle name="20% - Accent5 4 2 10 2 2" xfId="11180" xr:uid="{00000000-0005-0000-0000-0000FE2D0000}"/>
    <cellStyle name="20% - Accent5 4 2 10 2 2 2" xfId="21794" xr:uid="{00000000-0005-0000-0000-0000FF2D0000}"/>
    <cellStyle name="20% - Accent5 4 2 10 2 2 2 2" xfId="45062" xr:uid="{00000000-0005-0000-0000-0000002E0000}"/>
    <cellStyle name="20% - Accent5 4 2 10 2 2 3" xfId="34448" xr:uid="{00000000-0005-0000-0000-0000012E0000}"/>
    <cellStyle name="20% - Accent5 4 2 10 2 3" xfId="16488" xr:uid="{00000000-0005-0000-0000-0000022E0000}"/>
    <cellStyle name="20% - Accent5 4 2 10 2 3 2" xfId="39756" xr:uid="{00000000-0005-0000-0000-0000032E0000}"/>
    <cellStyle name="20% - Accent5 4 2 10 2 4" xfId="29140" xr:uid="{00000000-0005-0000-0000-0000042E0000}"/>
    <cellStyle name="20% - Accent5 4 2 10 3" xfId="8538" xr:uid="{00000000-0005-0000-0000-0000052E0000}"/>
    <cellStyle name="20% - Accent5 4 2 10 3 2" xfId="19153" xr:uid="{00000000-0005-0000-0000-0000062E0000}"/>
    <cellStyle name="20% - Accent5 4 2 10 3 2 2" xfId="42421" xr:uid="{00000000-0005-0000-0000-0000072E0000}"/>
    <cellStyle name="20% - Accent5 4 2 10 3 3" xfId="31806" xr:uid="{00000000-0005-0000-0000-0000082E0000}"/>
    <cellStyle name="20% - Accent5 4 2 10 4" xfId="13848" xr:uid="{00000000-0005-0000-0000-0000092E0000}"/>
    <cellStyle name="20% - Accent5 4 2 10 4 2" xfId="37116" xr:uid="{00000000-0005-0000-0000-00000A2E0000}"/>
    <cellStyle name="20% - Accent5 4 2 10 5" xfId="26498" xr:uid="{00000000-0005-0000-0000-00000B2E0000}"/>
    <cellStyle name="20% - Accent5 4 2 11" xfId="3327" xr:uid="{00000000-0005-0000-0000-00000C2E0000}"/>
    <cellStyle name="20% - Accent5 4 2 11 2" xfId="6151" xr:uid="{00000000-0005-0000-0000-00000D2E0000}"/>
    <cellStyle name="20% - Accent5 4 2 11 2 2" xfId="11494" xr:uid="{00000000-0005-0000-0000-00000E2E0000}"/>
    <cellStyle name="20% - Accent5 4 2 11 2 2 2" xfId="22107" xr:uid="{00000000-0005-0000-0000-00000F2E0000}"/>
    <cellStyle name="20% - Accent5 4 2 11 2 2 2 2" xfId="45375" xr:uid="{00000000-0005-0000-0000-0000102E0000}"/>
    <cellStyle name="20% - Accent5 4 2 11 2 2 3" xfId="34762" xr:uid="{00000000-0005-0000-0000-0000112E0000}"/>
    <cellStyle name="20% - Accent5 4 2 11 2 3" xfId="16801" xr:uid="{00000000-0005-0000-0000-0000122E0000}"/>
    <cellStyle name="20% - Accent5 4 2 11 2 3 2" xfId="40069" xr:uid="{00000000-0005-0000-0000-0000132E0000}"/>
    <cellStyle name="20% - Accent5 4 2 11 2 4" xfId="29454" xr:uid="{00000000-0005-0000-0000-0000142E0000}"/>
    <cellStyle name="20% - Accent5 4 2 11 3" xfId="8852" xr:uid="{00000000-0005-0000-0000-0000152E0000}"/>
    <cellStyle name="20% - Accent5 4 2 11 3 2" xfId="19467" xr:uid="{00000000-0005-0000-0000-0000162E0000}"/>
    <cellStyle name="20% - Accent5 4 2 11 3 2 2" xfId="42735" xr:uid="{00000000-0005-0000-0000-0000172E0000}"/>
    <cellStyle name="20% - Accent5 4 2 11 3 3" xfId="32120" xr:uid="{00000000-0005-0000-0000-0000182E0000}"/>
    <cellStyle name="20% - Accent5 4 2 11 4" xfId="14161" xr:uid="{00000000-0005-0000-0000-0000192E0000}"/>
    <cellStyle name="20% - Accent5 4 2 11 4 2" xfId="37429" xr:uid="{00000000-0005-0000-0000-00001A2E0000}"/>
    <cellStyle name="20% - Accent5 4 2 11 5" xfId="26812" xr:uid="{00000000-0005-0000-0000-00001B2E0000}"/>
    <cellStyle name="20% - Accent5 4 2 12" xfId="4258" xr:uid="{00000000-0005-0000-0000-00001C2E0000}"/>
    <cellStyle name="20% - Accent5 4 2 12 2" xfId="9602" xr:uid="{00000000-0005-0000-0000-00001D2E0000}"/>
    <cellStyle name="20% - Accent5 4 2 12 2 2" xfId="20217" xr:uid="{00000000-0005-0000-0000-00001E2E0000}"/>
    <cellStyle name="20% - Accent5 4 2 12 2 2 2" xfId="43485" xr:uid="{00000000-0005-0000-0000-00001F2E0000}"/>
    <cellStyle name="20% - Accent5 4 2 12 2 3" xfId="32870" xr:uid="{00000000-0005-0000-0000-0000202E0000}"/>
    <cellStyle name="20% - Accent5 4 2 12 3" xfId="14911" xr:uid="{00000000-0005-0000-0000-0000212E0000}"/>
    <cellStyle name="20% - Accent5 4 2 12 3 2" xfId="38179" xr:uid="{00000000-0005-0000-0000-0000222E0000}"/>
    <cellStyle name="20% - Accent5 4 2 12 4" xfId="27562" xr:uid="{00000000-0005-0000-0000-0000232E0000}"/>
    <cellStyle name="20% - Accent5 4 2 13" xfId="6960" xr:uid="{00000000-0005-0000-0000-0000242E0000}"/>
    <cellStyle name="20% - Accent5 4 2 13 2" xfId="17575" xr:uid="{00000000-0005-0000-0000-0000252E0000}"/>
    <cellStyle name="20% - Accent5 4 2 13 2 2" xfId="40843" xr:uid="{00000000-0005-0000-0000-0000262E0000}"/>
    <cellStyle name="20% - Accent5 4 2 13 3" xfId="30228" xr:uid="{00000000-0005-0000-0000-0000272E0000}"/>
    <cellStyle name="20% - Accent5 4 2 14" xfId="12271" xr:uid="{00000000-0005-0000-0000-0000282E0000}"/>
    <cellStyle name="20% - Accent5 4 2 14 2" xfId="35539" xr:uid="{00000000-0005-0000-0000-0000292E0000}"/>
    <cellStyle name="20% - Accent5 4 2 15" xfId="23066" xr:uid="{00000000-0005-0000-0000-00002A2E0000}"/>
    <cellStyle name="20% - Accent5 4 2 15 2" xfId="46315" xr:uid="{00000000-0005-0000-0000-00002B2E0000}"/>
    <cellStyle name="20% - Accent5 4 2 16" xfId="24920" xr:uid="{00000000-0005-0000-0000-00002C2E0000}"/>
    <cellStyle name="20% - Accent5 4 2 17" xfId="48244" xr:uid="{00000000-0005-0000-0000-00002D2E0000}"/>
    <cellStyle name="20% - Accent5 4 2 2" xfId="1110" xr:uid="{00000000-0005-0000-0000-00002E2E0000}"/>
    <cellStyle name="20% - Accent5 4 2 2 10" xfId="48245" xr:uid="{00000000-0005-0000-0000-00002F2E0000}"/>
    <cellStyle name="20% - Accent5 4 2 2 2" xfId="1546" xr:uid="{00000000-0005-0000-0000-0000302E0000}"/>
    <cellStyle name="20% - Accent5 4 2 2 2 2" xfId="2903" xr:uid="{00000000-0005-0000-0000-0000312E0000}"/>
    <cellStyle name="20% - Accent5 4 2 2 2 2 2" xfId="5751" xr:uid="{00000000-0005-0000-0000-0000322E0000}"/>
    <cellStyle name="20% - Accent5 4 2 2 2 2 2 2" xfId="11094" xr:uid="{00000000-0005-0000-0000-0000332E0000}"/>
    <cellStyle name="20% - Accent5 4 2 2 2 2 2 2 2" xfId="21708" xr:uid="{00000000-0005-0000-0000-0000342E0000}"/>
    <cellStyle name="20% - Accent5 4 2 2 2 2 2 2 2 2" xfId="44976" xr:uid="{00000000-0005-0000-0000-0000352E0000}"/>
    <cellStyle name="20% - Accent5 4 2 2 2 2 2 2 3" xfId="34362" xr:uid="{00000000-0005-0000-0000-0000362E0000}"/>
    <cellStyle name="20% - Accent5 4 2 2 2 2 2 3" xfId="16402" xr:uid="{00000000-0005-0000-0000-0000372E0000}"/>
    <cellStyle name="20% - Accent5 4 2 2 2 2 2 3 2" xfId="39670" xr:uid="{00000000-0005-0000-0000-0000382E0000}"/>
    <cellStyle name="20% - Accent5 4 2 2 2 2 2 4" xfId="23070" xr:uid="{00000000-0005-0000-0000-0000392E0000}"/>
    <cellStyle name="20% - Accent5 4 2 2 2 2 2 4 2" xfId="46319" xr:uid="{00000000-0005-0000-0000-00003A2E0000}"/>
    <cellStyle name="20% - Accent5 4 2 2 2 2 2 5" xfId="29054" xr:uid="{00000000-0005-0000-0000-00003B2E0000}"/>
    <cellStyle name="20% - Accent5 4 2 2 2 2 2 6" xfId="48248" xr:uid="{00000000-0005-0000-0000-00003C2E0000}"/>
    <cellStyle name="20% - Accent5 4 2 2 2 2 3" xfId="8452" xr:uid="{00000000-0005-0000-0000-00003D2E0000}"/>
    <cellStyle name="20% - Accent5 4 2 2 2 2 3 2" xfId="19067" xr:uid="{00000000-0005-0000-0000-00003E2E0000}"/>
    <cellStyle name="20% - Accent5 4 2 2 2 2 3 2 2" xfId="42335" xr:uid="{00000000-0005-0000-0000-00003F2E0000}"/>
    <cellStyle name="20% - Accent5 4 2 2 2 2 3 3" xfId="31720" xr:uid="{00000000-0005-0000-0000-0000402E0000}"/>
    <cellStyle name="20% - Accent5 4 2 2 2 2 4" xfId="13762" xr:uid="{00000000-0005-0000-0000-0000412E0000}"/>
    <cellStyle name="20% - Accent5 4 2 2 2 2 4 2" xfId="37030" xr:uid="{00000000-0005-0000-0000-0000422E0000}"/>
    <cellStyle name="20% - Accent5 4 2 2 2 2 5" xfId="23069" xr:uid="{00000000-0005-0000-0000-0000432E0000}"/>
    <cellStyle name="20% - Accent5 4 2 2 2 2 5 2" xfId="46318" xr:uid="{00000000-0005-0000-0000-0000442E0000}"/>
    <cellStyle name="20% - Accent5 4 2 2 2 2 6" xfId="26412" xr:uid="{00000000-0005-0000-0000-0000452E0000}"/>
    <cellStyle name="20% - Accent5 4 2 2 2 2 7" xfId="48247" xr:uid="{00000000-0005-0000-0000-0000462E0000}"/>
    <cellStyle name="20% - Accent5 4 2 2 2 3" xfId="4564" xr:uid="{00000000-0005-0000-0000-0000472E0000}"/>
    <cellStyle name="20% - Accent5 4 2 2 2 3 2" xfId="9908" xr:uid="{00000000-0005-0000-0000-0000482E0000}"/>
    <cellStyle name="20% - Accent5 4 2 2 2 3 2 2" xfId="20523" xr:uid="{00000000-0005-0000-0000-0000492E0000}"/>
    <cellStyle name="20% - Accent5 4 2 2 2 3 2 2 2" xfId="43791" xr:uid="{00000000-0005-0000-0000-00004A2E0000}"/>
    <cellStyle name="20% - Accent5 4 2 2 2 3 2 3" xfId="33176" xr:uid="{00000000-0005-0000-0000-00004B2E0000}"/>
    <cellStyle name="20% - Accent5 4 2 2 2 3 3" xfId="15217" xr:uid="{00000000-0005-0000-0000-00004C2E0000}"/>
    <cellStyle name="20% - Accent5 4 2 2 2 3 3 2" xfId="38485" xr:uid="{00000000-0005-0000-0000-00004D2E0000}"/>
    <cellStyle name="20% - Accent5 4 2 2 2 3 4" xfId="23071" xr:uid="{00000000-0005-0000-0000-00004E2E0000}"/>
    <cellStyle name="20% - Accent5 4 2 2 2 3 4 2" xfId="46320" xr:uid="{00000000-0005-0000-0000-00004F2E0000}"/>
    <cellStyle name="20% - Accent5 4 2 2 2 3 5" xfId="27868" xr:uid="{00000000-0005-0000-0000-0000502E0000}"/>
    <cellStyle name="20% - Accent5 4 2 2 2 3 6" xfId="48249" xr:uid="{00000000-0005-0000-0000-0000512E0000}"/>
    <cellStyle name="20% - Accent5 4 2 2 2 4" xfId="7266" xr:uid="{00000000-0005-0000-0000-0000522E0000}"/>
    <cellStyle name="20% - Accent5 4 2 2 2 4 2" xfId="17881" xr:uid="{00000000-0005-0000-0000-0000532E0000}"/>
    <cellStyle name="20% - Accent5 4 2 2 2 4 2 2" xfId="41149" xr:uid="{00000000-0005-0000-0000-0000542E0000}"/>
    <cellStyle name="20% - Accent5 4 2 2 2 4 3" xfId="30534" xr:uid="{00000000-0005-0000-0000-0000552E0000}"/>
    <cellStyle name="20% - Accent5 4 2 2 2 5" xfId="12577" xr:uid="{00000000-0005-0000-0000-0000562E0000}"/>
    <cellStyle name="20% - Accent5 4 2 2 2 5 2" xfId="35845" xr:uid="{00000000-0005-0000-0000-0000572E0000}"/>
    <cellStyle name="20% - Accent5 4 2 2 2 6" xfId="23068" xr:uid="{00000000-0005-0000-0000-0000582E0000}"/>
    <cellStyle name="20% - Accent5 4 2 2 2 6 2" xfId="46317" xr:uid="{00000000-0005-0000-0000-0000592E0000}"/>
    <cellStyle name="20% - Accent5 4 2 2 2 7" xfId="25226" xr:uid="{00000000-0005-0000-0000-00005A2E0000}"/>
    <cellStyle name="20% - Accent5 4 2 2 2 8" xfId="48246" xr:uid="{00000000-0005-0000-0000-00005B2E0000}"/>
    <cellStyle name="20% - Accent5 4 2 2 3" xfId="2680" xr:uid="{00000000-0005-0000-0000-00005C2E0000}"/>
    <cellStyle name="20% - Accent5 4 2 2 3 2" xfId="5528" xr:uid="{00000000-0005-0000-0000-00005D2E0000}"/>
    <cellStyle name="20% - Accent5 4 2 2 3 2 2" xfId="10871" xr:uid="{00000000-0005-0000-0000-00005E2E0000}"/>
    <cellStyle name="20% - Accent5 4 2 2 3 2 2 2" xfId="21485" xr:uid="{00000000-0005-0000-0000-00005F2E0000}"/>
    <cellStyle name="20% - Accent5 4 2 2 3 2 2 2 2" xfId="44753" xr:uid="{00000000-0005-0000-0000-0000602E0000}"/>
    <cellStyle name="20% - Accent5 4 2 2 3 2 2 3" xfId="34139" xr:uid="{00000000-0005-0000-0000-0000612E0000}"/>
    <cellStyle name="20% - Accent5 4 2 2 3 2 3" xfId="16179" xr:uid="{00000000-0005-0000-0000-0000622E0000}"/>
    <cellStyle name="20% - Accent5 4 2 2 3 2 3 2" xfId="39447" xr:uid="{00000000-0005-0000-0000-0000632E0000}"/>
    <cellStyle name="20% - Accent5 4 2 2 3 2 4" xfId="23073" xr:uid="{00000000-0005-0000-0000-0000642E0000}"/>
    <cellStyle name="20% - Accent5 4 2 2 3 2 4 2" xfId="46322" xr:uid="{00000000-0005-0000-0000-0000652E0000}"/>
    <cellStyle name="20% - Accent5 4 2 2 3 2 5" xfId="28831" xr:uid="{00000000-0005-0000-0000-0000662E0000}"/>
    <cellStyle name="20% - Accent5 4 2 2 3 2 6" xfId="48251" xr:uid="{00000000-0005-0000-0000-0000672E0000}"/>
    <cellStyle name="20% - Accent5 4 2 2 3 3" xfId="8229" xr:uid="{00000000-0005-0000-0000-0000682E0000}"/>
    <cellStyle name="20% - Accent5 4 2 2 3 3 2" xfId="18844" xr:uid="{00000000-0005-0000-0000-0000692E0000}"/>
    <cellStyle name="20% - Accent5 4 2 2 3 3 2 2" xfId="42112" xr:uid="{00000000-0005-0000-0000-00006A2E0000}"/>
    <cellStyle name="20% - Accent5 4 2 2 3 3 3" xfId="31497" xr:uid="{00000000-0005-0000-0000-00006B2E0000}"/>
    <cellStyle name="20% - Accent5 4 2 2 3 4" xfId="13539" xr:uid="{00000000-0005-0000-0000-00006C2E0000}"/>
    <cellStyle name="20% - Accent5 4 2 2 3 4 2" xfId="36807" xr:uid="{00000000-0005-0000-0000-00006D2E0000}"/>
    <cellStyle name="20% - Accent5 4 2 2 3 5" xfId="23072" xr:uid="{00000000-0005-0000-0000-00006E2E0000}"/>
    <cellStyle name="20% - Accent5 4 2 2 3 5 2" xfId="46321" xr:uid="{00000000-0005-0000-0000-00006F2E0000}"/>
    <cellStyle name="20% - Accent5 4 2 2 3 6" xfId="26189" xr:uid="{00000000-0005-0000-0000-0000702E0000}"/>
    <cellStyle name="20% - Accent5 4 2 2 3 7" xfId="48250" xr:uid="{00000000-0005-0000-0000-0000712E0000}"/>
    <cellStyle name="20% - Accent5 4 2 2 4" xfId="3855" xr:uid="{00000000-0005-0000-0000-0000722E0000}"/>
    <cellStyle name="20% - Accent5 4 2 2 4 2" xfId="6519" xr:uid="{00000000-0005-0000-0000-0000732E0000}"/>
    <cellStyle name="20% - Accent5 4 2 2 4 2 2" xfId="11862" xr:uid="{00000000-0005-0000-0000-0000742E0000}"/>
    <cellStyle name="20% - Accent5 4 2 2 4 2 2 2" xfId="22475" xr:uid="{00000000-0005-0000-0000-0000752E0000}"/>
    <cellStyle name="20% - Accent5 4 2 2 4 2 2 2 2" xfId="45743" xr:uid="{00000000-0005-0000-0000-0000762E0000}"/>
    <cellStyle name="20% - Accent5 4 2 2 4 2 2 3" xfId="35130" xr:uid="{00000000-0005-0000-0000-0000772E0000}"/>
    <cellStyle name="20% - Accent5 4 2 2 4 2 3" xfId="17169" xr:uid="{00000000-0005-0000-0000-0000782E0000}"/>
    <cellStyle name="20% - Accent5 4 2 2 4 2 3 2" xfId="40437" xr:uid="{00000000-0005-0000-0000-0000792E0000}"/>
    <cellStyle name="20% - Accent5 4 2 2 4 2 4" xfId="29822" xr:uid="{00000000-0005-0000-0000-00007A2E0000}"/>
    <cellStyle name="20% - Accent5 4 2 2 4 3" xfId="9220" xr:uid="{00000000-0005-0000-0000-00007B2E0000}"/>
    <cellStyle name="20% - Accent5 4 2 2 4 3 2" xfId="19835" xr:uid="{00000000-0005-0000-0000-00007C2E0000}"/>
    <cellStyle name="20% - Accent5 4 2 2 4 3 2 2" xfId="43103" xr:uid="{00000000-0005-0000-0000-00007D2E0000}"/>
    <cellStyle name="20% - Accent5 4 2 2 4 3 3" xfId="32488" xr:uid="{00000000-0005-0000-0000-00007E2E0000}"/>
    <cellStyle name="20% - Accent5 4 2 2 4 4" xfId="14529" xr:uid="{00000000-0005-0000-0000-00007F2E0000}"/>
    <cellStyle name="20% - Accent5 4 2 2 4 4 2" xfId="37797" xr:uid="{00000000-0005-0000-0000-0000802E0000}"/>
    <cellStyle name="20% - Accent5 4 2 2 4 5" xfId="23074" xr:uid="{00000000-0005-0000-0000-0000812E0000}"/>
    <cellStyle name="20% - Accent5 4 2 2 4 5 2" xfId="46323" xr:uid="{00000000-0005-0000-0000-0000822E0000}"/>
    <cellStyle name="20% - Accent5 4 2 2 4 6" xfId="27180" xr:uid="{00000000-0005-0000-0000-0000832E0000}"/>
    <cellStyle name="20% - Accent5 4 2 2 4 7" xfId="48252" xr:uid="{00000000-0005-0000-0000-0000842E0000}"/>
    <cellStyle name="20% - Accent5 4 2 2 5" xfId="4341" xr:uid="{00000000-0005-0000-0000-0000852E0000}"/>
    <cellStyle name="20% - Accent5 4 2 2 5 2" xfId="9685" xr:uid="{00000000-0005-0000-0000-0000862E0000}"/>
    <cellStyle name="20% - Accent5 4 2 2 5 2 2" xfId="20300" xr:uid="{00000000-0005-0000-0000-0000872E0000}"/>
    <cellStyle name="20% - Accent5 4 2 2 5 2 2 2" xfId="43568" xr:uid="{00000000-0005-0000-0000-0000882E0000}"/>
    <cellStyle name="20% - Accent5 4 2 2 5 2 3" xfId="32953" xr:uid="{00000000-0005-0000-0000-0000892E0000}"/>
    <cellStyle name="20% - Accent5 4 2 2 5 3" xfId="14994" xr:uid="{00000000-0005-0000-0000-00008A2E0000}"/>
    <cellStyle name="20% - Accent5 4 2 2 5 3 2" xfId="38262" xr:uid="{00000000-0005-0000-0000-00008B2E0000}"/>
    <cellStyle name="20% - Accent5 4 2 2 5 4" xfId="27645" xr:uid="{00000000-0005-0000-0000-00008C2E0000}"/>
    <cellStyle name="20% - Accent5 4 2 2 6" xfId="7043" xr:uid="{00000000-0005-0000-0000-00008D2E0000}"/>
    <cellStyle name="20% - Accent5 4 2 2 6 2" xfId="17658" xr:uid="{00000000-0005-0000-0000-00008E2E0000}"/>
    <cellStyle name="20% - Accent5 4 2 2 6 2 2" xfId="40926" xr:uid="{00000000-0005-0000-0000-00008F2E0000}"/>
    <cellStyle name="20% - Accent5 4 2 2 6 3" xfId="30311" xr:uid="{00000000-0005-0000-0000-0000902E0000}"/>
    <cellStyle name="20% - Accent5 4 2 2 7" xfId="12354" xr:uid="{00000000-0005-0000-0000-0000912E0000}"/>
    <cellStyle name="20% - Accent5 4 2 2 7 2" xfId="35622" xr:uid="{00000000-0005-0000-0000-0000922E0000}"/>
    <cellStyle name="20% - Accent5 4 2 2 8" xfId="23067" xr:uid="{00000000-0005-0000-0000-0000932E0000}"/>
    <cellStyle name="20% - Accent5 4 2 2 8 2" xfId="46316" xr:uid="{00000000-0005-0000-0000-0000942E0000}"/>
    <cellStyle name="20% - Accent5 4 2 2 9" xfId="25003" xr:uid="{00000000-0005-0000-0000-0000952E0000}"/>
    <cellStyle name="20% - Accent5 4 2 2_Asset Register (new)" xfId="1463" xr:uid="{00000000-0005-0000-0000-0000962E0000}"/>
    <cellStyle name="20% - Accent5 4 2 3" xfId="1259" xr:uid="{00000000-0005-0000-0000-0000972E0000}"/>
    <cellStyle name="20% - Accent5 4 2 3 2" xfId="2820" xr:uid="{00000000-0005-0000-0000-0000982E0000}"/>
    <cellStyle name="20% - Accent5 4 2 3 2 2" xfId="5668" xr:uid="{00000000-0005-0000-0000-0000992E0000}"/>
    <cellStyle name="20% - Accent5 4 2 3 2 2 2" xfId="11011" xr:uid="{00000000-0005-0000-0000-00009A2E0000}"/>
    <cellStyle name="20% - Accent5 4 2 3 2 2 2 2" xfId="21625" xr:uid="{00000000-0005-0000-0000-00009B2E0000}"/>
    <cellStyle name="20% - Accent5 4 2 3 2 2 2 2 2" xfId="44893" xr:uid="{00000000-0005-0000-0000-00009C2E0000}"/>
    <cellStyle name="20% - Accent5 4 2 3 2 2 2 3" xfId="34279" xr:uid="{00000000-0005-0000-0000-00009D2E0000}"/>
    <cellStyle name="20% - Accent5 4 2 3 2 2 3" xfId="16319" xr:uid="{00000000-0005-0000-0000-00009E2E0000}"/>
    <cellStyle name="20% - Accent5 4 2 3 2 2 3 2" xfId="39587" xr:uid="{00000000-0005-0000-0000-00009F2E0000}"/>
    <cellStyle name="20% - Accent5 4 2 3 2 2 4" xfId="23077" xr:uid="{00000000-0005-0000-0000-0000A02E0000}"/>
    <cellStyle name="20% - Accent5 4 2 3 2 2 4 2" xfId="46326" xr:uid="{00000000-0005-0000-0000-0000A12E0000}"/>
    <cellStyle name="20% - Accent5 4 2 3 2 2 5" xfId="28971" xr:uid="{00000000-0005-0000-0000-0000A22E0000}"/>
    <cellStyle name="20% - Accent5 4 2 3 2 2 6" xfId="48255" xr:uid="{00000000-0005-0000-0000-0000A32E0000}"/>
    <cellStyle name="20% - Accent5 4 2 3 2 3" xfId="8369" xr:uid="{00000000-0005-0000-0000-0000A42E0000}"/>
    <cellStyle name="20% - Accent5 4 2 3 2 3 2" xfId="18984" xr:uid="{00000000-0005-0000-0000-0000A52E0000}"/>
    <cellStyle name="20% - Accent5 4 2 3 2 3 2 2" xfId="42252" xr:uid="{00000000-0005-0000-0000-0000A62E0000}"/>
    <cellStyle name="20% - Accent5 4 2 3 2 3 3" xfId="31637" xr:uid="{00000000-0005-0000-0000-0000A72E0000}"/>
    <cellStyle name="20% - Accent5 4 2 3 2 4" xfId="13679" xr:uid="{00000000-0005-0000-0000-0000A82E0000}"/>
    <cellStyle name="20% - Accent5 4 2 3 2 4 2" xfId="36947" xr:uid="{00000000-0005-0000-0000-0000A92E0000}"/>
    <cellStyle name="20% - Accent5 4 2 3 2 5" xfId="23076" xr:uid="{00000000-0005-0000-0000-0000AA2E0000}"/>
    <cellStyle name="20% - Accent5 4 2 3 2 5 2" xfId="46325" xr:uid="{00000000-0005-0000-0000-0000AB2E0000}"/>
    <cellStyle name="20% - Accent5 4 2 3 2 6" xfId="26329" xr:uid="{00000000-0005-0000-0000-0000AC2E0000}"/>
    <cellStyle name="20% - Accent5 4 2 3 2 7" xfId="48254" xr:uid="{00000000-0005-0000-0000-0000AD2E0000}"/>
    <cellStyle name="20% - Accent5 4 2 3 3" xfId="4481" xr:uid="{00000000-0005-0000-0000-0000AE2E0000}"/>
    <cellStyle name="20% - Accent5 4 2 3 3 2" xfId="9825" xr:uid="{00000000-0005-0000-0000-0000AF2E0000}"/>
    <cellStyle name="20% - Accent5 4 2 3 3 2 2" xfId="20440" xr:uid="{00000000-0005-0000-0000-0000B02E0000}"/>
    <cellStyle name="20% - Accent5 4 2 3 3 2 2 2" xfId="43708" xr:uid="{00000000-0005-0000-0000-0000B12E0000}"/>
    <cellStyle name="20% - Accent5 4 2 3 3 2 3" xfId="33093" xr:uid="{00000000-0005-0000-0000-0000B22E0000}"/>
    <cellStyle name="20% - Accent5 4 2 3 3 3" xfId="15134" xr:uid="{00000000-0005-0000-0000-0000B32E0000}"/>
    <cellStyle name="20% - Accent5 4 2 3 3 3 2" xfId="38402" xr:uid="{00000000-0005-0000-0000-0000B42E0000}"/>
    <cellStyle name="20% - Accent5 4 2 3 3 4" xfId="23078" xr:uid="{00000000-0005-0000-0000-0000B52E0000}"/>
    <cellStyle name="20% - Accent5 4 2 3 3 4 2" xfId="46327" xr:uid="{00000000-0005-0000-0000-0000B62E0000}"/>
    <cellStyle name="20% - Accent5 4 2 3 3 5" xfId="27785" xr:uid="{00000000-0005-0000-0000-0000B72E0000}"/>
    <cellStyle name="20% - Accent5 4 2 3 3 6" xfId="48256" xr:uid="{00000000-0005-0000-0000-0000B82E0000}"/>
    <cellStyle name="20% - Accent5 4 2 3 4" xfId="7183" xr:uid="{00000000-0005-0000-0000-0000B92E0000}"/>
    <cellStyle name="20% - Accent5 4 2 3 4 2" xfId="17798" xr:uid="{00000000-0005-0000-0000-0000BA2E0000}"/>
    <cellStyle name="20% - Accent5 4 2 3 4 2 2" xfId="41066" xr:uid="{00000000-0005-0000-0000-0000BB2E0000}"/>
    <cellStyle name="20% - Accent5 4 2 3 4 3" xfId="30451" xr:uid="{00000000-0005-0000-0000-0000BC2E0000}"/>
    <cellStyle name="20% - Accent5 4 2 3 5" xfId="12494" xr:uid="{00000000-0005-0000-0000-0000BD2E0000}"/>
    <cellStyle name="20% - Accent5 4 2 3 5 2" xfId="35762" xr:uid="{00000000-0005-0000-0000-0000BE2E0000}"/>
    <cellStyle name="20% - Accent5 4 2 3 6" xfId="23075" xr:uid="{00000000-0005-0000-0000-0000BF2E0000}"/>
    <cellStyle name="20% - Accent5 4 2 3 6 2" xfId="46324" xr:uid="{00000000-0005-0000-0000-0000C02E0000}"/>
    <cellStyle name="20% - Accent5 4 2 3 7" xfId="25143" xr:uid="{00000000-0005-0000-0000-0000C12E0000}"/>
    <cellStyle name="20% - Accent5 4 2 3 8" xfId="48253" xr:uid="{00000000-0005-0000-0000-0000C22E0000}"/>
    <cellStyle name="20% - Accent5 4 2 4" xfId="1638" xr:uid="{00000000-0005-0000-0000-0000C32E0000}"/>
    <cellStyle name="20% - Accent5 4 2 4 2" xfId="4651" xr:uid="{00000000-0005-0000-0000-0000C42E0000}"/>
    <cellStyle name="20% - Accent5 4 2 4 2 2" xfId="9995" xr:uid="{00000000-0005-0000-0000-0000C52E0000}"/>
    <cellStyle name="20% - Accent5 4 2 4 2 2 2" xfId="20610" xr:uid="{00000000-0005-0000-0000-0000C62E0000}"/>
    <cellStyle name="20% - Accent5 4 2 4 2 2 2 2" xfId="43878" xr:uid="{00000000-0005-0000-0000-0000C72E0000}"/>
    <cellStyle name="20% - Accent5 4 2 4 2 2 3" xfId="33263" xr:uid="{00000000-0005-0000-0000-0000C82E0000}"/>
    <cellStyle name="20% - Accent5 4 2 4 2 3" xfId="15304" xr:uid="{00000000-0005-0000-0000-0000C92E0000}"/>
    <cellStyle name="20% - Accent5 4 2 4 2 3 2" xfId="38572" xr:uid="{00000000-0005-0000-0000-0000CA2E0000}"/>
    <cellStyle name="20% - Accent5 4 2 4 2 4" xfId="23080" xr:uid="{00000000-0005-0000-0000-0000CB2E0000}"/>
    <cellStyle name="20% - Accent5 4 2 4 2 4 2" xfId="46329" xr:uid="{00000000-0005-0000-0000-0000CC2E0000}"/>
    <cellStyle name="20% - Accent5 4 2 4 2 5" xfId="27955" xr:uid="{00000000-0005-0000-0000-0000CD2E0000}"/>
    <cellStyle name="20% - Accent5 4 2 4 2 6" xfId="48258" xr:uid="{00000000-0005-0000-0000-0000CE2E0000}"/>
    <cellStyle name="20% - Accent5 4 2 4 3" xfId="7353" xr:uid="{00000000-0005-0000-0000-0000CF2E0000}"/>
    <cellStyle name="20% - Accent5 4 2 4 3 2" xfId="17968" xr:uid="{00000000-0005-0000-0000-0000D02E0000}"/>
    <cellStyle name="20% - Accent5 4 2 4 3 2 2" xfId="41236" xr:uid="{00000000-0005-0000-0000-0000D12E0000}"/>
    <cellStyle name="20% - Accent5 4 2 4 3 3" xfId="30621" xr:uid="{00000000-0005-0000-0000-0000D22E0000}"/>
    <cellStyle name="20% - Accent5 4 2 4 4" xfId="12664" xr:uid="{00000000-0005-0000-0000-0000D32E0000}"/>
    <cellStyle name="20% - Accent5 4 2 4 4 2" xfId="35932" xr:uid="{00000000-0005-0000-0000-0000D42E0000}"/>
    <cellStyle name="20% - Accent5 4 2 4 5" xfId="23079" xr:uid="{00000000-0005-0000-0000-0000D52E0000}"/>
    <cellStyle name="20% - Accent5 4 2 4 5 2" xfId="46328" xr:uid="{00000000-0005-0000-0000-0000D62E0000}"/>
    <cellStyle name="20% - Accent5 4 2 4 6" xfId="25313" xr:uid="{00000000-0005-0000-0000-0000D72E0000}"/>
    <cellStyle name="20% - Accent5 4 2 4 7" xfId="48257" xr:uid="{00000000-0005-0000-0000-0000D82E0000}"/>
    <cellStyle name="20% - Accent5 4 2 5" xfId="2149" xr:uid="{00000000-0005-0000-0000-0000D92E0000}"/>
    <cellStyle name="20% - Accent5 4 2 5 2" xfId="5038" xr:uid="{00000000-0005-0000-0000-0000DA2E0000}"/>
    <cellStyle name="20% - Accent5 4 2 5 2 2" xfId="10381" xr:uid="{00000000-0005-0000-0000-0000DB2E0000}"/>
    <cellStyle name="20% - Accent5 4 2 5 2 2 2" xfId="20996" xr:uid="{00000000-0005-0000-0000-0000DC2E0000}"/>
    <cellStyle name="20% - Accent5 4 2 5 2 2 2 2" xfId="44264" xr:uid="{00000000-0005-0000-0000-0000DD2E0000}"/>
    <cellStyle name="20% - Accent5 4 2 5 2 2 3" xfId="33649" xr:uid="{00000000-0005-0000-0000-0000DE2E0000}"/>
    <cellStyle name="20% - Accent5 4 2 5 2 3" xfId="15690" xr:uid="{00000000-0005-0000-0000-0000DF2E0000}"/>
    <cellStyle name="20% - Accent5 4 2 5 2 3 2" xfId="38958" xr:uid="{00000000-0005-0000-0000-0000E02E0000}"/>
    <cellStyle name="20% - Accent5 4 2 5 2 4" xfId="28341" xr:uid="{00000000-0005-0000-0000-0000E12E0000}"/>
    <cellStyle name="20% - Accent5 4 2 5 3" xfId="7739" xr:uid="{00000000-0005-0000-0000-0000E22E0000}"/>
    <cellStyle name="20% - Accent5 4 2 5 3 2" xfId="18354" xr:uid="{00000000-0005-0000-0000-0000E32E0000}"/>
    <cellStyle name="20% - Accent5 4 2 5 3 2 2" xfId="41622" xr:uid="{00000000-0005-0000-0000-0000E42E0000}"/>
    <cellStyle name="20% - Accent5 4 2 5 3 3" xfId="31007" xr:uid="{00000000-0005-0000-0000-0000E52E0000}"/>
    <cellStyle name="20% - Accent5 4 2 5 4" xfId="13050" xr:uid="{00000000-0005-0000-0000-0000E62E0000}"/>
    <cellStyle name="20% - Accent5 4 2 5 4 2" xfId="36318" xr:uid="{00000000-0005-0000-0000-0000E72E0000}"/>
    <cellStyle name="20% - Accent5 4 2 5 5" xfId="23081" xr:uid="{00000000-0005-0000-0000-0000E82E0000}"/>
    <cellStyle name="20% - Accent5 4 2 5 5 2" xfId="46330" xr:uid="{00000000-0005-0000-0000-0000E92E0000}"/>
    <cellStyle name="20% - Accent5 4 2 5 6" xfId="25699" xr:uid="{00000000-0005-0000-0000-0000EA2E0000}"/>
    <cellStyle name="20% - Accent5 4 2 5 7" xfId="48259" xr:uid="{00000000-0005-0000-0000-0000EB2E0000}"/>
    <cellStyle name="20% - Accent5 4 2 6" xfId="2231" xr:uid="{00000000-0005-0000-0000-0000EC2E0000}"/>
    <cellStyle name="20% - Accent5 4 2 6 2" xfId="5101" xr:uid="{00000000-0005-0000-0000-0000ED2E0000}"/>
    <cellStyle name="20% - Accent5 4 2 6 2 2" xfId="10444" xr:uid="{00000000-0005-0000-0000-0000EE2E0000}"/>
    <cellStyle name="20% - Accent5 4 2 6 2 2 2" xfId="21059" xr:uid="{00000000-0005-0000-0000-0000EF2E0000}"/>
    <cellStyle name="20% - Accent5 4 2 6 2 2 2 2" xfId="44327" xr:uid="{00000000-0005-0000-0000-0000F02E0000}"/>
    <cellStyle name="20% - Accent5 4 2 6 2 2 3" xfId="33712" xr:uid="{00000000-0005-0000-0000-0000F12E0000}"/>
    <cellStyle name="20% - Accent5 4 2 6 2 3" xfId="15753" xr:uid="{00000000-0005-0000-0000-0000F22E0000}"/>
    <cellStyle name="20% - Accent5 4 2 6 2 3 2" xfId="39021" xr:uid="{00000000-0005-0000-0000-0000F32E0000}"/>
    <cellStyle name="20% - Accent5 4 2 6 2 4" xfId="28404" xr:uid="{00000000-0005-0000-0000-0000F42E0000}"/>
    <cellStyle name="20% - Accent5 4 2 6 3" xfId="7802" xr:uid="{00000000-0005-0000-0000-0000F52E0000}"/>
    <cellStyle name="20% - Accent5 4 2 6 3 2" xfId="18417" xr:uid="{00000000-0005-0000-0000-0000F62E0000}"/>
    <cellStyle name="20% - Accent5 4 2 6 3 2 2" xfId="41685" xr:uid="{00000000-0005-0000-0000-0000F72E0000}"/>
    <cellStyle name="20% - Accent5 4 2 6 3 3" xfId="31070" xr:uid="{00000000-0005-0000-0000-0000F82E0000}"/>
    <cellStyle name="20% - Accent5 4 2 6 4" xfId="13113" xr:uid="{00000000-0005-0000-0000-0000F92E0000}"/>
    <cellStyle name="20% - Accent5 4 2 6 4 2" xfId="36381" xr:uid="{00000000-0005-0000-0000-0000FA2E0000}"/>
    <cellStyle name="20% - Accent5 4 2 6 5" xfId="25762" xr:uid="{00000000-0005-0000-0000-0000FB2E0000}"/>
    <cellStyle name="20% - Accent5 4 2 7" xfId="2287" xr:uid="{00000000-0005-0000-0000-0000FC2E0000}"/>
    <cellStyle name="20% - Accent5 4 2 7 2" xfId="5147" xr:uid="{00000000-0005-0000-0000-0000FD2E0000}"/>
    <cellStyle name="20% - Accent5 4 2 7 2 2" xfId="10490" xr:uid="{00000000-0005-0000-0000-0000FE2E0000}"/>
    <cellStyle name="20% - Accent5 4 2 7 2 2 2" xfId="21104" xr:uid="{00000000-0005-0000-0000-0000FF2E0000}"/>
    <cellStyle name="20% - Accent5 4 2 7 2 2 2 2" xfId="44372" xr:uid="{00000000-0005-0000-0000-0000002F0000}"/>
    <cellStyle name="20% - Accent5 4 2 7 2 2 3" xfId="33758" xr:uid="{00000000-0005-0000-0000-0000012F0000}"/>
    <cellStyle name="20% - Accent5 4 2 7 2 3" xfId="15798" xr:uid="{00000000-0005-0000-0000-0000022F0000}"/>
    <cellStyle name="20% - Accent5 4 2 7 2 3 2" xfId="39066" xr:uid="{00000000-0005-0000-0000-0000032F0000}"/>
    <cellStyle name="20% - Accent5 4 2 7 2 4" xfId="28450" xr:uid="{00000000-0005-0000-0000-0000042F0000}"/>
    <cellStyle name="20% - Accent5 4 2 7 3" xfId="7848" xr:uid="{00000000-0005-0000-0000-0000052F0000}"/>
    <cellStyle name="20% - Accent5 4 2 7 3 2" xfId="18463" xr:uid="{00000000-0005-0000-0000-0000062F0000}"/>
    <cellStyle name="20% - Accent5 4 2 7 3 2 2" xfId="41731" xr:uid="{00000000-0005-0000-0000-0000072F0000}"/>
    <cellStyle name="20% - Accent5 4 2 7 3 3" xfId="31116" xr:uid="{00000000-0005-0000-0000-0000082F0000}"/>
    <cellStyle name="20% - Accent5 4 2 7 4" xfId="13158" xr:uid="{00000000-0005-0000-0000-0000092F0000}"/>
    <cellStyle name="20% - Accent5 4 2 7 4 2" xfId="36426" xr:uid="{00000000-0005-0000-0000-00000A2F0000}"/>
    <cellStyle name="20% - Accent5 4 2 7 5" xfId="25808" xr:uid="{00000000-0005-0000-0000-00000B2F0000}"/>
    <cellStyle name="20% - Accent5 4 2 8" xfId="2321" xr:uid="{00000000-0005-0000-0000-00000C2F0000}"/>
    <cellStyle name="20% - Accent5 4 2 8 2" xfId="5172" xr:uid="{00000000-0005-0000-0000-00000D2F0000}"/>
    <cellStyle name="20% - Accent5 4 2 8 2 2" xfId="10515" xr:uid="{00000000-0005-0000-0000-00000E2F0000}"/>
    <cellStyle name="20% - Accent5 4 2 8 2 2 2" xfId="21129" xr:uid="{00000000-0005-0000-0000-00000F2F0000}"/>
    <cellStyle name="20% - Accent5 4 2 8 2 2 2 2" xfId="44397" xr:uid="{00000000-0005-0000-0000-0000102F0000}"/>
    <cellStyle name="20% - Accent5 4 2 8 2 2 3" xfId="33783" xr:uid="{00000000-0005-0000-0000-0000112F0000}"/>
    <cellStyle name="20% - Accent5 4 2 8 2 3" xfId="15823" xr:uid="{00000000-0005-0000-0000-0000122F0000}"/>
    <cellStyle name="20% - Accent5 4 2 8 2 3 2" xfId="39091" xr:uid="{00000000-0005-0000-0000-0000132F0000}"/>
    <cellStyle name="20% - Accent5 4 2 8 2 4" xfId="28475" xr:uid="{00000000-0005-0000-0000-0000142F0000}"/>
    <cellStyle name="20% - Accent5 4 2 8 3" xfId="7873" xr:uid="{00000000-0005-0000-0000-0000152F0000}"/>
    <cellStyle name="20% - Accent5 4 2 8 3 2" xfId="18488" xr:uid="{00000000-0005-0000-0000-0000162F0000}"/>
    <cellStyle name="20% - Accent5 4 2 8 3 2 2" xfId="41756" xr:uid="{00000000-0005-0000-0000-0000172F0000}"/>
    <cellStyle name="20% - Accent5 4 2 8 3 3" xfId="31141" xr:uid="{00000000-0005-0000-0000-0000182F0000}"/>
    <cellStyle name="20% - Accent5 4 2 8 4" xfId="13183" xr:uid="{00000000-0005-0000-0000-0000192F0000}"/>
    <cellStyle name="20% - Accent5 4 2 8 4 2" xfId="36451" xr:uid="{00000000-0005-0000-0000-00001A2F0000}"/>
    <cellStyle name="20% - Accent5 4 2 8 5" xfId="25833" xr:uid="{00000000-0005-0000-0000-00001B2F0000}"/>
    <cellStyle name="20% - Accent5 4 2 9" xfId="2597" xr:uid="{00000000-0005-0000-0000-00001C2F0000}"/>
    <cellStyle name="20% - Accent5 4 2 9 2" xfId="5445" xr:uid="{00000000-0005-0000-0000-00001D2F0000}"/>
    <cellStyle name="20% - Accent5 4 2 9 2 2" xfId="10788" xr:uid="{00000000-0005-0000-0000-00001E2F0000}"/>
    <cellStyle name="20% - Accent5 4 2 9 2 2 2" xfId="21402" xr:uid="{00000000-0005-0000-0000-00001F2F0000}"/>
    <cellStyle name="20% - Accent5 4 2 9 2 2 2 2" xfId="44670" xr:uid="{00000000-0005-0000-0000-0000202F0000}"/>
    <cellStyle name="20% - Accent5 4 2 9 2 2 3" xfId="34056" xr:uid="{00000000-0005-0000-0000-0000212F0000}"/>
    <cellStyle name="20% - Accent5 4 2 9 2 3" xfId="16096" xr:uid="{00000000-0005-0000-0000-0000222F0000}"/>
    <cellStyle name="20% - Accent5 4 2 9 2 3 2" xfId="39364" xr:uid="{00000000-0005-0000-0000-0000232F0000}"/>
    <cellStyle name="20% - Accent5 4 2 9 2 4" xfId="28748" xr:uid="{00000000-0005-0000-0000-0000242F0000}"/>
    <cellStyle name="20% - Accent5 4 2 9 3" xfId="8146" xr:uid="{00000000-0005-0000-0000-0000252F0000}"/>
    <cellStyle name="20% - Accent5 4 2 9 3 2" xfId="18761" xr:uid="{00000000-0005-0000-0000-0000262F0000}"/>
    <cellStyle name="20% - Accent5 4 2 9 3 2 2" xfId="42029" xr:uid="{00000000-0005-0000-0000-0000272F0000}"/>
    <cellStyle name="20% - Accent5 4 2 9 3 3" xfId="31414" xr:uid="{00000000-0005-0000-0000-0000282F0000}"/>
    <cellStyle name="20% - Accent5 4 2 9 4" xfId="13456" xr:uid="{00000000-0005-0000-0000-0000292F0000}"/>
    <cellStyle name="20% - Accent5 4 2 9 4 2" xfId="36724" xr:uid="{00000000-0005-0000-0000-00002A2F0000}"/>
    <cellStyle name="20% - Accent5 4 2 9 5" xfId="26106" xr:uid="{00000000-0005-0000-0000-00002B2F0000}"/>
    <cellStyle name="20% - Accent5 4 2_Asset Register (new)" xfId="1464" xr:uid="{00000000-0005-0000-0000-00002C2F0000}"/>
    <cellStyle name="20% - Accent5 4 3" xfId="728" xr:uid="{00000000-0005-0000-0000-00002D2F0000}"/>
    <cellStyle name="20% - Accent5 4 3 10" xfId="12270" xr:uid="{00000000-0005-0000-0000-00002E2F0000}"/>
    <cellStyle name="20% - Accent5 4 3 10 2" xfId="35538" xr:uid="{00000000-0005-0000-0000-00002F2F0000}"/>
    <cellStyle name="20% - Accent5 4 3 11" xfId="23082" xr:uid="{00000000-0005-0000-0000-0000302F0000}"/>
    <cellStyle name="20% - Accent5 4 3 11 2" xfId="46331" xr:uid="{00000000-0005-0000-0000-0000312F0000}"/>
    <cellStyle name="20% - Accent5 4 3 12" xfId="24919" xr:uid="{00000000-0005-0000-0000-0000322F0000}"/>
    <cellStyle name="20% - Accent5 4 3 13" xfId="48260" xr:uid="{00000000-0005-0000-0000-0000332F0000}"/>
    <cellStyle name="20% - Accent5 4 3 2" xfId="1191" xr:uid="{00000000-0005-0000-0000-0000342F0000}"/>
    <cellStyle name="20% - Accent5 4 3 2 2" xfId="2753" xr:uid="{00000000-0005-0000-0000-0000352F0000}"/>
    <cellStyle name="20% - Accent5 4 3 2 2 2" xfId="5601" xr:uid="{00000000-0005-0000-0000-0000362F0000}"/>
    <cellStyle name="20% - Accent5 4 3 2 2 2 2" xfId="10944" xr:uid="{00000000-0005-0000-0000-0000372F0000}"/>
    <cellStyle name="20% - Accent5 4 3 2 2 2 2 2" xfId="21558" xr:uid="{00000000-0005-0000-0000-0000382F0000}"/>
    <cellStyle name="20% - Accent5 4 3 2 2 2 2 2 2" xfId="44826" xr:uid="{00000000-0005-0000-0000-0000392F0000}"/>
    <cellStyle name="20% - Accent5 4 3 2 2 2 2 3" xfId="34212" xr:uid="{00000000-0005-0000-0000-00003A2F0000}"/>
    <cellStyle name="20% - Accent5 4 3 2 2 2 3" xfId="16252" xr:uid="{00000000-0005-0000-0000-00003B2F0000}"/>
    <cellStyle name="20% - Accent5 4 3 2 2 2 3 2" xfId="39520" xr:uid="{00000000-0005-0000-0000-00003C2F0000}"/>
    <cellStyle name="20% - Accent5 4 3 2 2 2 4" xfId="23085" xr:uid="{00000000-0005-0000-0000-00003D2F0000}"/>
    <cellStyle name="20% - Accent5 4 3 2 2 2 4 2" xfId="46334" xr:uid="{00000000-0005-0000-0000-00003E2F0000}"/>
    <cellStyle name="20% - Accent5 4 3 2 2 2 5" xfId="28904" xr:uid="{00000000-0005-0000-0000-00003F2F0000}"/>
    <cellStyle name="20% - Accent5 4 3 2 2 2 6" xfId="48263" xr:uid="{00000000-0005-0000-0000-0000402F0000}"/>
    <cellStyle name="20% - Accent5 4 3 2 2 3" xfId="8302" xr:uid="{00000000-0005-0000-0000-0000412F0000}"/>
    <cellStyle name="20% - Accent5 4 3 2 2 3 2" xfId="18917" xr:uid="{00000000-0005-0000-0000-0000422F0000}"/>
    <cellStyle name="20% - Accent5 4 3 2 2 3 2 2" xfId="42185" xr:uid="{00000000-0005-0000-0000-0000432F0000}"/>
    <cellStyle name="20% - Accent5 4 3 2 2 3 3" xfId="31570" xr:uid="{00000000-0005-0000-0000-0000442F0000}"/>
    <cellStyle name="20% - Accent5 4 3 2 2 4" xfId="13612" xr:uid="{00000000-0005-0000-0000-0000452F0000}"/>
    <cellStyle name="20% - Accent5 4 3 2 2 4 2" xfId="36880" xr:uid="{00000000-0005-0000-0000-0000462F0000}"/>
    <cellStyle name="20% - Accent5 4 3 2 2 5" xfId="23084" xr:uid="{00000000-0005-0000-0000-0000472F0000}"/>
    <cellStyle name="20% - Accent5 4 3 2 2 5 2" xfId="46333" xr:uid="{00000000-0005-0000-0000-0000482F0000}"/>
    <cellStyle name="20% - Accent5 4 3 2 2 6" xfId="26262" xr:uid="{00000000-0005-0000-0000-0000492F0000}"/>
    <cellStyle name="20% - Accent5 4 3 2 2 7" xfId="48262" xr:uid="{00000000-0005-0000-0000-00004A2F0000}"/>
    <cellStyle name="20% - Accent5 4 3 2 3" xfId="3928" xr:uid="{00000000-0005-0000-0000-00004B2F0000}"/>
    <cellStyle name="20% - Accent5 4 3 2 3 2" xfId="6592" xr:uid="{00000000-0005-0000-0000-00004C2F0000}"/>
    <cellStyle name="20% - Accent5 4 3 2 3 2 2" xfId="11935" xr:uid="{00000000-0005-0000-0000-00004D2F0000}"/>
    <cellStyle name="20% - Accent5 4 3 2 3 2 2 2" xfId="22548" xr:uid="{00000000-0005-0000-0000-00004E2F0000}"/>
    <cellStyle name="20% - Accent5 4 3 2 3 2 2 2 2" xfId="45816" xr:uid="{00000000-0005-0000-0000-00004F2F0000}"/>
    <cellStyle name="20% - Accent5 4 3 2 3 2 2 3" xfId="35203" xr:uid="{00000000-0005-0000-0000-0000502F0000}"/>
    <cellStyle name="20% - Accent5 4 3 2 3 2 3" xfId="17242" xr:uid="{00000000-0005-0000-0000-0000512F0000}"/>
    <cellStyle name="20% - Accent5 4 3 2 3 2 3 2" xfId="40510" xr:uid="{00000000-0005-0000-0000-0000522F0000}"/>
    <cellStyle name="20% - Accent5 4 3 2 3 2 4" xfId="29895" xr:uid="{00000000-0005-0000-0000-0000532F0000}"/>
    <cellStyle name="20% - Accent5 4 3 2 3 3" xfId="9293" xr:uid="{00000000-0005-0000-0000-0000542F0000}"/>
    <cellStyle name="20% - Accent5 4 3 2 3 3 2" xfId="19908" xr:uid="{00000000-0005-0000-0000-0000552F0000}"/>
    <cellStyle name="20% - Accent5 4 3 2 3 3 2 2" xfId="43176" xr:uid="{00000000-0005-0000-0000-0000562F0000}"/>
    <cellStyle name="20% - Accent5 4 3 2 3 3 3" xfId="32561" xr:uid="{00000000-0005-0000-0000-0000572F0000}"/>
    <cellStyle name="20% - Accent5 4 3 2 3 4" xfId="14602" xr:uid="{00000000-0005-0000-0000-0000582F0000}"/>
    <cellStyle name="20% - Accent5 4 3 2 3 4 2" xfId="37870" xr:uid="{00000000-0005-0000-0000-0000592F0000}"/>
    <cellStyle name="20% - Accent5 4 3 2 3 5" xfId="23086" xr:uid="{00000000-0005-0000-0000-00005A2F0000}"/>
    <cellStyle name="20% - Accent5 4 3 2 3 5 2" xfId="46335" xr:uid="{00000000-0005-0000-0000-00005B2F0000}"/>
    <cellStyle name="20% - Accent5 4 3 2 3 6" xfId="27253" xr:uid="{00000000-0005-0000-0000-00005C2F0000}"/>
    <cellStyle name="20% - Accent5 4 3 2 3 7" xfId="48264" xr:uid="{00000000-0005-0000-0000-00005D2F0000}"/>
    <cellStyle name="20% - Accent5 4 3 2 4" xfId="4414" xr:uid="{00000000-0005-0000-0000-00005E2F0000}"/>
    <cellStyle name="20% - Accent5 4 3 2 4 2" xfId="9758" xr:uid="{00000000-0005-0000-0000-00005F2F0000}"/>
    <cellStyle name="20% - Accent5 4 3 2 4 2 2" xfId="20373" xr:uid="{00000000-0005-0000-0000-0000602F0000}"/>
    <cellStyle name="20% - Accent5 4 3 2 4 2 2 2" xfId="43641" xr:uid="{00000000-0005-0000-0000-0000612F0000}"/>
    <cellStyle name="20% - Accent5 4 3 2 4 2 3" xfId="33026" xr:uid="{00000000-0005-0000-0000-0000622F0000}"/>
    <cellStyle name="20% - Accent5 4 3 2 4 3" xfId="15067" xr:uid="{00000000-0005-0000-0000-0000632F0000}"/>
    <cellStyle name="20% - Accent5 4 3 2 4 3 2" xfId="38335" xr:uid="{00000000-0005-0000-0000-0000642F0000}"/>
    <cellStyle name="20% - Accent5 4 3 2 4 4" xfId="27718" xr:uid="{00000000-0005-0000-0000-0000652F0000}"/>
    <cellStyle name="20% - Accent5 4 3 2 5" xfId="7116" xr:uid="{00000000-0005-0000-0000-0000662F0000}"/>
    <cellStyle name="20% - Accent5 4 3 2 5 2" xfId="17731" xr:uid="{00000000-0005-0000-0000-0000672F0000}"/>
    <cellStyle name="20% - Accent5 4 3 2 5 2 2" xfId="40999" xr:uid="{00000000-0005-0000-0000-0000682F0000}"/>
    <cellStyle name="20% - Accent5 4 3 2 5 3" xfId="30384" xr:uid="{00000000-0005-0000-0000-0000692F0000}"/>
    <cellStyle name="20% - Accent5 4 3 2 6" xfId="12427" xr:uid="{00000000-0005-0000-0000-00006A2F0000}"/>
    <cellStyle name="20% - Accent5 4 3 2 6 2" xfId="35695" xr:uid="{00000000-0005-0000-0000-00006B2F0000}"/>
    <cellStyle name="20% - Accent5 4 3 2 7" xfId="23083" xr:uid="{00000000-0005-0000-0000-00006C2F0000}"/>
    <cellStyle name="20% - Accent5 4 3 2 7 2" xfId="46332" xr:uid="{00000000-0005-0000-0000-00006D2F0000}"/>
    <cellStyle name="20% - Accent5 4 3 2 8" xfId="25076" xr:uid="{00000000-0005-0000-0000-00006E2F0000}"/>
    <cellStyle name="20% - Accent5 4 3 2 9" xfId="48261" xr:uid="{00000000-0005-0000-0000-00006F2F0000}"/>
    <cellStyle name="20% - Accent5 4 3 3" xfId="1545" xr:uid="{00000000-0005-0000-0000-0000702F0000}"/>
    <cellStyle name="20% - Accent5 4 3 3 2" xfId="2902" xr:uid="{00000000-0005-0000-0000-0000712F0000}"/>
    <cellStyle name="20% - Accent5 4 3 3 2 2" xfId="5750" xr:uid="{00000000-0005-0000-0000-0000722F0000}"/>
    <cellStyle name="20% - Accent5 4 3 3 2 2 2" xfId="11093" xr:uid="{00000000-0005-0000-0000-0000732F0000}"/>
    <cellStyle name="20% - Accent5 4 3 3 2 2 2 2" xfId="21707" xr:uid="{00000000-0005-0000-0000-0000742F0000}"/>
    <cellStyle name="20% - Accent5 4 3 3 2 2 2 2 2" xfId="44975" xr:uid="{00000000-0005-0000-0000-0000752F0000}"/>
    <cellStyle name="20% - Accent5 4 3 3 2 2 2 3" xfId="34361" xr:uid="{00000000-0005-0000-0000-0000762F0000}"/>
    <cellStyle name="20% - Accent5 4 3 3 2 2 3" xfId="16401" xr:uid="{00000000-0005-0000-0000-0000772F0000}"/>
    <cellStyle name="20% - Accent5 4 3 3 2 2 3 2" xfId="39669" xr:uid="{00000000-0005-0000-0000-0000782F0000}"/>
    <cellStyle name="20% - Accent5 4 3 3 2 2 4" xfId="29053" xr:uid="{00000000-0005-0000-0000-0000792F0000}"/>
    <cellStyle name="20% - Accent5 4 3 3 2 3" xfId="8451" xr:uid="{00000000-0005-0000-0000-00007A2F0000}"/>
    <cellStyle name="20% - Accent5 4 3 3 2 3 2" xfId="19066" xr:uid="{00000000-0005-0000-0000-00007B2F0000}"/>
    <cellStyle name="20% - Accent5 4 3 3 2 3 2 2" xfId="42334" xr:uid="{00000000-0005-0000-0000-00007C2F0000}"/>
    <cellStyle name="20% - Accent5 4 3 3 2 3 3" xfId="31719" xr:uid="{00000000-0005-0000-0000-00007D2F0000}"/>
    <cellStyle name="20% - Accent5 4 3 3 2 4" xfId="13761" xr:uid="{00000000-0005-0000-0000-00007E2F0000}"/>
    <cellStyle name="20% - Accent5 4 3 3 2 4 2" xfId="37029" xr:uid="{00000000-0005-0000-0000-00007F2F0000}"/>
    <cellStyle name="20% - Accent5 4 3 3 2 5" xfId="23088" xr:uid="{00000000-0005-0000-0000-0000802F0000}"/>
    <cellStyle name="20% - Accent5 4 3 3 2 5 2" xfId="46337" xr:uid="{00000000-0005-0000-0000-0000812F0000}"/>
    <cellStyle name="20% - Accent5 4 3 3 2 6" xfId="26411" xr:uid="{00000000-0005-0000-0000-0000822F0000}"/>
    <cellStyle name="20% - Accent5 4 3 3 2 7" xfId="48266" xr:uid="{00000000-0005-0000-0000-0000832F0000}"/>
    <cellStyle name="20% - Accent5 4 3 3 3" xfId="3697" xr:uid="{00000000-0005-0000-0000-0000842F0000}"/>
    <cellStyle name="20% - Accent5 4 3 3 3 2" xfId="6464" xr:uid="{00000000-0005-0000-0000-0000852F0000}"/>
    <cellStyle name="20% - Accent5 4 3 3 3 2 2" xfId="11807" xr:uid="{00000000-0005-0000-0000-0000862F0000}"/>
    <cellStyle name="20% - Accent5 4 3 3 3 2 2 2" xfId="22420" xr:uid="{00000000-0005-0000-0000-0000872F0000}"/>
    <cellStyle name="20% - Accent5 4 3 3 3 2 2 2 2" xfId="45688" xr:uid="{00000000-0005-0000-0000-0000882F0000}"/>
    <cellStyle name="20% - Accent5 4 3 3 3 2 2 3" xfId="35075" xr:uid="{00000000-0005-0000-0000-0000892F0000}"/>
    <cellStyle name="20% - Accent5 4 3 3 3 2 3" xfId="17114" xr:uid="{00000000-0005-0000-0000-00008A2F0000}"/>
    <cellStyle name="20% - Accent5 4 3 3 3 2 3 2" xfId="40382" xr:uid="{00000000-0005-0000-0000-00008B2F0000}"/>
    <cellStyle name="20% - Accent5 4 3 3 3 2 4" xfId="29767" xr:uid="{00000000-0005-0000-0000-00008C2F0000}"/>
    <cellStyle name="20% - Accent5 4 3 3 3 3" xfId="9165" xr:uid="{00000000-0005-0000-0000-00008D2F0000}"/>
    <cellStyle name="20% - Accent5 4 3 3 3 3 2" xfId="19780" xr:uid="{00000000-0005-0000-0000-00008E2F0000}"/>
    <cellStyle name="20% - Accent5 4 3 3 3 3 2 2" xfId="43048" xr:uid="{00000000-0005-0000-0000-00008F2F0000}"/>
    <cellStyle name="20% - Accent5 4 3 3 3 3 3" xfId="32433" xr:uid="{00000000-0005-0000-0000-0000902F0000}"/>
    <cellStyle name="20% - Accent5 4 3 3 3 4" xfId="14474" xr:uid="{00000000-0005-0000-0000-0000912F0000}"/>
    <cellStyle name="20% - Accent5 4 3 3 3 4 2" xfId="37742" xr:uid="{00000000-0005-0000-0000-0000922F0000}"/>
    <cellStyle name="20% - Accent5 4 3 3 3 5" xfId="27125" xr:uid="{00000000-0005-0000-0000-0000932F0000}"/>
    <cellStyle name="20% - Accent5 4 3 3 4" xfId="4563" xr:uid="{00000000-0005-0000-0000-0000942F0000}"/>
    <cellStyle name="20% - Accent5 4 3 3 4 2" xfId="9907" xr:uid="{00000000-0005-0000-0000-0000952F0000}"/>
    <cellStyle name="20% - Accent5 4 3 3 4 2 2" xfId="20522" xr:uid="{00000000-0005-0000-0000-0000962F0000}"/>
    <cellStyle name="20% - Accent5 4 3 3 4 2 2 2" xfId="43790" xr:uid="{00000000-0005-0000-0000-0000972F0000}"/>
    <cellStyle name="20% - Accent5 4 3 3 4 2 3" xfId="33175" xr:uid="{00000000-0005-0000-0000-0000982F0000}"/>
    <cellStyle name="20% - Accent5 4 3 3 4 3" xfId="15216" xr:uid="{00000000-0005-0000-0000-0000992F0000}"/>
    <cellStyle name="20% - Accent5 4 3 3 4 3 2" xfId="38484" xr:uid="{00000000-0005-0000-0000-00009A2F0000}"/>
    <cellStyle name="20% - Accent5 4 3 3 4 4" xfId="27867" xr:uid="{00000000-0005-0000-0000-00009B2F0000}"/>
    <cellStyle name="20% - Accent5 4 3 3 5" xfId="7265" xr:uid="{00000000-0005-0000-0000-00009C2F0000}"/>
    <cellStyle name="20% - Accent5 4 3 3 5 2" xfId="17880" xr:uid="{00000000-0005-0000-0000-00009D2F0000}"/>
    <cellStyle name="20% - Accent5 4 3 3 5 2 2" xfId="41148" xr:uid="{00000000-0005-0000-0000-00009E2F0000}"/>
    <cellStyle name="20% - Accent5 4 3 3 5 3" xfId="30533" xr:uid="{00000000-0005-0000-0000-00009F2F0000}"/>
    <cellStyle name="20% - Accent5 4 3 3 6" xfId="12576" xr:uid="{00000000-0005-0000-0000-0000A02F0000}"/>
    <cellStyle name="20% - Accent5 4 3 3 6 2" xfId="35844" xr:uid="{00000000-0005-0000-0000-0000A12F0000}"/>
    <cellStyle name="20% - Accent5 4 3 3 7" xfId="23087" xr:uid="{00000000-0005-0000-0000-0000A22F0000}"/>
    <cellStyle name="20% - Accent5 4 3 3 7 2" xfId="46336" xr:uid="{00000000-0005-0000-0000-0000A32F0000}"/>
    <cellStyle name="20% - Accent5 4 3 3 8" xfId="25225" xr:uid="{00000000-0005-0000-0000-0000A42F0000}"/>
    <cellStyle name="20% - Accent5 4 3 3 9" xfId="48265" xr:uid="{00000000-0005-0000-0000-0000A52F0000}"/>
    <cellStyle name="20% - Accent5 4 3 4" xfId="1857" xr:uid="{00000000-0005-0000-0000-0000A62F0000}"/>
    <cellStyle name="20% - Accent5 4 3 4 2" xfId="4832" xr:uid="{00000000-0005-0000-0000-0000A72F0000}"/>
    <cellStyle name="20% - Accent5 4 3 4 2 2" xfId="10176" xr:uid="{00000000-0005-0000-0000-0000A82F0000}"/>
    <cellStyle name="20% - Accent5 4 3 4 2 2 2" xfId="20791" xr:uid="{00000000-0005-0000-0000-0000A92F0000}"/>
    <cellStyle name="20% - Accent5 4 3 4 2 2 2 2" xfId="44059" xr:uid="{00000000-0005-0000-0000-0000AA2F0000}"/>
    <cellStyle name="20% - Accent5 4 3 4 2 2 3" xfId="33444" xr:uid="{00000000-0005-0000-0000-0000AB2F0000}"/>
    <cellStyle name="20% - Accent5 4 3 4 2 3" xfId="15485" xr:uid="{00000000-0005-0000-0000-0000AC2F0000}"/>
    <cellStyle name="20% - Accent5 4 3 4 2 3 2" xfId="38753" xr:uid="{00000000-0005-0000-0000-0000AD2F0000}"/>
    <cellStyle name="20% - Accent5 4 3 4 2 4" xfId="28136" xr:uid="{00000000-0005-0000-0000-0000AE2F0000}"/>
    <cellStyle name="20% - Accent5 4 3 4 3" xfId="7534" xr:uid="{00000000-0005-0000-0000-0000AF2F0000}"/>
    <cellStyle name="20% - Accent5 4 3 4 3 2" xfId="18149" xr:uid="{00000000-0005-0000-0000-0000B02F0000}"/>
    <cellStyle name="20% - Accent5 4 3 4 3 2 2" xfId="41417" xr:uid="{00000000-0005-0000-0000-0000B12F0000}"/>
    <cellStyle name="20% - Accent5 4 3 4 3 3" xfId="30802" xr:uid="{00000000-0005-0000-0000-0000B22F0000}"/>
    <cellStyle name="20% - Accent5 4 3 4 4" xfId="12845" xr:uid="{00000000-0005-0000-0000-0000B32F0000}"/>
    <cellStyle name="20% - Accent5 4 3 4 4 2" xfId="36113" xr:uid="{00000000-0005-0000-0000-0000B42F0000}"/>
    <cellStyle name="20% - Accent5 4 3 4 5" xfId="23089" xr:uid="{00000000-0005-0000-0000-0000B52F0000}"/>
    <cellStyle name="20% - Accent5 4 3 4 5 2" xfId="46338" xr:uid="{00000000-0005-0000-0000-0000B62F0000}"/>
    <cellStyle name="20% - Accent5 4 3 4 6" xfId="25494" xr:uid="{00000000-0005-0000-0000-0000B72F0000}"/>
    <cellStyle name="20% - Accent5 4 3 4 7" xfId="48267" xr:uid="{00000000-0005-0000-0000-0000B82F0000}"/>
    <cellStyle name="20% - Accent5 4 3 5" xfId="2596" xr:uid="{00000000-0005-0000-0000-0000B92F0000}"/>
    <cellStyle name="20% - Accent5 4 3 5 2" xfId="5444" xr:uid="{00000000-0005-0000-0000-0000BA2F0000}"/>
    <cellStyle name="20% - Accent5 4 3 5 2 2" xfId="10787" xr:uid="{00000000-0005-0000-0000-0000BB2F0000}"/>
    <cellStyle name="20% - Accent5 4 3 5 2 2 2" xfId="21401" xr:uid="{00000000-0005-0000-0000-0000BC2F0000}"/>
    <cellStyle name="20% - Accent5 4 3 5 2 2 2 2" xfId="44669" xr:uid="{00000000-0005-0000-0000-0000BD2F0000}"/>
    <cellStyle name="20% - Accent5 4 3 5 2 2 3" xfId="34055" xr:uid="{00000000-0005-0000-0000-0000BE2F0000}"/>
    <cellStyle name="20% - Accent5 4 3 5 2 3" xfId="16095" xr:uid="{00000000-0005-0000-0000-0000BF2F0000}"/>
    <cellStyle name="20% - Accent5 4 3 5 2 3 2" xfId="39363" xr:uid="{00000000-0005-0000-0000-0000C02F0000}"/>
    <cellStyle name="20% - Accent5 4 3 5 2 4" xfId="28747" xr:uid="{00000000-0005-0000-0000-0000C12F0000}"/>
    <cellStyle name="20% - Accent5 4 3 5 3" xfId="8145" xr:uid="{00000000-0005-0000-0000-0000C22F0000}"/>
    <cellStyle name="20% - Accent5 4 3 5 3 2" xfId="18760" xr:uid="{00000000-0005-0000-0000-0000C32F0000}"/>
    <cellStyle name="20% - Accent5 4 3 5 3 2 2" xfId="42028" xr:uid="{00000000-0005-0000-0000-0000C42F0000}"/>
    <cellStyle name="20% - Accent5 4 3 5 3 3" xfId="31413" xr:uid="{00000000-0005-0000-0000-0000C52F0000}"/>
    <cellStyle name="20% - Accent5 4 3 5 4" xfId="13455" xr:uid="{00000000-0005-0000-0000-0000C62F0000}"/>
    <cellStyle name="20% - Accent5 4 3 5 4 2" xfId="36723" xr:uid="{00000000-0005-0000-0000-0000C72F0000}"/>
    <cellStyle name="20% - Accent5 4 3 5 5" xfId="26105" xr:uid="{00000000-0005-0000-0000-0000C82F0000}"/>
    <cellStyle name="20% - Accent5 4 3 6" xfId="3127" xr:uid="{00000000-0005-0000-0000-0000C92F0000}"/>
    <cellStyle name="20% - Accent5 4 3 6 2" xfId="5957" xr:uid="{00000000-0005-0000-0000-0000CA2F0000}"/>
    <cellStyle name="20% - Accent5 4 3 6 2 2" xfId="11300" xr:uid="{00000000-0005-0000-0000-0000CB2F0000}"/>
    <cellStyle name="20% - Accent5 4 3 6 2 2 2" xfId="21913" xr:uid="{00000000-0005-0000-0000-0000CC2F0000}"/>
    <cellStyle name="20% - Accent5 4 3 6 2 2 2 2" xfId="45181" xr:uid="{00000000-0005-0000-0000-0000CD2F0000}"/>
    <cellStyle name="20% - Accent5 4 3 6 2 2 3" xfId="34568" xr:uid="{00000000-0005-0000-0000-0000CE2F0000}"/>
    <cellStyle name="20% - Accent5 4 3 6 2 3" xfId="16607" xr:uid="{00000000-0005-0000-0000-0000CF2F0000}"/>
    <cellStyle name="20% - Accent5 4 3 6 2 3 2" xfId="39875" xr:uid="{00000000-0005-0000-0000-0000D02F0000}"/>
    <cellStyle name="20% - Accent5 4 3 6 2 4" xfId="29260" xr:uid="{00000000-0005-0000-0000-0000D12F0000}"/>
    <cellStyle name="20% - Accent5 4 3 6 3" xfId="8658" xr:uid="{00000000-0005-0000-0000-0000D22F0000}"/>
    <cellStyle name="20% - Accent5 4 3 6 3 2" xfId="19273" xr:uid="{00000000-0005-0000-0000-0000D32F0000}"/>
    <cellStyle name="20% - Accent5 4 3 6 3 2 2" xfId="42541" xr:uid="{00000000-0005-0000-0000-0000D42F0000}"/>
    <cellStyle name="20% - Accent5 4 3 6 3 3" xfId="31926" xr:uid="{00000000-0005-0000-0000-0000D52F0000}"/>
    <cellStyle name="20% - Accent5 4 3 6 4" xfId="13967" xr:uid="{00000000-0005-0000-0000-0000D62F0000}"/>
    <cellStyle name="20% - Accent5 4 3 6 4 2" xfId="37235" xr:uid="{00000000-0005-0000-0000-0000D72F0000}"/>
    <cellStyle name="20% - Accent5 4 3 6 5" xfId="26618" xr:uid="{00000000-0005-0000-0000-0000D82F0000}"/>
    <cellStyle name="20% - Accent5 4 3 7" xfId="3447" xr:uid="{00000000-0005-0000-0000-0000D92F0000}"/>
    <cellStyle name="20% - Accent5 4 3 7 2" xfId="6271" xr:uid="{00000000-0005-0000-0000-0000DA2F0000}"/>
    <cellStyle name="20% - Accent5 4 3 7 2 2" xfId="11614" xr:uid="{00000000-0005-0000-0000-0000DB2F0000}"/>
    <cellStyle name="20% - Accent5 4 3 7 2 2 2" xfId="22227" xr:uid="{00000000-0005-0000-0000-0000DC2F0000}"/>
    <cellStyle name="20% - Accent5 4 3 7 2 2 2 2" xfId="45495" xr:uid="{00000000-0005-0000-0000-0000DD2F0000}"/>
    <cellStyle name="20% - Accent5 4 3 7 2 2 3" xfId="34882" xr:uid="{00000000-0005-0000-0000-0000DE2F0000}"/>
    <cellStyle name="20% - Accent5 4 3 7 2 3" xfId="16921" xr:uid="{00000000-0005-0000-0000-0000DF2F0000}"/>
    <cellStyle name="20% - Accent5 4 3 7 2 3 2" xfId="40189" xr:uid="{00000000-0005-0000-0000-0000E02F0000}"/>
    <cellStyle name="20% - Accent5 4 3 7 2 4" xfId="29574" xr:uid="{00000000-0005-0000-0000-0000E12F0000}"/>
    <cellStyle name="20% - Accent5 4 3 7 3" xfId="8972" xr:uid="{00000000-0005-0000-0000-0000E22F0000}"/>
    <cellStyle name="20% - Accent5 4 3 7 3 2" xfId="19587" xr:uid="{00000000-0005-0000-0000-0000E32F0000}"/>
    <cellStyle name="20% - Accent5 4 3 7 3 2 2" xfId="42855" xr:uid="{00000000-0005-0000-0000-0000E42F0000}"/>
    <cellStyle name="20% - Accent5 4 3 7 3 3" xfId="32240" xr:uid="{00000000-0005-0000-0000-0000E52F0000}"/>
    <cellStyle name="20% - Accent5 4 3 7 4" xfId="14281" xr:uid="{00000000-0005-0000-0000-0000E62F0000}"/>
    <cellStyle name="20% - Accent5 4 3 7 4 2" xfId="37549" xr:uid="{00000000-0005-0000-0000-0000E72F0000}"/>
    <cellStyle name="20% - Accent5 4 3 7 5" xfId="26932" xr:uid="{00000000-0005-0000-0000-0000E82F0000}"/>
    <cellStyle name="20% - Accent5 4 3 8" xfId="4257" xr:uid="{00000000-0005-0000-0000-0000E92F0000}"/>
    <cellStyle name="20% - Accent5 4 3 8 2" xfId="9601" xr:uid="{00000000-0005-0000-0000-0000EA2F0000}"/>
    <cellStyle name="20% - Accent5 4 3 8 2 2" xfId="20216" xr:uid="{00000000-0005-0000-0000-0000EB2F0000}"/>
    <cellStyle name="20% - Accent5 4 3 8 2 2 2" xfId="43484" xr:uid="{00000000-0005-0000-0000-0000EC2F0000}"/>
    <cellStyle name="20% - Accent5 4 3 8 2 3" xfId="32869" xr:uid="{00000000-0005-0000-0000-0000ED2F0000}"/>
    <cellStyle name="20% - Accent5 4 3 8 3" xfId="14910" xr:uid="{00000000-0005-0000-0000-0000EE2F0000}"/>
    <cellStyle name="20% - Accent5 4 3 8 3 2" xfId="38178" xr:uid="{00000000-0005-0000-0000-0000EF2F0000}"/>
    <cellStyle name="20% - Accent5 4 3 8 4" xfId="27561" xr:uid="{00000000-0005-0000-0000-0000F02F0000}"/>
    <cellStyle name="20% - Accent5 4 3 9" xfId="6959" xr:uid="{00000000-0005-0000-0000-0000F12F0000}"/>
    <cellStyle name="20% - Accent5 4 3 9 2" xfId="17574" xr:uid="{00000000-0005-0000-0000-0000F22F0000}"/>
    <cellStyle name="20% - Accent5 4 3 9 2 2" xfId="40842" xr:uid="{00000000-0005-0000-0000-0000F32F0000}"/>
    <cellStyle name="20% - Accent5 4 3 9 3" xfId="30227" xr:uid="{00000000-0005-0000-0000-0000F42F0000}"/>
    <cellStyle name="20% - Accent5 4 3_Asset Register (new)" xfId="1462" xr:uid="{00000000-0005-0000-0000-0000F52F0000}"/>
    <cellStyle name="20% - Accent5 4 4" xfId="192" xr:uid="{00000000-0005-0000-0000-0000F62F0000}"/>
    <cellStyle name="20% - Accent5 4 4 10" xfId="24719" xr:uid="{00000000-0005-0000-0000-0000F72F0000}"/>
    <cellStyle name="20% - Accent5 4 4 11" xfId="48268" xr:uid="{00000000-0005-0000-0000-0000F82F0000}"/>
    <cellStyle name="20% - Accent5 4 4 2" xfId="1858" xr:uid="{00000000-0005-0000-0000-0000F92F0000}"/>
    <cellStyle name="20% - Accent5 4 4 2 2" xfId="4833" xr:uid="{00000000-0005-0000-0000-0000FA2F0000}"/>
    <cellStyle name="20% - Accent5 4 4 2 2 2" xfId="10177" xr:uid="{00000000-0005-0000-0000-0000FB2F0000}"/>
    <cellStyle name="20% - Accent5 4 4 2 2 2 2" xfId="20792" xr:uid="{00000000-0005-0000-0000-0000FC2F0000}"/>
    <cellStyle name="20% - Accent5 4 4 2 2 2 2 2" xfId="44060" xr:uid="{00000000-0005-0000-0000-0000FD2F0000}"/>
    <cellStyle name="20% - Accent5 4 4 2 2 2 3" xfId="33445" xr:uid="{00000000-0005-0000-0000-0000FE2F0000}"/>
    <cellStyle name="20% - Accent5 4 4 2 2 3" xfId="15486" xr:uid="{00000000-0005-0000-0000-0000FF2F0000}"/>
    <cellStyle name="20% - Accent5 4 4 2 2 3 2" xfId="38754" xr:uid="{00000000-0005-0000-0000-000000300000}"/>
    <cellStyle name="20% - Accent5 4 4 2 2 4" xfId="23092" xr:uid="{00000000-0005-0000-0000-000001300000}"/>
    <cellStyle name="20% - Accent5 4 4 2 2 4 2" xfId="46341" xr:uid="{00000000-0005-0000-0000-000002300000}"/>
    <cellStyle name="20% - Accent5 4 4 2 2 5" xfId="28137" xr:uid="{00000000-0005-0000-0000-000003300000}"/>
    <cellStyle name="20% - Accent5 4 4 2 2 6" xfId="48270" xr:uid="{00000000-0005-0000-0000-000004300000}"/>
    <cellStyle name="20% - Accent5 4 4 2 3" xfId="7535" xr:uid="{00000000-0005-0000-0000-000005300000}"/>
    <cellStyle name="20% - Accent5 4 4 2 3 2" xfId="18150" xr:uid="{00000000-0005-0000-0000-000006300000}"/>
    <cellStyle name="20% - Accent5 4 4 2 3 2 2" xfId="41418" xr:uid="{00000000-0005-0000-0000-000007300000}"/>
    <cellStyle name="20% - Accent5 4 4 2 3 3" xfId="30803" xr:uid="{00000000-0005-0000-0000-000008300000}"/>
    <cellStyle name="20% - Accent5 4 4 2 4" xfId="12846" xr:uid="{00000000-0005-0000-0000-000009300000}"/>
    <cellStyle name="20% - Accent5 4 4 2 4 2" xfId="36114" xr:uid="{00000000-0005-0000-0000-00000A300000}"/>
    <cellStyle name="20% - Accent5 4 4 2 5" xfId="23091" xr:uid="{00000000-0005-0000-0000-00000B300000}"/>
    <cellStyle name="20% - Accent5 4 4 2 5 2" xfId="46340" xr:uid="{00000000-0005-0000-0000-00000C300000}"/>
    <cellStyle name="20% - Accent5 4 4 2 6" xfId="25495" xr:uid="{00000000-0005-0000-0000-00000D300000}"/>
    <cellStyle name="20% - Accent5 4 4 2 7" xfId="48269" xr:uid="{00000000-0005-0000-0000-00000E300000}"/>
    <cellStyle name="20% - Accent5 4 4 3" xfId="2400" xr:uid="{00000000-0005-0000-0000-00000F300000}"/>
    <cellStyle name="20% - Accent5 4 4 3 2" xfId="5248" xr:uid="{00000000-0005-0000-0000-000010300000}"/>
    <cellStyle name="20% - Accent5 4 4 3 2 2" xfId="10591" xr:uid="{00000000-0005-0000-0000-000011300000}"/>
    <cellStyle name="20% - Accent5 4 4 3 2 2 2" xfId="21205" xr:uid="{00000000-0005-0000-0000-000012300000}"/>
    <cellStyle name="20% - Accent5 4 4 3 2 2 2 2" xfId="44473" xr:uid="{00000000-0005-0000-0000-000013300000}"/>
    <cellStyle name="20% - Accent5 4 4 3 2 2 3" xfId="33859" xr:uid="{00000000-0005-0000-0000-000014300000}"/>
    <cellStyle name="20% - Accent5 4 4 3 2 3" xfId="15899" xr:uid="{00000000-0005-0000-0000-000015300000}"/>
    <cellStyle name="20% - Accent5 4 4 3 2 3 2" xfId="39167" xr:uid="{00000000-0005-0000-0000-000016300000}"/>
    <cellStyle name="20% - Accent5 4 4 3 2 4" xfId="28551" xr:uid="{00000000-0005-0000-0000-000017300000}"/>
    <cellStyle name="20% - Accent5 4 4 3 3" xfId="7949" xr:uid="{00000000-0005-0000-0000-000018300000}"/>
    <cellStyle name="20% - Accent5 4 4 3 3 2" xfId="18564" xr:uid="{00000000-0005-0000-0000-000019300000}"/>
    <cellStyle name="20% - Accent5 4 4 3 3 2 2" xfId="41832" xr:uid="{00000000-0005-0000-0000-00001A300000}"/>
    <cellStyle name="20% - Accent5 4 4 3 3 3" xfId="31217" xr:uid="{00000000-0005-0000-0000-00001B300000}"/>
    <cellStyle name="20% - Accent5 4 4 3 4" xfId="13259" xr:uid="{00000000-0005-0000-0000-00001C300000}"/>
    <cellStyle name="20% - Accent5 4 4 3 4 2" xfId="36527" xr:uid="{00000000-0005-0000-0000-00001D300000}"/>
    <cellStyle name="20% - Accent5 4 4 3 5" xfId="23093" xr:uid="{00000000-0005-0000-0000-00001E300000}"/>
    <cellStyle name="20% - Accent5 4 4 3 5 2" xfId="46342" xr:uid="{00000000-0005-0000-0000-00001F300000}"/>
    <cellStyle name="20% - Accent5 4 4 3 6" xfId="25909" xr:uid="{00000000-0005-0000-0000-000020300000}"/>
    <cellStyle name="20% - Accent5 4 4 3 7" xfId="48271" xr:uid="{00000000-0005-0000-0000-000021300000}"/>
    <cellStyle name="20% - Accent5 4 4 4" xfId="3128" xr:uid="{00000000-0005-0000-0000-000022300000}"/>
    <cellStyle name="20% - Accent5 4 4 4 2" xfId="5958" xr:uid="{00000000-0005-0000-0000-000023300000}"/>
    <cellStyle name="20% - Accent5 4 4 4 2 2" xfId="11301" xr:uid="{00000000-0005-0000-0000-000024300000}"/>
    <cellStyle name="20% - Accent5 4 4 4 2 2 2" xfId="21914" xr:uid="{00000000-0005-0000-0000-000025300000}"/>
    <cellStyle name="20% - Accent5 4 4 4 2 2 2 2" xfId="45182" xr:uid="{00000000-0005-0000-0000-000026300000}"/>
    <cellStyle name="20% - Accent5 4 4 4 2 2 3" xfId="34569" xr:uid="{00000000-0005-0000-0000-000027300000}"/>
    <cellStyle name="20% - Accent5 4 4 4 2 3" xfId="16608" xr:uid="{00000000-0005-0000-0000-000028300000}"/>
    <cellStyle name="20% - Accent5 4 4 4 2 3 2" xfId="39876" xr:uid="{00000000-0005-0000-0000-000029300000}"/>
    <cellStyle name="20% - Accent5 4 4 4 2 4" xfId="29261" xr:uid="{00000000-0005-0000-0000-00002A300000}"/>
    <cellStyle name="20% - Accent5 4 4 4 3" xfId="8659" xr:uid="{00000000-0005-0000-0000-00002B300000}"/>
    <cellStyle name="20% - Accent5 4 4 4 3 2" xfId="19274" xr:uid="{00000000-0005-0000-0000-00002C300000}"/>
    <cellStyle name="20% - Accent5 4 4 4 3 2 2" xfId="42542" xr:uid="{00000000-0005-0000-0000-00002D300000}"/>
    <cellStyle name="20% - Accent5 4 4 4 3 3" xfId="31927" xr:uid="{00000000-0005-0000-0000-00002E300000}"/>
    <cellStyle name="20% - Accent5 4 4 4 4" xfId="13968" xr:uid="{00000000-0005-0000-0000-00002F300000}"/>
    <cellStyle name="20% - Accent5 4 4 4 4 2" xfId="37236" xr:uid="{00000000-0005-0000-0000-000030300000}"/>
    <cellStyle name="20% - Accent5 4 4 4 5" xfId="26619" xr:uid="{00000000-0005-0000-0000-000031300000}"/>
    <cellStyle name="20% - Accent5 4 4 5" xfId="3448" xr:uid="{00000000-0005-0000-0000-000032300000}"/>
    <cellStyle name="20% - Accent5 4 4 5 2" xfId="6272" xr:uid="{00000000-0005-0000-0000-000033300000}"/>
    <cellStyle name="20% - Accent5 4 4 5 2 2" xfId="11615" xr:uid="{00000000-0005-0000-0000-000034300000}"/>
    <cellStyle name="20% - Accent5 4 4 5 2 2 2" xfId="22228" xr:uid="{00000000-0005-0000-0000-000035300000}"/>
    <cellStyle name="20% - Accent5 4 4 5 2 2 2 2" xfId="45496" xr:uid="{00000000-0005-0000-0000-000036300000}"/>
    <cellStyle name="20% - Accent5 4 4 5 2 2 3" xfId="34883" xr:uid="{00000000-0005-0000-0000-000037300000}"/>
    <cellStyle name="20% - Accent5 4 4 5 2 3" xfId="16922" xr:uid="{00000000-0005-0000-0000-000038300000}"/>
    <cellStyle name="20% - Accent5 4 4 5 2 3 2" xfId="40190" xr:uid="{00000000-0005-0000-0000-000039300000}"/>
    <cellStyle name="20% - Accent5 4 4 5 2 4" xfId="29575" xr:uid="{00000000-0005-0000-0000-00003A300000}"/>
    <cellStyle name="20% - Accent5 4 4 5 3" xfId="8973" xr:uid="{00000000-0005-0000-0000-00003B300000}"/>
    <cellStyle name="20% - Accent5 4 4 5 3 2" xfId="19588" xr:uid="{00000000-0005-0000-0000-00003C300000}"/>
    <cellStyle name="20% - Accent5 4 4 5 3 2 2" xfId="42856" xr:uid="{00000000-0005-0000-0000-00003D300000}"/>
    <cellStyle name="20% - Accent5 4 4 5 3 3" xfId="32241" xr:uid="{00000000-0005-0000-0000-00003E300000}"/>
    <cellStyle name="20% - Accent5 4 4 5 4" xfId="14282" xr:uid="{00000000-0005-0000-0000-00003F300000}"/>
    <cellStyle name="20% - Accent5 4 4 5 4 2" xfId="37550" xr:uid="{00000000-0005-0000-0000-000040300000}"/>
    <cellStyle name="20% - Accent5 4 4 5 5" xfId="26933" xr:uid="{00000000-0005-0000-0000-000041300000}"/>
    <cellStyle name="20% - Accent5 4 4 6" xfId="4061" xr:uid="{00000000-0005-0000-0000-000042300000}"/>
    <cellStyle name="20% - Accent5 4 4 6 2" xfId="9405" xr:uid="{00000000-0005-0000-0000-000043300000}"/>
    <cellStyle name="20% - Accent5 4 4 6 2 2" xfId="20020" xr:uid="{00000000-0005-0000-0000-000044300000}"/>
    <cellStyle name="20% - Accent5 4 4 6 2 2 2" xfId="43288" xr:uid="{00000000-0005-0000-0000-000045300000}"/>
    <cellStyle name="20% - Accent5 4 4 6 2 3" xfId="32673" xr:uid="{00000000-0005-0000-0000-000046300000}"/>
    <cellStyle name="20% - Accent5 4 4 6 3" xfId="14714" xr:uid="{00000000-0005-0000-0000-000047300000}"/>
    <cellStyle name="20% - Accent5 4 4 6 3 2" xfId="37982" xr:uid="{00000000-0005-0000-0000-000048300000}"/>
    <cellStyle name="20% - Accent5 4 4 6 4" xfId="27365" xr:uid="{00000000-0005-0000-0000-000049300000}"/>
    <cellStyle name="20% - Accent5 4 4 7" xfId="6763" xr:uid="{00000000-0005-0000-0000-00004A300000}"/>
    <cellStyle name="20% - Accent5 4 4 7 2" xfId="17378" xr:uid="{00000000-0005-0000-0000-00004B300000}"/>
    <cellStyle name="20% - Accent5 4 4 7 2 2" xfId="40646" xr:uid="{00000000-0005-0000-0000-00004C300000}"/>
    <cellStyle name="20% - Accent5 4 4 7 3" xfId="30031" xr:uid="{00000000-0005-0000-0000-00004D300000}"/>
    <cellStyle name="20% - Accent5 4 4 8" xfId="12074" xr:uid="{00000000-0005-0000-0000-00004E300000}"/>
    <cellStyle name="20% - Accent5 4 4 8 2" xfId="35342" xr:uid="{00000000-0005-0000-0000-00004F300000}"/>
    <cellStyle name="20% - Accent5 4 4 9" xfId="23090" xr:uid="{00000000-0005-0000-0000-000050300000}"/>
    <cellStyle name="20% - Accent5 4 4 9 2" xfId="46339" xr:uid="{00000000-0005-0000-0000-000051300000}"/>
    <cellStyle name="20% - Accent5 4 5" xfId="1109" xr:uid="{00000000-0005-0000-0000-000052300000}"/>
    <cellStyle name="20% - Accent5 4 5 2" xfId="2679" xr:uid="{00000000-0005-0000-0000-000053300000}"/>
    <cellStyle name="20% - Accent5 4 5 2 2" xfId="5527" xr:uid="{00000000-0005-0000-0000-000054300000}"/>
    <cellStyle name="20% - Accent5 4 5 2 2 2" xfId="10870" xr:uid="{00000000-0005-0000-0000-000055300000}"/>
    <cellStyle name="20% - Accent5 4 5 2 2 2 2" xfId="21484" xr:uid="{00000000-0005-0000-0000-000056300000}"/>
    <cellStyle name="20% - Accent5 4 5 2 2 2 2 2" xfId="44752" xr:uid="{00000000-0005-0000-0000-000057300000}"/>
    <cellStyle name="20% - Accent5 4 5 2 2 2 3" xfId="34138" xr:uid="{00000000-0005-0000-0000-000058300000}"/>
    <cellStyle name="20% - Accent5 4 5 2 2 3" xfId="16178" xr:uid="{00000000-0005-0000-0000-000059300000}"/>
    <cellStyle name="20% - Accent5 4 5 2 2 3 2" xfId="39446" xr:uid="{00000000-0005-0000-0000-00005A300000}"/>
    <cellStyle name="20% - Accent5 4 5 2 2 4" xfId="28830" xr:uid="{00000000-0005-0000-0000-00005B300000}"/>
    <cellStyle name="20% - Accent5 4 5 2 3" xfId="8228" xr:uid="{00000000-0005-0000-0000-00005C300000}"/>
    <cellStyle name="20% - Accent5 4 5 2 3 2" xfId="18843" xr:uid="{00000000-0005-0000-0000-00005D300000}"/>
    <cellStyle name="20% - Accent5 4 5 2 3 2 2" xfId="42111" xr:uid="{00000000-0005-0000-0000-00005E300000}"/>
    <cellStyle name="20% - Accent5 4 5 2 3 3" xfId="31496" xr:uid="{00000000-0005-0000-0000-00005F300000}"/>
    <cellStyle name="20% - Accent5 4 5 2 4" xfId="13538" xr:uid="{00000000-0005-0000-0000-000060300000}"/>
    <cellStyle name="20% - Accent5 4 5 2 4 2" xfId="36806" xr:uid="{00000000-0005-0000-0000-000061300000}"/>
    <cellStyle name="20% - Accent5 4 5 2 5" xfId="23095" xr:uid="{00000000-0005-0000-0000-000062300000}"/>
    <cellStyle name="20% - Accent5 4 5 2 5 2" xfId="46344" xr:uid="{00000000-0005-0000-0000-000063300000}"/>
    <cellStyle name="20% - Accent5 4 5 2 6" xfId="26188" xr:uid="{00000000-0005-0000-0000-000064300000}"/>
    <cellStyle name="20% - Accent5 4 5 2 7" xfId="48273" xr:uid="{00000000-0005-0000-0000-000065300000}"/>
    <cellStyle name="20% - Accent5 4 5 3" xfId="3854" xr:uid="{00000000-0005-0000-0000-000066300000}"/>
    <cellStyle name="20% - Accent5 4 5 3 2" xfId="6518" xr:uid="{00000000-0005-0000-0000-000067300000}"/>
    <cellStyle name="20% - Accent5 4 5 3 2 2" xfId="11861" xr:uid="{00000000-0005-0000-0000-000068300000}"/>
    <cellStyle name="20% - Accent5 4 5 3 2 2 2" xfId="22474" xr:uid="{00000000-0005-0000-0000-000069300000}"/>
    <cellStyle name="20% - Accent5 4 5 3 2 2 2 2" xfId="45742" xr:uid="{00000000-0005-0000-0000-00006A300000}"/>
    <cellStyle name="20% - Accent5 4 5 3 2 2 3" xfId="35129" xr:uid="{00000000-0005-0000-0000-00006B300000}"/>
    <cellStyle name="20% - Accent5 4 5 3 2 3" xfId="17168" xr:uid="{00000000-0005-0000-0000-00006C300000}"/>
    <cellStyle name="20% - Accent5 4 5 3 2 3 2" xfId="40436" xr:uid="{00000000-0005-0000-0000-00006D300000}"/>
    <cellStyle name="20% - Accent5 4 5 3 2 4" xfId="29821" xr:uid="{00000000-0005-0000-0000-00006E300000}"/>
    <cellStyle name="20% - Accent5 4 5 3 3" xfId="9219" xr:uid="{00000000-0005-0000-0000-00006F300000}"/>
    <cellStyle name="20% - Accent5 4 5 3 3 2" xfId="19834" xr:uid="{00000000-0005-0000-0000-000070300000}"/>
    <cellStyle name="20% - Accent5 4 5 3 3 2 2" xfId="43102" xr:uid="{00000000-0005-0000-0000-000071300000}"/>
    <cellStyle name="20% - Accent5 4 5 3 3 3" xfId="32487" xr:uid="{00000000-0005-0000-0000-000072300000}"/>
    <cellStyle name="20% - Accent5 4 5 3 4" xfId="14528" xr:uid="{00000000-0005-0000-0000-000073300000}"/>
    <cellStyle name="20% - Accent5 4 5 3 4 2" xfId="37796" xr:uid="{00000000-0005-0000-0000-000074300000}"/>
    <cellStyle name="20% - Accent5 4 5 3 5" xfId="27179" xr:uid="{00000000-0005-0000-0000-000075300000}"/>
    <cellStyle name="20% - Accent5 4 5 4" xfId="4340" xr:uid="{00000000-0005-0000-0000-000076300000}"/>
    <cellStyle name="20% - Accent5 4 5 4 2" xfId="9684" xr:uid="{00000000-0005-0000-0000-000077300000}"/>
    <cellStyle name="20% - Accent5 4 5 4 2 2" xfId="20299" xr:uid="{00000000-0005-0000-0000-000078300000}"/>
    <cellStyle name="20% - Accent5 4 5 4 2 2 2" xfId="43567" xr:uid="{00000000-0005-0000-0000-000079300000}"/>
    <cellStyle name="20% - Accent5 4 5 4 2 3" xfId="32952" xr:uid="{00000000-0005-0000-0000-00007A300000}"/>
    <cellStyle name="20% - Accent5 4 5 4 3" xfId="14993" xr:uid="{00000000-0005-0000-0000-00007B300000}"/>
    <cellStyle name="20% - Accent5 4 5 4 3 2" xfId="38261" xr:uid="{00000000-0005-0000-0000-00007C300000}"/>
    <cellStyle name="20% - Accent5 4 5 4 4" xfId="27644" xr:uid="{00000000-0005-0000-0000-00007D300000}"/>
    <cellStyle name="20% - Accent5 4 5 5" xfId="7042" xr:uid="{00000000-0005-0000-0000-00007E300000}"/>
    <cellStyle name="20% - Accent5 4 5 5 2" xfId="17657" xr:uid="{00000000-0005-0000-0000-00007F300000}"/>
    <cellStyle name="20% - Accent5 4 5 5 2 2" xfId="40925" xr:uid="{00000000-0005-0000-0000-000080300000}"/>
    <cellStyle name="20% - Accent5 4 5 5 3" xfId="30310" xr:uid="{00000000-0005-0000-0000-000081300000}"/>
    <cellStyle name="20% - Accent5 4 5 6" xfId="12353" xr:uid="{00000000-0005-0000-0000-000082300000}"/>
    <cellStyle name="20% - Accent5 4 5 6 2" xfId="35621" xr:uid="{00000000-0005-0000-0000-000083300000}"/>
    <cellStyle name="20% - Accent5 4 5 7" xfId="23094" xr:uid="{00000000-0005-0000-0000-000084300000}"/>
    <cellStyle name="20% - Accent5 4 5 7 2" xfId="46343" xr:uid="{00000000-0005-0000-0000-000085300000}"/>
    <cellStyle name="20% - Accent5 4 5 8" xfId="25002" xr:uid="{00000000-0005-0000-0000-000086300000}"/>
    <cellStyle name="20% - Accent5 4 5 9" xfId="48272" xr:uid="{00000000-0005-0000-0000-000087300000}"/>
    <cellStyle name="20% - Accent5 4 6" xfId="1258" xr:uid="{00000000-0005-0000-0000-000088300000}"/>
    <cellStyle name="20% - Accent5 4 6 2" xfId="2819" xr:uid="{00000000-0005-0000-0000-000089300000}"/>
    <cellStyle name="20% - Accent5 4 6 2 2" xfId="5667" xr:uid="{00000000-0005-0000-0000-00008A300000}"/>
    <cellStyle name="20% - Accent5 4 6 2 2 2" xfId="11010" xr:uid="{00000000-0005-0000-0000-00008B300000}"/>
    <cellStyle name="20% - Accent5 4 6 2 2 2 2" xfId="21624" xr:uid="{00000000-0005-0000-0000-00008C300000}"/>
    <cellStyle name="20% - Accent5 4 6 2 2 2 2 2" xfId="44892" xr:uid="{00000000-0005-0000-0000-00008D300000}"/>
    <cellStyle name="20% - Accent5 4 6 2 2 2 3" xfId="34278" xr:uid="{00000000-0005-0000-0000-00008E300000}"/>
    <cellStyle name="20% - Accent5 4 6 2 2 3" xfId="16318" xr:uid="{00000000-0005-0000-0000-00008F300000}"/>
    <cellStyle name="20% - Accent5 4 6 2 2 3 2" xfId="39586" xr:uid="{00000000-0005-0000-0000-000090300000}"/>
    <cellStyle name="20% - Accent5 4 6 2 2 4" xfId="28970" xr:uid="{00000000-0005-0000-0000-000091300000}"/>
    <cellStyle name="20% - Accent5 4 6 2 3" xfId="8368" xr:uid="{00000000-0005-0000-0000-000092300000}"/>
    <cellStyle name="20% - Accent5 4 6 2 3 2" xfId="18983" xr:uid="{00000000-0005-0000-0000-000093300000}"/>
    <cellStyle name="20% - Accent5 4 6 2 3 2 2" xfId="42251" xr:uid="{00000000-0005-0000-0000-000094300000}"/>
    <cellStyle name="20% - Accent5 4 6 2 3 3" xfId="31636" xr:uid="{00000000-0005-0000-0000-000095300000}"/>
    <cellStyle name="20% - Accent5 4 6 2 4" xfId="13678" xr:uid="{00000000-0005-0000-0000-000096300000}"/>
    <cellStyle name="20% - Accent5 4 6 2 4 2" xfId="36946" xr:uid="{00000000-0005-0000-0000-000097300000}"/>
    <cellStyle name="20% - Accent5 4 6 2 5" xfId="26328" xr:uid="{00000000-0005-0000-0000-000098300000}"/>
    <cellStyle name="20% - Accent5 4 6 3" xfId="4480" xr:uid="{00000000-0005-0000-0000-000099300000}"/>
    <cellStyle name="20% - Accent5 4 6 3 2" xfId="9824" xr:uid="{00000000-0005-0000-0000-00009A300000}"/>
    <cellStyle name="20% - Accent5 4 6 3 2 2" xfId="20439" xr:uid="{00000000-0005-0000-0000-00009B300000}"/>
    <cellStyle name="20% - Accent5 4 6 3 2 2 2" xfId="43707" xr:uid="{00000000-0005-0000-0000-00009C300000}"/>
    <cellStyle name="20% - Accent5 4 6 3 2 3" xfId="33092" xr:uid="{00000000-0005-0000-0000-00009D300000}"/>
    <cellStyle name="20% - Accent5 4 6 3 3" xfId="15133" xr:uid="{00000000-0005-0000-0000-00009E300000}"/>
    <cellStyle name="20% - Accent5 4 6 3 3 2" xfId="38401" xr:uid="{00000000-0005-0000-0000-00009F300000}"/>
    <cellStyle name="20% - Accent5 4 6 3 4" xfId="27784" xr:uid="{00000000-0005-0000-0000-0000A0300000}"/>
    <cellStyle name="20% - Accent5 4 6 4" xfId="7182" xr:uid="{00000000-0005-0000-0000-0000A1300000}"/>
    <cellStyle name="20% - Accent5 4 6 4 2" xfId="17797" xr:uid="{00000000-0005-0000-0000-0000A2300000}"/>
    <cellStyle name="20% - Accent5 4 6 4 2 2" xfId="41065" xr:uid="{00000000-0005-0000-0000-0000A3300000}"/>
    <cellStyle name="20% - Accent5 4 6 4 3" xfId="30450" xr:uid="{00000000-0005-0000-0000-0000A4300000}"/>
    <cellStyle name="20% - Accent5 4 6 5" xfId="12493" xr:uid="{00000000-0005-0000-0000-0000A5300000}"/>
    <cellStyle name="20% - Accent5 4 6 5 2" xfId="35761" xr:uid="{00000000-0005-0000-0000-0000A6300000}"/>
    <cellStyle name="20% - Accent5 4 6 6" xfId="23096" xr:uid="{00000000-0005-0000-0000-0000A7300000}"/>
    <cellStyle name="20% - Accent5 4 6 6 2" xfId="46345" xr:uid="{00000000-0005-0000-0000-0000A8300000}"/>
    <cellStyle name="20% - Accent5 4 6 7" xfId="25142" xr:uid="{00000000-0005-0000-0000-0000A9300000}"/>
    <cellStyle name="20% - Accent5 4 6 8" xfId="48274" xr:uid="{00000000-0005-0000-0000-0000AA300000}"/>
    <cellStyle name="20% - Accent5 4 7" xfId="1637" xr:uid="{00000000-0005-0000-0000-0000AB300000}"/>
    <cellStyle name="20% - Accent5 4 7 2" xfId="4650" xr:uid="{00000000-0005-0000-0000-0000AC300000}"/>
    <cellStyle name="20% - Accent5 4 7 2 2" xfId="9994" xr:uid="{00000000-0005-0000-0000-0000AD300000}"/>
    <cellStyle name="20% - Accent5 4 7 2 2 2" xfId="20609" xr:uid="{00000000-0005-0000-0000-0000AE300000}"/>
    <cellStyle name="20% - Accent5 4 7 2 2 2 2" xfId="43877" xr:uid="{00000000-0005-0000-0000-0000AF300000}"/>
    <cellStyle name="20% - Accent5 4 7 2 2 3" xfId="33262" xr:uid="{00000000-0005-0000-0000-0000B0300000}"/>
    <cellStyle name="20% - Accent5 4 7 2 3" xfId="15303" xr:uid="{00000000-0005-0000-0000-0000B1300000}"/>
    <cellStyle name="20% - Accent5 4 7 2 3 2" xfId="38571" xr:uid="{00000000-0005-0000-0000-0000B2300000}"/>
    <cellStyle name="20% - Accent5 4 7 2 4" xfId="27954" xr:uid="{00000000-0005-0000-0000-0000B3300000}"/>
    <cellStyle name="20% - Accent5 4 7 3" xfId="7352" xr:uid="{00000000-0005-0000-0000-0000B4300000}"/>
    <cellStyle name="20% - Accent5 4 7 3 2" xfId="17967" xr:uid="{00000000-0005-0000-0000-0000B5300000}"/>
    <cellStyle name="20% - Accent5 4 7 3 2 2" xfId="41235" xr:uid="{00000000-0005-0000-0000-0000B6300000}"/>
    <cellStyle name="20% - Accent5 4 7 3 3" xfId="30620" xr:uid="{00000000-0005-0000-0000-0000B7300000}"/>
    <cellStyle name="20% - Accent5 4 7 4" xfId="12663" xr:uid="{00000000-0005-0000-0000-0000B8300000}"/>
    <cellStyle name="20% - Accent5 4 7 4 2" xfId="35931" xr:uid="{00000000-0005-0000-0000-0000B9300000}"/>
    <cellStyle name="20% - Accent5 4 7 5" xfId="25312" xr:uid="{00000000-0005-0000-0000-0000BA300000}"/>
    <cellStyle name="20% - Accent5 4 8" xfId="2150" xr:uid="{00000000-0005-0000-0000-0000BB300000}"/>
    <cellStyle name="20% - Accent5 4 8 2" xfId="5039" xr:uid="{00000000-0005-0000-0000-0000BC300000}"/>
    <cellStyle name="20% - Accent5 4 8 2 2" xfId="10382" xr:uid="{00000000-0005-0000-0000-0000BD300000}"/>
    <cellStyle name="20% - Accent5 4 8 2 2 2" xfId="20997" xr:uid="{00000000-0005-0000-0000-0000BE300000}"/>
    <cellStyle name="20% - Accent5 4 8 2 2 2 2" xfId="44265" xr:uid="{00000000-0005-0000-0000-0000BF300000}"/>
    <cellStyle name="20% - Accent5 4 8 2 2 3" xfId="33650" xr:uid="{00000000-0005-0000-0000-0000C0300000}"/>
    <cellStyle name="20% - Accent5 4 8 2 3" xfId="15691" xr:uid="{00000000-0005-0000-0000-0000C1300000}"/>
    <cellStyle name="20% - Accent5 4 8 2 3 2" xfId="38959" xr:uid="{00000000-0005-0000-0000-0000C2300000}"/>
    <cellStyle name="20% - Accent5 4 8 2 4" xfId="28342" xr:uid="{00000000-0005-0000-0000-0000C3300000}"/>
    <cellStyle name="20% - Accent5 4 8 3" xfId="7740" xr:uid="{00000000-0005-0000-0000-0000C4300000}"/>
    <cellStyle name="20% - Accent5 4 8 3 2" xfId="18355" xr:uid="{00000000-0005-0000-0000-0000C5300000}"/>
    <cellStyle name="20% - Accent5 4 8 3 2 2" xfId="41623" xr:uid="{00000000-0005-0000-0000-0000C6300000}"/>
    <cellStyle name="20% - Accent5 4 8 3 3" xfId="31008" xr:uid="{00000000-0005-0000-0000-0000C7300000}"/>
    <cellStyle name="20% - Accent5 4 8 4" xfId="13051" xr:uid="{00000000-0005-0000-0000-0000C8300000}"/>
    <cellStyle name="20% - Accent5 4 8 4 2" xfId="36319" xr:uid="{00000000-0005-0000-0000-0000C9300000}"/>
    <cellStyle name="20% - Accent5 4 8 5" xfId="25700" xr:uid="{00000000-0005-0000-0000-0000CA300000}"/>
    <cellStyle name="20% - Accent5 4 9" xfId="2232" xr:uid="{00000000-0005-0000-0000-0000CB300000}"/>
    <cellStyle name="20% - Accent5 4 9 2" xfId="5102" xr:uid="{00000000-0005-0000-0000-0000CC300000}"/>
    <cellStyle name="20% - Accent5 4 9 2 2" xfId="10445" xr:uid="{00000000-0005-0000-0000-0000CD300000}"/>
    <cellStyle name="20% - Accent5 4 9 2 2 2" xfId="21060" xr:uid="{00000000-0005-0000-0000-0000CE300000}"/>
    <cellStyle name="20% - Accent5 4 9 2 2 2 2" xfId="44328" xr:uid="{00000000-0005-0000-0000-0000CF300000}"/>
    <cellStyle name="20% - Accent5 4 9 2 2 3" xfId="33713" xr:uid="{00000000-0005-0000-0000-0000D0300000}"/>
    <cellStyle name="20% - Accent5 4 9 2 3" xfId="15754" xr:uid="{00000000-0005-0000-0000-0000D1300000}"/>
    <cellStyle name="20% - Accent5 4 9 2 3 2" xfId="39022" xr:uid="{00000000-0005-0000-0000-0000D2300000}"/>
    <cellStyle name="20% - Accent5 4 9 2 4" xfId="28405" xr:uid="{00000000-0005-0000-0000-0000D3300000}"/>
    <cellStyle name="20% - Accent5 4 9 3" xfId="7803" xr:uid="{00000000-0005-0000-0000-0000D4300000}"/>
    <cellStyle name="20% - Accent5 4 9 3 2" xfId="18418" xr:uid="{00000000-0005-0000-0000-0000D5300000}"/>
    <cellStyle name="20% - Accent5 4 9 3 2 2" xfId="41686" xr:uid="{00000000-0005-0000-0000-0000D6300000}"/>
    <cellStyle name="20% - Accent5 4 9 3 3" xfId="31071" xr:uid="{00000000-0005-0000-0000-0000D7300000}"/>
    <cellStyle name="20% - Accent5 4 9 4" xfId="13114" xr:uid="{00000000-0005-0000-0000-0000D8300000}"/>
    <cellStyle name="20% - Accent5 4 9 4 2" xfId="36382" xr:uid="{00000000-0005-0000-0000-0000D9300000}"/>
    <cellStyle name="20% - Accent5 4 9 5" xfId="25763" xr:uid="{00000000-0005-0000-0000-0000DA300000}"/>
    <cellStyle name="20% - Accent5 4_Asset Register (new)" xfId="1465" xr:uid="{00000000-0005-0000-0000-0000DB300000}"/>
    <cellStyle name="20% - Accent5 5" xfId="193" xr:uid="{00000000-0005-0000-0000-0000DC300000}"/>
    <cellStyle name="20% - Accent5 5 10" xfId="23097" xr:uid="{00000000-0005-0000-0000-0000DD300000}"/>
    <cellStyle name="20% - Accent5 5 10 2" xfId="46346" xr:uid="{00000000-0005-0000-0000-0000DE300000}"/>
    <cellStyle name="20% - Accent5 5 11" xfId="24720" xr:uid="{00000000-0005-0000-0000-0000DF300000}"/>
    <cellStyle name="20% - Accent5 5 12" xfId="48275" xr:uid="{00000000-0005-0000-0000-0000E0300000}"/>
    <cellStyle name="20% - Accent5 5 2" xfId="194" xr:uid="{00000000-0005-0000-0000-0000E1300000}"/>
    <cellStyle name="20% - Accent5 5 2 10" xfId="24721" xr:uid="{00000000-0005-0000-0000-0000E2300000}"/>
    <cellStyle name="20% - Accent5 5 2 11" xfId="48276" xr:uid="{00000000-0005-0000-0000-0000E3300000}"/>
    <cellStyle name="20% - Accent5 5 2 2" xfId="1860" xr:uid="{00000000-0005-0000-0000-0000E4300000}"/>
    <cellStyle name="20% - Accent5 5 2 2 2" xfId="4835" xr:uid="{00000000-0005-0000-0000-0000E5300000}"/>
    <cellStyle name="20% - Accent5 5 2 2 2 2" xfId="10179" xr:uid="{00000000-0005-0000-0000-0000E6300000}"/>
    <cellStyle name="20% - Accent5 5 2 2 2 2 2" xfId="20794" xr:uid="{00000000-0005-0000-0000-0000E7300000}"/>
    <cellStyle name="20% - Accent5 5 2 2 2 2 2 2" xfId="44062" xr:uid="{00000000-0005-0000-0000-0000E8300000}"/>
    <cellStyle name="20% - Accent5 5 2 2 2 2 3" xfId="33447" xr:uid="{00000000-0005-0000-0000-0000E9300000}"/>
    <cellStyle name="20% - Accent5 5 2 2 2 3" xfId="15488" xr:uid="{00000000-0005-0000-0000-0000EA300000}"/>
    <cellStyle name="20% - Accent5 5 2 2 2 3 2" xfId="38756" xr:uid="{00000000-0005-0000-0000-0000EB300000}"/>
    <cellStyle name="20% - Accent5 5 2 2 2 4" xfId="28139" xr:uid="{00000000-0005-0000-0000-0000EC300000}"/>
    <cellStyle name="20% - Accent5 5 2 2 2 5" xfId="50004" xr:uid="{00000000-0005-0000-0000-0000ED300000}"/>
    <cellStyle name="20% - Accent5 5 2 2 3" xfId="7537" xr:uid="{00000000-0005-0000-0000-0000EE300000}"/>
    <cellStyle name="20% - Accent5 5 2 2 3 2" xfId="18152" xr:uid="{00000000-0005-0000-0000-0000EF300000}"/>
    <cellStyle name="20% - Accent5 5 2 2 3 2 2" xfId="41420" xr:uid="{00000000-0005-0000-0000-0000F0300000}"/>
    <cellStyle name="20% - Accent5 5 2 2 3 3" xfId="30805" xr:uid="{00000000-0005-0000-0000-0000F1300000}"/>
    <cellStyle name="20% - Accent5 5 2 2 4" xfId="12848" xr:uid="{00000000-0005-0000-0000-0000F2300000}"/>
    <cellStyle name="20% - Accent5 5 2 2 4 2" xfId="36116" xr:uid="{00000000-0005-0000-0000-0000F3300000}"/>
    <cellStyle name="20% - Accent5 5 2 2 5" xfId="23099" xr:uid="{00000000-0005-0000-0000-0000F4300000}"/>
    <cellStyle name="20% - Accent5 5 2 2 5 2" xfId="46348" xr:uid="{00000000-0005-0000-0000-0000F5300000}"/>
    <cellStyle name="20% - Accent5 5 2 2 6" xfId="25497" xr:uid="{00000000-0005-0000-0000-0000F6300000}"/>
    <cellStyle name="20% - Accent5 5 2 2 7" xfId="48277" xr:uid="{00000000-0005-0000-0000-0000F7300000}"/>
    <cellStyle name="20% - Accent5 5 2 3" xfId="2402" xr:uid="{00000000-0005-0000-0000-0000F8300000}"/>
    <cellStyle name="20% - Accent5 5 2 3 2" xfId="5250" xr:uid="{00000000-0005-0000-0000-0000F9300000}"/>
    <cellStyle name="20% - Accent5 5 2 3 2 2" xfId="10593" xr:uid="{00000000-0005-0000-0000-0000FA300000}"/>
    <cellStyle name="20% - Accent5 5 2 3 2 2 2" xfId="21207" xr:uid="{00000000-0005-0000-0000-0000FB300000}"/>
    <cellStyle name="20% - Accent5 5 2 3 2 2 2 2" xfId="44475" xr:uid="{00000000-0005-0000-0000-0000FC300000}"/>
    <cellStyle name="20% - Accent5 5 2 3 2 2 3" xfId="33861" xr:uid="{00000000-0005-0000-0000-0000FD300000}"/>
    <cellStyle name="20% - Accent5 5 2 3 2 3" xfId="15901" xr:uid="{00000000-0005-0000-0000-0000FE300000}"/>
    <cellStyle name="20% - Accent5 5 2 3 2 3 2" xfId="39169" xr:uid="{00000000-0005-0000-0000-0000FF300000}"/>
    <cellStyle name="20% - Accent5 5 2 3 2 4" xfId="28553" xr:uid="{00000000-0005-0000-0000-000000310000}"/>
    <cellStyle name="20% - Accent5 5 2 3 2 5" xfId="50006" xr:uid="{00000000-0005-0000-0000-000001310000}"/>
    <cellStyle name="20% - Accent5 5 2 3 3" xfId="7951" xr:uid="{00000000-0005-0000-0000-000002310000}"/>
    <cellStyle name="20% - Accent5 5 2 3 3 2" xfId="18566" xr:uid="{00000000-0005-0000-0000-000003310000}"/>
    <cellStyle name="20% - Accent5 5 2 3 3 2 2" xfId="41834" xr:uid="{00000000-0005-0000-0000-000004310000}"/>
    <cellStyle name="20% - Accent5 5 2 3 3 3" xfId="31219" xr:uid="{00000000-0005-0000-0000-000005310000}"/>
    <cellStyle name="20% - Accent5 5 2 3 4" xfId="13261" xr:uid="{00000000-0005-0000-0000-000006310000}"/>
    <cellStyle name="20% - Accent5 5 2 3 4 2" xfId="36529" xr:uid="{00000000-0005-0000-0000-000007310000}"/>
    <cellStyle name="20% - Accent5 5 2 3 5" xfId="25911" xr:uid="{00000000-0005-0000-0000-000008310000}"/>
    <cellStyle name="20% - Accent5 5 2 3 6" xfId="50005" xr:uid="{00000000-0005-0000-0000-000009310000}"/>
    <cellStyle name="20% - Accent5 5 2 4" xfId="3130" xr:uid="{00000000-0005-0000-0000-00000A310000}"/>
    <cellStyle name="20% - Accent5 5 2 4 2" xfId="5960" xr:uid="{00000000-0005-0000-0000-00000B310000}"/>
    <cellStyle name="20% - Accent5 5 2 4 2 2" xfId="11303" xr:uid="{00000000-0005-0000-0000-00000C310000}"/>
    <cellStyle name="20% - Accent5 5 2 4 2 2 2" xfId="21916" xr:uid="{00000000-0005-0000-0000-00000D310000}"/>
    <cellStyle name="20% - Accent5 5 2 4 2 2 2 2" xfId="45184" xr:uid="{00000000-0005-0000-0000-00000E310000}"/>
    <cellStyle name="20% - Accent5 5 2 4 2 2 3" xfId="34571" xr:uid="{00000000-0005-0000-0000-00000F310000}"/>
    <cellStyle name="20% - Accent5 5 2 4 2 3" xfId="16610" xr:uid="{00000000-0005-0000-0000-000010310000}"/>
    <cellStyle name="20% - Accent5 5 2 4 2 3 2" xfId="39878" xr:uid="{00000000-0005-0000-0000-000011310000}"/>
    <cellStyle name="20% - Accent5 5 2 4 2 4" xfId="29263" xr:uid="{00000000-0005-0000-0000-000012310000}"/>
    <cellStyle name="20% - Accent5 5 2 4 3" xfId="8661" xr:uid="{00000000-0005-0000-0000-000013310000}"/>
    <cellStyle name="20% - Accent5 5 2 4 3 2" xfId="19276" xr:uid="{00000000-0005-0000-0000-000014310000}"/>
    <cellStyle name="20% - Accent5 5 2 4 3 2 2" xfId="42544" xr:uid="{00000000-0005-0000-0000-000015310000}"/>
    <cellStyle name="20% - Accent5 5 2 4 3 3" xfId="31929" xr:uid="{00000000-0005-0000-0000-000016310000}"/>
    <cellStyle name="20% - Accent5 5 2 4 4" xfId="13970" xr:uid="{00000000-0005-0000-0000-000017310000}"/>
    <cellStyle name="20% - Accent5 5 2 4 4 2" xfId="37238" xr:uid="{00000000-0005-0000-0000-000018310000}"/>
    <cellStyle name="20% - Accent5 5 2 4 5" xfId="26621" xr:uid="{00000000-0005-0000-0000-000019310000}"/>
    <cellStyle name="20% - Accent5 5 2 4 6" xfId="50007" xr:uid="{00000000-0005-0000-0000-00001A310000}"/>
    <cellStyle name="20% - Accent5 5 2 5" xfId="3450" xr:uid="{00000000-0005-0000-0000-00001B310000}"/>
    <cellStyle name="20% - Accent5 5 2 5 2" xfId="6274" xr:uid="{00000000-0005-0000-0000-00001C310000}"/>
    <cellStyle name="20% - Accent5 5 2 5 2 2" xfId="11617" xr:uid="{00000000-0005-0000-0000-00001D310000}"/>
    <cellStyle name="20% - Accent5 5 2 5 2 2 2" xfId="22230" xr:uid="{00000000-0005-0000-0000-00001E310000}"/>
    <cellStyle name="20% - Accent5 5 2 5 2 2 2 2" xfId="45498" xr:uid="{00000000-0005-0000-0000-00001F310000}"/>
    <cellStyle name="20% - Accent5 5 2 5 2 2 3" xfId="34885" xr:uid="{00000000-0005-0000-0000-000020310000}"/>
    <cellStyle name="20% - Accent5 5 2 5 2 3" xfId="16924" xr:uid="{00000000-0005-0000-0000-000021310000}"/>
    <cellStyle name="20% - Accent5 5 2 5 2 3 2" xfId="40192" xr:uid="{00000000-0005-0000-0000-000022310000}"/>
    <cellStyle name="20% - Accent5 5 2 5 2 4" xfId="29577" xr:uid="{00000000-0005-0000-0000-000023310000}"/>
    <cellStyle name="20% - Accent5 5 2 5 3" xfId="8975" xr:uid="{00000000-0005-0000-0000-000024310000}"/>
    <cellStyle name="20% - Accent5 5 2 5 3 2" xfId="19590" xr:uid="{00000000-0005-0000-0000-000025310000}"/>
    <cellStyle name="20% - Accent5 5 2 5 3 2 2" xfId="42858" xr:uid="{00000000-0005-0000-0000-000026310000}"/>
    <cellStyle name="20% - Accent5 5 2 5 3 3" xfId="32243" xr:uid="{00000000-0005-0000-0000-000027310000}"/>
    <cellStyle name="20% - Accent5 5 2 5 4" xfId="14284" xr:uid="{00000000-0005-0000-0000-000028310000}"/>
    <cellStyle name="20% - Accent5 5 2 5 4 2" xfId="37552" xr:uid="{00000000-0005-0000-0000-000029310000}"/>
    <cellStyle name="20% - Accent5 5 2 5 5" xfId="26935" xr:uid="{00000000-0005-0000-0000-00002A310000}"/>
    <cellStyle name="20% - Accent5 5 2 6" xfId="4063" xr:uid="{00000000-0005-0000-0000-00002B310000}"/>
    <cellStyle name="20% - Accent5 5 2 6 2" xfId="9407" xr:uid="{00000000-0005-0000-0000-00002C310000}"/>
    <cellStyle name="20% - Accent5 5 2 6 2 2" xfId="20022" xr:uid="{00000000-0005-0000-0000-00002D310000}"/>
    <cellStyle name="20% - Accent5 5 2 6 2 2 2" xfId="43290" xr:uid="{00000000-0005-0000-0000-00002E310000}"/>
    <cellStyle name="20% - Accent5 5 2 6 2 3" xfId="32675" xr:uid="{00000000-0005-0000-0000-00002F310000}"/>
    <cellStyle name="20% - Accent5 5 2 6 3" xfId="14716" xr:uid="{00000000-0005-0000-0000-000030310000}"/>
    <cellStyle name="20% - Accent5 5 2 6 3 2" xfId="37984" xr:uid="{00000000-0005-0000-0000-000031310000}"/>
    <cellStyle name="20% - Accent5 5 2 6 4" xfId="27367" xr:uid="{00000000-0005-0000-0000-000032310000}"/>
    <cellStyle name="20% - Accent5 5 2 7" xfId="6765" xr:uid="{00000000-0005-0000-0000-000033310000}"/>
    <cellStyle name="20% - Accent5 5 2 7 2" xfId="17380" xr:uid="{00000000-0005-0000-0000-000034310000}"/>
    <cellStyle name="20% - Accent5 5 2 7 2 2" xfId="40648" xr:uid="{00000000-0005-0000-0000-000035310000}"/>
    <cellStyle name="20% - Accent5 5 2 7 3" xfId="30033" xr:uid="{00000000-0005-0000-0000-000036310000}"/>
    <cellStyle name="20% - Accent5 5 2 8" xfId="12076" xr:uid="{00000000-0005-0000-0000-000037310000}"/>
    <cellStyle name="20% - Accent5 5 2 8 2" xfId="35344" xr:uid="{00000000-0005-0000-0000-000038310000}"/>
    <cellStyle name="20% - Accent5 5 2 9" xfId="23098" xr:uid="{00000000-0005-0000-0000-000039310000}"/>
    <cellStyle name="20% - Accent5 5 2 9 2" xfId="46347" xr:uid="{00000000-0005-0000-0000-00003A310000}"/>
    <cellStyle name="20% - Accent5 5 3" xfId="1859" xr:uid="{00000000-0005-0000-0000-00003B310000}"/>
    <cellStyle name="20% - Accent5 5 3 2" xfId="4834" xr:uid="{00000000-0005-0000-0000-00003C310000}"/>
    <cellStyle name="20% - Accent5 5 3 2 2" xfId="10178" xr:uid="{00000000-0005-0000-0000-00003D310000}"/>
    <cellStyle name="20% - Accent5 5 3 2 2 2" xfId="20793" xr:uid="{00000000-0005-0000-0000-00003E310000}"/>
    <cellStyle name="20% - Accent5 5 3 2 2 2 2" xfId="44061" xr:uid="{00000000-0005-0000-0000-00003F310000}"/>
    <cellStyle name="20% - Accent5 5 3 2 2 3" xfId="33446" xr:uid="{00000000-0005-0000-0000-000040310000}"/>
    <cellStyle name="20% - Accent5 5 3 2 3" xfId="15487" xr:uid="{00000000-0005-0000-0000-000041310000}"/>
    <cellStyle name="20% - Accent5 5 3 2 3 2" xfId="38755" xr:uid="{00000000-0005-0000-0000-000042310000}"/>
    <cellStyle name="20% - Accent5 5 3 2 4" xfId="28138" xr:uid="{00000000-0005-0000-0000-000043310000}"/>
    <cellStyle name="20% - Accent5 5 3 2 5" xfId="50008" xr:uid="{00000000-0005-0000-0000-000044310000}"/>
    <cellStyle name="20% - Accent5 5 3 3" xfId="7536" xr:uid="{00000000-0005-0000-0000-000045310000}"/>
    <cellStyle name="20% - Accent5 5 3 3 2" xfId="18151" xr:uid="{00000000-0005-0000-0000-000046310000}"/>
    <cellStyle name="20% - Accent5 5 3 3 2 2" xfId="41419" xr:uid="{00000000-0005-0000-0000-000047310000}"/>
    <cellStyle name="20% - Accent5 5 3 3 3" xfId="30804" xr:uid="{00000000-0005-0000-0000-000048310000}"/>
    <cellStyle name="20% - Accent5 5 3 4" xfId="12847" xr:uid="{00000000-0005-0000-0000-000049310000}"/>
    <cellStyle name="20% - Accent5 5 3 4 2" xfId="36115" xr:uid="{00000000-0005-0000-0000-00004A310000}"/>
    <cellStyle name="20% - Accent5 5 3 5" xfId="23100" xr:uid="{00000000-0005-0000-0000-00004B310000}"/>
    <cellStyle name="20% - Accent5 5 3 5 2" xfId="46349" xr:uid="{00000000-0005-0000-0000-00004C310000}"/>
    <cellStyle name="20% - Accent5 5 3 6" xfId="25496" xr:uid="{00000000-0005-0000-0000-00004D310000}"/>
    <cellStyle name="20% - Accent5 5 3 7" xfId="48278" xr:uid="{00000000-0005-0000-0000-00004E310000}"/>
    <cellStyle name="20% - Accent5 5 4" xfId="2401" xr:uid="{00000000-0005-0000-0000-00004F310000}"/>
    <cellStyle name="20% - Accent5 5 4 2" xfId="5249" xr:uid="{00000000-0005-0000-0000-000050310000}"/>
    <cellStyle name="20% - Accent5 5 4 2 2" xfId="10592" xr:uid="{00000000-0005-0000-0000-000051310000}"/>
    <cellStyle name="20% - Accent5 5 4 2 2 2" xfId="21206" xr:uid="{00000000-0005-0000-0000-000052310000}"/>
    <cellStyle name="20% - Accent5 5 4 2 2 2 2" xfId="44474" xr:uid="{00000000-0005-0000-0000-000053310000}"/>
    <cellStyle name="20% - Accent5 5 4 2 2 3" xfId="33860" xr:uid="{00000000-0005-0000-0000-000054310000}"/>
    <cellStyle name="20% - Accent5 5 4 2 3" xfId="15900" xr:uid="{00000000-0005-0000-0000-000055310000}"/>
    <cellStyle name="20% - Accent5 5 4 2 3 2" xfId="39168" xr:uid="{00000000-0005-0000-0000-000056310000}"/>
    <cellStyle name="20% - Accent5 5 4 2 4" xfId="28552" xr:uid="{00000000-0005-0000-0000-000057310000}"/>
    <cellStyle name="20% - Accent5 5 4 2 5" xfId="50010" xr:uid="{00000000-0005-0000-0000-000058310000}"/>
    <cellStyle name="20% - Accent5 5 4 3" xfId="7950" xr:uid="{00000000-0005-0000-0000-000059310000}"/>
    <cellStyle name="20% - Accent5 5 4 3 2" xfId="18565" xr:uid="{00000000-0005-0000-0000-00005A310000}"/>
    <cellStyle name="20% - Accent5 5 4 3 2 2" xfId="41833" xr:uid="{00000000-0005-0000-0000-00005B310000}"/>
    <cellStyle name="20% - Accent5 5 4 3 3" xfId="31218" xr:uid="{00000000-0005-0000-0000-00005C310000}"/>
    <cellStyle name="20% - Accent5 5 4 4" xfId="13260" xr:uid="{00000000-0005-0000-0000-00005D310000}"/>
    <cellStyle name="20% - Accent5 5 4 4 2" xfId="36528" xr:uid="{00000000-0005-0000-0000-00005E310000}"/>
    <cellStyle name="20% - Accent5 5 4 5" xfId="25910" xr:uid="{00000000-0005-0000-0000-00005F310000}"/>
    <cellStyle name="20% - Accent5 5 4 6" xfId="50009" xr:uid="{00000000-0005-0000-0000-000060310000}"/>
    <cellStyle name="20% - Accent5 5 5" xfId="3129" xr:uid="{00000000-0005-0000-0000-000061310000}"/>
    <cellStyle name="20% - Accent5 5 5 2" xfId="5959" xr:uid="{00000000-0005-0000-0000-000062310000}"/>
    <cellStyle name="20% - Accent5 5 5 2 2" xfId="11302" xr:uid="{00000000-0005-0000-0000-000063310000}"/>
    <cellStyle name="20% - Accent5 5 5 2 2 2" xfId="21915" xr:uid="{00000000-0005-0000-0000-000064310000}"/>
    <cellStyle name="20% - Accent5 5 5 2 2 2 2" xfId="45183" xr:uid="{00000000-0005-0000-0000-000065310000}"/>
    <cellStyle name="20% - Accent5 5 5 2 2 3" xfId="34570" xr:uid="{00000000-0005-0000-0000-000066310000}"/>
    <cellStyle name="20% - Accent5 5 5 2 3" xfId="16609" xr:uid="{00000000-0005-0000-0000-000067310000}"/>
    <cellStyle name="20% - Accent5 5 5 2 3 2" xfId="39877" xr:uid="{00000000-0005-0000-0000-000068310000}"/>
    <cellStyle name="20% - Accent5 5 5 2 4" xfId="29262" xr:uid="{00000000-0005-0000-0000-000069310000}"/>
    <cellStyle name="20% - Accent5 5 5 3" xfId="8660" xr:uid="{00000000-0005-0000-0000-00006A310000}"/>
    <cellStyle name="20% - Accent5 5 5 3 2" xfId="19275" xr:uid="{00000000-0005-0000-0000-00006B310000}"/>
    <cellStyle name="20% - Accent5 5 5 3 2 2" xfId="42543" xr:uid="{00000000-0005-0000-0000-00006C310000}"/>
    <cellStyle name="20% - Accent5 5 5 3 3" xfId="31928" xr:uid="{00000000-0005-0000-0000-00006D310000}"/>
    <cellStyle name="20% - Accent5 5 5 4" xfId="13969" xr:uid="{00000000-0005-0000-0000-00006E310000}"/>
    <cellStyle name="20% - Accent5 5 5 4 2" xfId="37237" xr:uid="{00000000-0005-0000-0000-00006F310000}"/>
    <cellStyle name="20% - Accent5 5 5 5" xfId="26620" xr:uid="{00000000-0005-0000-0000-000070310000}"/>
    <cellStyle name="20% - Accent5 5 5 6" xfId="50011" xr:uid="{00000000-0005-0000-0000-000071310000}"/>
    <cellStyle name="20% - Accent5 5 6" xfId="3449" xr:uid="{00000000-0005-0000-0000-000072310000}"/>
    <cellStyle name="20% - Accent5 5 6 2" xfId="6273" xr:uid="{00000000-0005-0000-0000-000073310000}"/>
    <cellStyle name="20% - Accent5 5 6 2 2" xfId="11616" xr:uid="{00000000-0005-0000-0000-000074310000}"/>
    <cellStyle name="20% - Accent5 5 6 2 2 2" xfId="22229" xr:uid="{00000000-0005-0000-0000-000075310000}"/>
    <cellStyle name="20% - Accent5 5 6 2 2 2 2" xfId="45497" xr:uid="{00000000-0005-0000-0000-000076310000}"/>
    <cellStyle name="20% - Accent5 5 6 2 2 3" xfId="34884" xr:uid="{00000000-0005-0000-0000-000077310000}"/>
    <cellStyle name="20% - Accent5 5 6 2 3" xfId="16923" xr:uid="{00000000-0005-0000-0000-000078310000}"/>
    <cellStyle name="20% - Accent5 5 6 2 3 2" xfId="40191" xr:uid="{00000000-0005-0000-0000-000079310000}"/>
    <cellStyle name="20% - Accent5 5 6 2 4" xfId="29576" xr:uid="{00000000-0005-0000-0000-00007A310000}"/>
    <cellStyle name="20% - Accent5 5 6 3" xfId="8974" xr:uid="{00000000-0005-0000-0000-00007B310000}"/>
    <cellStyle name="20% - Accent5 5 6 3 2" xfId="19589" xr:uid="{00000000-0005-0000-0000-00007C310000}"/>
    <cellStyle name="20% - Accent5 5 6 3 2 2" xfId="42857" xr:uid="{00000000-0005-0000-0000-00007D310000}"/>
    <cellStyle name="20% - Accent5 5 6 3 3" xfId="32242" xr:uid="{00000000-0005-0000-0000-00007E310000}"/>
    <cellStyle name="20% - Accent5 5 6 4" xfId="14283" xr:uid="{00000000-0005-0000-0000-00007F310000}"/>
    <cellStyle name="20% - Accent5 5 6 4 2" xfId="37551" xr:uid="{00000000-0005-0000-0000-000080310000}"/>
    <cellStyle name="20% - Accent5 5 6 5" xfId="26934" xr:uid="{00000000-0005-0000-0000-000081310000}"/>
    <cellStyle name="20% - Accent5 5 7" xfId="4062" xr:uid="{00000000-0005-0000-0000-000082310000}"/>
    <cellStyle name="20% - Accent5 5 7 2" xfId="9406" xr:uid="{00000000-0005-0000-0000-000083310000}"/>
    <cellStyle name="20% - Accent5 5 7 2 2" xfId="20021" xr:uid="{00000000-0005-0000-0000-000084310000}"/>
    <cellStyle name="20% - Accent5 5 7 2 2 2" xfId="43289" xr:uid="{00000000-0005-0000-0000-000085310000}"/>
    <cellStyle name="20% - Accent5 5 7 2 3" xfId="32674" xr:uid="{00000000-0005-0000-0000-000086310000}"/>
    <cellStyle name="20% - Accent5 5 7 3" xfId="14715" xr:uid="{00000000-0005-0000-0000-000087310000}"/>
    <cellStyle name="20% - Accent5 5 7 3 2" xfId="37983" xr:uid="{00000000-0005-0000-0000-000088310000}"/>
    <cellStyle name="20% - Accent5 5 7 4" xfId="27366" xr:uid="{00000000-0005-0000-0000-000089310000}"/>
    <cellStyle name="20% - Accent5 5 8" xfId="6764" xr:uid="{00000000-0005-0000-0000-00008A310000}"/>
    <cellStyle name="20% - Accent5 5 8 2" xfId="17379" xr:uid="{00000000-0005-0000-0000-00008B310000}"/>
    <cellStyle name="20% - Accent5 5 8 2 2" xfId="40647" xr:uid="{00000000-0005-0000-0000-00008C310000}"/>
    <cellStyle name="20% - Accent5 5 8 3" xfId="30032" xr:uid="{00000000-0005-0000-0000-00008D310000}"/>
    <cellStyle name="20% - Accent5 5 9" xfId="12075" xr:uid="{00000000-0005-0000-0000-00008E310000}"/>
    <cellStyle name="20% - Accent5 5 9 2" xfId="35343" xr:uid="{00000000-0005-0000-0000-00008F310000}"/>
    <cellStyle name="20% - Accent5 6" xfId="195" xr:uid="{00000000-0005-0000-0000-000090310000}"/>
    <cellStyle name="20% - Accent5 6 10" xfId="23101" xr:uid="{00000000-0005-0000-0000-000091310000}"/>
    <cellStyle name="20% - Accent5 6 10 2" xfId="46350" xr:uid="{00000000-0005-0000-0000-000092310000}"/>
    <cellStyle name="20% - Accent5 6 11" xfId="24722" xr:uid="{00000000-0005-0000-0000-000093310000}"/>
    <cellStyle name="20% - Accent5 6 12" xfId="48279" xr:uid="{00000000-0005-0000-0000-000094310000}"/>
    <cellStyle name="20% - Accent5 6 2" xfId="196" xr:uid="{00000000-0005-0000-0000-000095310000}"/>
    <cellStyle name="20% - Accent5 6 2 10" xfId="24723" xr:uid="{00000000-0005-0000-0000-000096310000}"/>
    <cellStyle name="20% - Accent5 6 2 11" xfId="48280" xr:uid="{00000000-0005-0000-0000-000097310000}"/>
    <cellStyle name="20% - Accent5 6 2 2" xfId="1862" xr:uid="{00000000-0005-0000-0000-000098310000}"/>
    <cellStyle name="20% - Accent5 6 2 2 2" xfId="4837" xr:uid="{00000000-0005-0000-0000-000099310000}"/>
    <cellStyle name="20% - Accent5 6 2 2 2 2" xfId="10181" xr:uid="{00000000-0005-0000-0000-00009A310000}"/>
    <cellStyle name="20% - Accent5 6 2 2 2 2 2" xfId="20796" xr:uid="{00000000-0005-0000-0000-00009B310000}"/>
    <cellStyle name="20% - Accent5 6 2 2 2 2 2 2" xfId="44064" xr:uid="{00000000-0005-0000-0000-00009C310000}"/>
    <cellStyle name="20% - Accent5 6 2 2 2 2 3" xfId="33449" xr:uid="{00000000-0005-0000-0000-00009D310000}"/>
    <cellStyle name="20% - Accent5 6 2 2 2 3" xfId="15490" xr:uid="{00000000-0005-0000-0000-00009E310000}"/>
    <cellStyle name="20% - Accent5 6 2 2 2 3 2" xfId="38758" xr:uid="{00000000-0005-0000-0000-00009F310000}"/>
    <cellStyle name="20% - Accent5 6 2 2 2 4" xfId="28141" xr:uid="{00000000-0005-0000-0000-0000A0310000}"/>
    <cellStyle name="20% - Accent5 6 2 2 2 5" xfId="50013" xr:uid="{00000000-0005-0000-0000-0000A1310000}"/>
    <cellStyle name="20% - Accent5 6 2 2 3" xfId="7539" xr:uid="{00000000-0005-0000-0000-0000A2310000}"/>
    <cellStyle name="20% - Accent5 6 2 2 3 2" xfId="18154" xr:uid="{00000000-0005-0000-0000-0000A3310000}"/>
    <cellStyle name="20% - Accent5 6 2 2 3 2 2" xfId="41422" xr:uid="{00000000-0005-0000-0000-0000A4310000}"/>
    <cellStyle name="20% - Accent5 6 2 2 3 3" xfId="30807" xr:uid="{00000000-0005-0000-0000-0000A5310000}"/>
    <cellStyle name="20% - Accent5 6 2 2 4" xfId="12850" xr:uid="{00000000-0005-0000-0000-0000A6310000}"/>
    <cellStyle name="20% - Accent5 6 2 2 4 2" xfId="36118" xr:uid="{00000000-0005-0000-0000-0000A7310000}"/>
    <cellStyle name="20% - Accent5 6 2 2 5" xfId="25499" xr:uid="{00000000-0005-0000-0000-0000A8310000}"/>
    <cellStyle name="20% - Accent5 6 2 2 6" xfId="50012" xr:uid="{00000000-0005-0000-0000-0000A9310000}"/>
    <cellStyle name="20% - Accent5 6 2 3" xfId="2404" xr:uid="{00000000-0005-0000-0000-0000AA310000}"/>
    <cellStyle name="20% - Accent5 6 2 3 2" xfId="5252" xr:uid="{00000000-0005-0000-0000-0000AB310000}"/>
    <cellStyle name="20% - Accent5 6 2 3 2 2" xfId="10595" xr:uid="{00000000-0005-0000-0000-0000AC310000}"/>
    <cellStyle name="20% - Accent5 6 2 3 2 2 2" xfId="21209" xr:uid="{00000000-0005-0000-0000-0000AD310000}"/>
    <cellStyle name="20% - Accent5 6 2 3 2 2 2 2" xfId="44477" xr:uid="{00000000-0005-0000-0000-0000AE310000}"/>
    <cellStyle name="20% - Accent5 6 2 3 2 2 3" xfId="33863" xr:uid="{00000000-0005-0000-0000-0000AF310000}"/>
    <cellStyle name="20% - Accent5 6 2 3 2 3" xfId="15903" xr:uid="{00000000-0005-0000-0000-0000B0310000}"/>
    <cellStyle name="20% - Accent5 6 2 3 2 3 2" xfId="39171" xr:uid="{00000000-0005-0000-0000-0000B1310000}"/>
    <cellStyle name="20% - Accent5 6 2 3 2 4" xfId="28555" xr:uid="{00000000-0005-0000-0000-0000B2310000}"/>
    <cellStyle name="20% - Accent5 6 2 3 2 5" xfId="50015" xr:uid="{00000000-0005-0000-0000-0000B3310000}"/>
    <cellStyle name="20% - Accent5 6 2 3 3" xfId="7953" xr:uid="{00000000-0005-0000-0000-0000B4310000}"/>
    <cellStyle name="20% - Accent5 6 2 3 3 2" xfId="18568" xr:uid="{00000000-0005-0000-0000-0000B5310000}"/>
    <cellStyle name="20% - Accent5 6 2 3 3 2 2" xfId="41836" xr:uid="{00000000-0005-0000-0000-0000B6310000}"/>
    <cellStyle name="20% - Accent5 6 2 3 3 3" xfId="31221" xr:uid="{00000000-0005-0000-0000-0000B7310000}"/>
    <cellStyle name="20% - Accent5 6 2 3 4" xfId="13263" xr:uid="{00000000-0005-0000-0000-0000B8310000}"/>
    <cellStyle name="20% - Accent5 6 2 3 4 2" xfId="36531" xr:uid="{00000000-0005-0000-0000-0000B9310000}"/>
    <cellStyle name="20% - Accent5 6 2 3 5" xfId="25913" xr:uid="{00000000-0005-0000-0000-0000BA310000}"/>
    <cellStyle name="20% - Accent5 6 2 3 6" xfId="50014" xr:uid="{00000000-0005-0000-0000-0000BB310000}"/>
    <cellStyle name="20% - Accent5 6 2 4" xfId="3132" xr:uid="{00000000-0005-0000-0000-0000BC310000}"/>
    <cellStyle name="20% - Accent5 6 2 4 2" xfId="5962" xr:uid="{00000000-0005-0000-0000-0000BD310000}"/>
    <cellStyle name="20% - Accent5 6 2 4 2 2" xfId="11305" xr:uid="{00000000-0005-0000-0000-0000BE310000}"/>
    <cellStyle name="20% - Accent5 6 2 4 2 2 2" xfId="21918" xr:uid="{00000000-0005-0000-0000-0000BF310000}"/>
    <cellStyle name="20% - Accent5 6 2 4 2 2 2 2" xfId="45186" xr:uid="{00000000-0005-0000-0000-0000C0310000}"/>
    <cellStyle name="20% - Accent5 6 2 4 2 2 3" xfId="34573" xr:uid="{00000000-0005-0000-0000-0000C1310000}"/>
    <cellStyle name="20% - Accent5 6 2 4 2 3" xfId="16612" xr:uid="{00000000-0005-0000-0000-0000C2310000}"/>
    <cellStyle name="20% - Accent5 6 2 4 2 3 2" xfId="39880" xr:uid="{00000000-0005-0000-0000-0000C3310000}"/>
    <cellStyle name="20% - Accent5 6 2 4 2 4" xfId="29265" xr:uid="{00000000-0005-0000-0000-0000C4310000}"/>
    <cellStyle name="20% - Accent5 6 2 4 3" xfId="8663" xr:uid="{00000000-0005-0000-0000-0000C5310000}"/>
    <cellStyle name="20% - Accent5 6 2 4 3 2" xfId="19278" xr:uid="{00000000-0005-0000-0000-0000C6310000}"/>
    <cellStyle name="20% - Accent5 6 2 4 3 2 2" xfId="42546" xr:uid="{00000000-0005-0000-0000-0000C7310000}"/>
    <cellStyle name="20% - Accent5 6 2 4 3 3" xfId="31931" xr:uid="{00000000-0005-0000-0000-0000C8310000}"/>
    <cellStyle name="20% - Accent5 6 2 4 4" xfId="13972" xr:uid="{00000000-0005-0000-0000-0000C9310000}"/>
    <cellStyle name="20% - Accent5 6 2 4 4 2" xfId="37240" xr:uid="{00000000-0005-0000-0000-0000CA310000}"/>
    <cellStyle name="20% - Accent5 6 2 4 5" xfId="26623" xr:uid="{00000000-0005-0000-0000-0000CB310000}"/>
    <cellStyle name="20% - Accent5 6 2 4 6" xfId="50016" xr:uid="{00000000-0005-0000-0000-0000CC310000}"/>
    <cellStyle name="20% - Accent5 6 2 5" xfId="3452" xr:uid="{00000000-0005-0000-0000-0000CD310000}"/>
    <cellStyle name="20% - Accent5 6 2 5 2" xfId="6276" xr:uid="{00000000-0005-0000-0000-0000CE310000}"/>
    <cellStyle name="20% - Accent5 6 2 5 2 2" xfId="11619" xr:uid="{00000000-0005-0000-0000-0000CF310000}"/>
    <cellStyle name="20% - Accent5 6 2 5 2 2 2" xfId="22232" xr:uid="{00000000-0005-0000-0000-0000D0310000}"/>
    <cellStyle name="20% - Accent5 6 2 5 2 2 2 2" xfId="45500" xr:uid="{00000000-0005-0000-0000-0000D1310000}"/>
    <cellStyle name="20% - Accent5 6 2 5 2 2 3" xfId="34887" xr:uid="{00000000-0005-0000-0000-0000D2310000}"/>
    <cellStyle name="20% - Accent5 6 2 5 2 3" xfId="16926" xr:uid="{00000000-0005-0000-0000-0000D3310000}"/>
    <cellStyle name="20% - Accent5 6 2 5 2 3 2" xfId="40194" xr:uid="{00000000-0005-0000-0000-0000D4310000}"/>
    <cellStyle name="20% - Accent5 6 2 5 2 4" xfId="29579" xr:uid="{00000000-0005-0000-0000-0000D5310000}"/>
    <cellStyle name="20% - Accent5 6 2 5 3" xfId="8977" xr:uid="{00000000-0005-0000-0000-0000D6310000}"/>
    <cellStyle name="20% - Accent5 6 2 5 3 2" xfId="19592" xr:uid="{00000000-0005-0000-0000-0000D7310000}"/>
    <cellStyle name="20% - Accent5 6 2 5 3 2 2" xfId="42860" xr:uid="{00000000-0005-0000-0000-0000D8310000}"/>
    <cellStyle name="20% - Accent5 6 2 5 3 3" xfId="32245" xr:uid="{00000000-0005-0000-0000-0000D9310000}"/>
    <cellStyle name="20% - Accent5 6 2 5 4" xfId="14286" xr:uid="{00000000-0005-0000-0000-0000DA310000}"/>
    <cellStyle name="20% - Accent5 6 2 5 4 2" xfId="37554" xr:uid="{00000000-0005-0000-0000-0000DB310000}"/>
    <cellStyle name="20% - Accent5 6 2 5 5" xfId="26937" xr:uid="{00000000-0005-0000-0000-0000DC310000}"/>
    <cellStyle name="20% - Accent5 6 2 6" xfId="4065" xr:uid="{00000000-0005-0000-0000-0000DD310000}"/>
    <cellStyle name="20% - Accent5 6 2 6 2" xfId="9409" xr:uid="{00000000-0005-0000-0000-0000DE310000}"/>
    <cellStyle name="20% - Accent5 6 2 6 2 2" xfId="20024" xr:uid="{00000000-0005-0000-0000-0000DF310000}"/>
    <cellStyle name="20% - Accent5 6 2 6 2 2 2" xfId="43292" xr:uid="{00000000-0005-0000-0000-0000E0310000}"/>
    <cellStyle name="20% - Accent5 6 2 6 2 3" xfId="32677" xr:uid="{00000000-0005-0000-0000-0000E1310000}"/>
    <cellStyle name="20% - Accent5 6 2 6 3" xfId="14718" xr:uid="{00000000-0005-0000-0000-0000E2310000}"/>
    <cellStyle name="20% - Accent5 6 2 6 3 2" xfId="37986" xr:uid="{00000000-0005-0000-0000-0000E3310000}"/>
    <cellStyle name="20% - Accent5 6 2 6 4" xfId="27369" xr:uid="{00000000-0005-0000-0000-0000E4310000}"/>
    <cellStyle name="20% - Accent5 6 2 7" xfId="6767" xr:uid="{00000000-0005-0000-0000-0000E5310000}"/>
    <cellStyle name="20% - Accent5 6 2 7 2" xfId="17382" xr:uid="{00000000-0005-0000-0000-0000E6310000}"/>
    <cellStyle name="20% - Accent5 6 2 7 2 2" xfId="40650" xr:uid="{00000000-0005-0000-0000-0000E7310000}"/>
    <cellStyle name="20% - Accent5 6 2 7 3" xfId="30035" xr:uid="{00000000-0005-0000-0000-0000E8310000}"/>
    <cellStyle name="20% - Accent5 6 2 8" xfId="12078" xr:uid="{00000000-0005-0000-0000-0000E9310000}"/>
    <cellStyle name="20% - Accent5 6 2 8 2" xfId="35346" xr:uid="{00000000-0005-0000-0000-0000EA310000}"/>
    <cellStyle name="20% - Accent5 6 2 9" xfId="23102" xr:uid="{00000000-0005-0000-0000-0000EB310000}"/>
    <cellStyle name="20% - Accent5 6 2 9 2" xfId="46351" xr:uid="{00000000-0005-0000-0000-0000EC310000}"/>
    <cellStyle name="20% - Accent5 6 3" xfId="1861" xr:uid="{00000000-0005-0000-0000-0000ED310000}"/>
    <cellStyle name="20% - Accent5 6 3 2" xfId="4836" xr:uid="{00000000-0005-0000-0000-0000EE310000}"/>
    <cellStyle name="20% - Accent5 6 3 2 2" xfId="10180" xr:uid="{00000000-0005-0000-0000-0000EF310000}"/>
    <cellStyle name="20% - Accent5 6 3 2 2 2" xfId="20795" xr:uid="{00000000-0005-0000-0000-0000F0310000}"/>
    <cellStyle name="20% - Accent5 6 3 2 2 2 2" xfId="44063" xr:uid="{00000000-0005-0000-0000-0000F1310000}"/>
    <cellStyle name="20% - Accent5 6 3 2 2 3" xfId="33448" xr:uid="{00000000-0005-0000-0000-0000F2310000}"/>
    <cellStyle name="20% - Accent5 6 3 2 3" xfId="15489" xr:uid="{00000000-0005-0000-0000-0000F3310000}"/>
    <cellStyle name="20% - Accent5 6 3 2 3 2" xfId="38757" xr:uid="{00000000-0005-0000-0000-0000F4310000}"/>
    <cellStyle name="20% - Accent5 6 3 2 4" xfId="28140" xr:uid="{00000000-0005-0000-0000-0000F5310000}"/>
    <cellStyle name="20% - Accent5 6 3 2 5" xfId="50018" xr:uid="{00000000-0005-0000-0000-0000F6310000}"/>
    <cellStyle name="20% - Accent5 6 3 3" xfId="7538" xr:uid="{00000000-0005-0000-0000-0000F7310000}"/>
    <cellStyle name="20% - Accent5 6 3 3 2" xfId="18153" xr:uid="{00000000-0005-0000-0000-0000F8310000}"/>
    <cellStyle name="20% - Accent5 6 3 3 2 2" xfId="41421" xr:uid="{00000000-0005-0000-0000-0000F9310000}"/>
    <cellStyle name="20% - Accent5 6 3 3 3" xfId="30806" xr:uid="{00000000-0005-0000-0000-0000FA310000}"/>
    <cellStyle name="20% - Accent5 6 3 4" xfId="12849" xr:uid="{00000000-0005-0000-0000-0000FB310000}"/>
    <cellStyle name="20% - Accent5 6 3 4 2" xfId="36117" xr:uid="{00000000-0005-0000-0000-0000FC310000}"/>
    <cellStyle name="20% - Accent5 6 3 5" xfId="25498" xr:uid="{00000000-0005-0000-0000-0000FD310000}"/>
    <cellStyle name="20% - Accent5 6 3 6" xfId="50017" xr:uid="{00000000-0005-0000-0000-0000FE310000}"/>
    <cellStyle name="20% - Accent5 6 4" xfId="2403" xr:uid="{00000000-0005-0000-0000-0000FF310000}"/>
    <cellStyle name="20% - Accent5 6 4 2" xfId="5251" xr:uid="{00000000-0005-0000-0000-000000320000}"/>
    <cellStyle name="20% - Accent5 6 4 2 2" xfId="10594" xr:uid="{00000000-0005-0000-0000-000001320000}"/>
    <cellStyle name="20% - Accent5 6 4 2 2 2" xfId="21208" xr:uid="{00000000-0005-0000-0000-000002320000}"/>
    <cellStyle name="20% - Accent5 6 4 2 2 2 2" xfId="44476" xr:uid="{00000000-0005-0000-0000-000003320000}"/>
    <cellStyle name="20% - Accent5 6 4 2 2 3" xfId="33862" xr:uid="{00000000-0005-0000-0000-000004320000}"/>
    <cellStyle name="20% - Accent5 6 4 2 3" xfId="15902" xr:uid="{00000000-0005-0000-0000-000005320000}"/>
    <cellStyle name="20% - Accent5 6 4 2 3 2" xfId="39170" xr:uid="{00000000-0005-0000-0000-000006320000}"/>
    <cellStyle name="20% - Accent5 6 4 2 4" xfId="28554" xr:uid="{00000000-0005-0000-0000-000007320000}"/>
    <cellStyle name="20% - Accent5 6 4 2 5" xfId="50020" xr:uid="{00000000-0005-0000-0000-000008320000}"/>
    <cellStyle name="20% - Accent5 6 4 3" xfId="7952" xr:uid="{00000000-0005-0000-0000-000009320000}"/>
    <cellStyle name="20% - Accent5 6 4 3 2" xfId="18567" xr:uid="{00000000-0005-0000-0000-00000A320000}"/>
    <cellStyle name="20% - Accent5 6 4 3 2 2" xfId="41835" xr:uid="{00000000-0005-0000-0000-00000B320000}"/>
    <cellStyle name="20% - Accent5 6 4 3 3" xfId="31220" xr:uid="{00000000-0005-0000-0000-00000C320000}"/>
    <cellStyle name="20% - Accent5 6 4 4" xfId="13262" xr:uid="{00000000-0005-0000-0000-00000D320000}"/>
    <cellStyle name="20% - Accent5 6 4 4 2" xfId="36530" xr:uid="{00000000-0005-0000-0000-00000E320000}"/>
    <cellStyle name="20% - Accent5 6 4 5" xfId="25912" xr:uid="{00000000-0005-0000-0000-00000F320000}"/>
    <cellStyle name="20% - Accent5 6 4 6" xfId="50019" xr:uid="{00000000-0005-0000-0000-000010320000}"/>
    <cellStyle name="20% - Accent5 6 5" xfId="3131" xr:uid="{00000000-0005-0000-0000-000011320000}"/>
    <cellStyle name="20% - Accent5 6 5 2" xfId="5961" xr:uid="{00000000-0005-0000-0000-000012320000}"/>
    <cellStyle name="20% - Accent5 6 5 2 2" xfId="11304" xr:uid="{00000000-0005-0000-0000-000013320000}"/>
    <cellStyle name="20% - Accent5 6 5 2 2 2" xfId="21917" xr:uid="{00000000-0005-0000-0000-000014320000}"/>
    <cellStyle name="20% - Accent5 6 5 2 2 2 2" xfId="45185" xr:uid="{00000000-0005-0000-0000-000015320000}"/>
    <cellStyle name="20% - Accent5 6 5 2 2 3" xfId="34572" xr:uid="{00000000-0005-0000-0000-000016320000}"/>
    <cellStyle name="20% - Accent5 6 5 2 3" xfId="16611" xr:uid="{00000000-0005-0000-0000-000017320000}"/>
    <cellStyle name="20% - Accent5 6 5 2 3 2" xfId="39879" xr:uid="{00000000-0005-0000-0000-000018320000}"/>
    <cellStyle name="20% - Accent5 6 5 2 4" xfId="29264" xr:uid="{00000000-0005-0000-0000-000019320000}"/>
    <cellStyle name="20% - Accent5 6 5 3" xfId="8662" xr:uid="{00000000-0005-0000-0000-00001A320000}"/>
    <cellStyle name="20% - Accent5 6 5 3 2" xfId="19277" xr:uid="{00000000-0005-0000-0000-00001B320000}"/>
    <cellStyle name="20% - Accent5 6 5 3 2 2" xfId="42545" xr:uid="{00000000-0005-0000-0000-00001C320000}"/>
    <cellStyle name="20% - Accent5 6 5 3 3" xfId="31930" xr:uid="{00000000-0005-0000-0000-00001D320000}"/>
    <cellStyle name="20% - Accent5 6 5 4" xfId="13971" xr:uid="{00000000-0005-0000-0000-00001E320000}"/>
    <cellStyle name="20% - Accent5 6 5 4 2" xfId="37239" xr:uid="{00000000-0005-0000-0000-00001F320000}"/>
    <cellStyle name="20% - Accent5 6 5 5" xfId="26622" xr:uid="{00000000-0005-0000-0000-000020320000}"/>
    <cellStyle name="20% - Accent5 6 5 6" xfId="50021" xr:uid="{00000000-0005-0000-0000-000021320000}"/>
    <cellStyle name="20% - Accent5 6 6" xfId="3451" xr:uid="{00000000-0005-0000-0000-000022320000}"/>
    <cellStyle name="20% - Accent5 6 6 2" xfId="6275" xr:uid="{00000000-0005-0000-0000-000023320000}"/>
    <cellStyle name="20% - Accent5 6 6 2 2" xfId="11618" xr:uid="{00000000-0005-0000-0000-000024320000}"/>
    <cellStyle name="20% - Accent5 6 6 2 2 2" xfId="22231" xr:uid="{00000000-0005-0000-0000-000025320000}"/>
    <cellStyle name="20% - Accent5 6 6 2 2 2 2" xfId="45499" xr:uid="{00000000-0005-0000-0000-000026320000}"/>
    <cellStyle name="20% - Accent5 6 6 2 2 3" xfId="34886" xr:uid="{00000000-0005-0000-0000-000027320000}"/>
    <cellStyle name="20% - Accent5 6 6 2 3" xfId="16925" xr:uid="{00000000-0005-0000-0000-000028320000}"/>
    <cellStyle name="20% - Accent5 6 6 2 3 2" xfId="40193" xr:uid="{00000000-0005-0000-0000-000029320000}"/>
    <cellStyle name="20% - Accent5 6 6 2 4" xfId="29578" xr:uid="{00000000-0005-0000-0000-00002A320000}"/>
    <cellStyle name="20% - Accent5 6 6 3" xfId="8976" xr:uid="{00000000-0005-0000-0000-00002B320000}"/>
    <cellStyle name="20% - Accent5 6 6 3 2" xfId="19591" xr:uid="{00000000-0005-0000-0000-00002C320000}"/>
    <cellStyle name="20% - Accent5 6 6 3 2 2" xfId="42859" xr:uid="{00000000-0005-0000-0000-00002D320000}"/>
    <cellStyle name="20% - Accent5 6 6 3 3" xfId="32244" xr:uid="{00000000-0005-0000-0000-00002E320000}"/>
    <cellStyle name="20% - Accent5 6 6 4" xfId="14285" xr:uid="{00000000-0005-0000-0000-00002F320000}"/>
    <cellStyle name="20% - Accent5 6 6 4 2" xfId="37553" xr:uid="{00000000-0005-0000-0000-000030320000}"/>
    <cellStyle name="20% - Accent5 6 6 5" xfId="26936" xr:uid="{00000000-0005-0000-0000-000031320000}"/>
    <cellStyle name="20% - Accent5 6 7" xfId="4064" xr:uid="{00000000-0005-0000-0000-000032320000}"/>
    <cellStyle name="20% - Accent5 6 7 2" xfId="9408" xr:uid="{00000000-0005-0000-0000-000033320000}"/>
    <cellStyle name="20% - Accent5 6 7 2 2" xfId="20023" xr:uid="{00000000-0005-0000-0000-000034320000}"/>
    <cellStyle name="20% - Accent5 6 7 2 2 2" xfId="43291" xr:uid="{00000000-0005-0000-0000-000035320000}"/>
    <cellStyle name="20% - Accent5 6 7 2 3" xfId="32676" xr:uid="{00000000-0005-0000-0000-000036320000}"/>
    <cellStyle name="20% - Accent5 6 7 3" xfId="14717" xr:uid="{00000000-0005-0000-0000-000037320000}"/>
    <cellStyle name="20% - Accent5 6 7 3 2" xfId="37985" xr:uid="{00000000-0005-0000-0000-000038320000}"/>
    <cellStyle name="20% - Accent5 6 7 4" xfId="27368" xr:uid="{00000000-0005-0000-0000-000039320000}"/>
    <cellStyle name="20% - Accent5 6 8" xfId="6766" xr:uid="{00000000-0005-0000-0000-00003A320000}"/>
    <cellStyle name="20% - Accent5 6 8 2" xfId="17381" xr:uid="{00000000-0005-0000-0000-00003B320000}"/>
    <cellStyle name="20% - Accent5 6 8 2 2" xfId="40649" xr:uid="{00000000-0005-0000-0000-00003C320000}"/>
    <cellStyle name="20% - Accent5 6 8 3" xfId="30034" xr:uid="{00000000-0005-0000-0000-00003D320000}"/>
    <cellStyle name="20% - Accent5 6 9" xfId="12077" xr:uid="{00000000-0005-0000-0000-00003E320000}"/>
    <cellStyle name="20% - Accent5 6 9 2" xfId="35345" xr:uid="{00000000-0005-0000-0000-00003F320000}"/>
    <cellStyle name="20% - Accent5 7" xfId="197" xr:uid="{00000000-0005-0000-0000-000040320000}"/>
    <cellStyle name="20% - Accent5 7 10" xfId="23103" xr:uid="{00000000-0005-0000-0000-000041320000}"/>
    <cellStyle name="20% - Accent5 7 10 2" xfId="46352" xr:uid="{00000000-0005-0000-0000-000042320000}"/>
    <cellStyle name="20% - Accent5 7 11" xfId="24724" xr:uid="{00000000-0005-0000-0000-000043320000}"/>
    <cellStyle name="20% - Accent5 7 12" xfId="48281" xr:uid="{00000000-0005-0000-0000-000044320000}"/>
    <cellStyle name="20% - Accent5 7 2" xfId="198" xr:uid="{00000000-0005-0000-0000-000045320000}"/>
    <cellStyle name="20% - Accent5 7 2 10" xfId="50022" xr:uid="{00000000-0005-0000-0000-000046320000}"/>
    <cellStyle name="20% - Accent5 7 2 2" xfId="1863" xr:uid="{00000000-0005-0000-0000-000047320000}"/>
    <cellStyle name="20% - Accent5 7 2 2 2" xfId="4838" xr:uid="{00000000-0005-0000-0000-000048320000}"/>
    <cellStyle name="20% - Accent5 7 2 2 2 2" xfId="10182" xr:uid="{00000000-0005-0000-0000-000049320000}"/>
    <cellStyle name="20% - Accent5 7 2 2 2 2 2" xfId="20797" xr:uid="{00000000-0005-0000-0000-00004A320000}"/>
    <cellStyle name="20% - Accent5 7 2 2 2 2 2 2" xfId="44065" xr:uid="{00000000-0005-0000-0000-00004B320000}"/>
    <cellStyle name="20% - Accent5 7 2 2 2 2 3" xfId="33450" xr:uid="{00000000-0005-0000-0000-00004C320000}"/>
    <cellStyle name="20% - Accent5 7 2 2 2 3" xfId="15491" xr:uid="{00000000-0005-0000-0000-00004D320000}"/>
    <cellStyle name="20% - Accent5 7 2 2 2 3 2" xfId="38759" xr:uid="{00000000-0005-0000-0000-00004E320000}"/>
    <cellStyle name="20% - Accent5 7 2 2 2 4" xfId="28142" xr:uid="{00000000-0005-0000-0000-00004F320000}"/>
    <cellStyle name="20% - Accent5 7 2 2 2 5" xfId="50024" xr:uid="{00000000-0005-0000-0000-000050320000}"/>
    <cellStyle name="20% - Accent5 7 2 2 3" xfId="7540" xr:uid="{00000000-0005-0000-0000-000051320000}"/>
    <cellStyle name="20% - Accent5 7 2 2 3 2" xfId="18155" xr:uid="{00000000-0005-0000-0000-000052320000}"/>
    <cellStyle name="20% - Accent5 7 2 2 3 2 2" xfId="41423" xr:uid="{00000000-0005-0000-0000-000053320000}"/>
    <cellStyle name="20% - Accent5 7 2 2 3 3" xfId="30808" xr:uid="{00000000-0005-0000-0000-000054320000}"/>
    <cellStyle name="20% - Accent5 7 2 2 4" xfId="12851" xr:uid="{00000000-0005-0000-0000-000055320000}"/>
    <cellStyle name="20% - Accent5 7 2 2 4 2" xfId="36119" xr:uid="{00000000-0005-0000-0000-000056320000}"/>
    <cellStyle name="20% - Accent5 7 2 2 5" xfId="25500" xr:uid="{00000000-0005-0000-0000-000057320000}"/>
    <cellStyle name="20% - Accent5 7 2 2 6" xfId="50023" xr:uid="{00000000-0005-0000-0000-000058320000}"/>
    <cellStyle name="20% - Accent5 7 2 3" xfId="2406" xr:uid="{00000000-0005-0000-0000-000059320000}"/>
    <cellStyle name="20% - Accent5 7 2 3 2" xfId="5254" xr:uid="{00000000-0005-0000-0000-00005A320000}"/>
    <cellStyle name="20% - Accent5 7 2 3 2 2" xfId="10597" xr:uid="{00000000-0005-0000-0000-00005B320000}"/>
    <cellStyle name="20% - Accent5 7 2 3 2 2 2" xfId="21211" xr:uid="{00000000-0005-0000-0000-00005C320000}"/>
    <cellStyle name="20% - Accent5 7 2 3 2 2 2 2" xfId="44479" xr:uid="{00000000-0005-0000-0000-00005D320000}"/>
    <cellStyle name="20% - Accent5 7 2 3 2 2 3" xfId="33865" xr:uid="{00000000-0005-0000-0000-00005E320000}"/>
    <cellStyle name="20% - Accent5 7 2 3 2 3" xfId="15905" xr:uid="{00000000-0005-0000-0000-00005F320000}"/>
    <cellStyle name="20% - Accent5 7 2 3 2 3 2" xfId="39173" xr:uid="{00000000-0005-0000-0000-000060320000}"/>
    <cellStyle name="20% - Accent5 7 2 3 2 4" xfId="28557" xr:uid="{00000000-0005-0000-0000-000061320000}"/>
    <cellStyle name="20% - Accent5 7 2 3 2 5" xfId="50026" xr:uid="{00000000-0005-0000-0000-000062320000}"/>
    <cellStyle name="20% - Accent5 7 2 3 3" xfId="7955" xr:uid="{00000000-0005-0000-0000-000063320000}"/>
    <cellStyle name="20% - Accent5 7 2 3 3 2" xfId="18570" xr:uid="{00000000-0005-0000-0000-000064320000}"/>
    <cellStyle name="20% - Accent5 7 2 3 3 2 2" xfId="41838" xr:uid="{00000000-0005-0000-0000-000065320000}"/>
    <cellStyle name="20% - Accent5 7 2 3 3 3" xfId="31223" xr:uid="{00000000-0005-0000-0000-000066320000}"/>
    <cellStyle name="20% - Accent5 7 2 3 4" xfId="13265" xr:uid="{00000000-0005-0000-0000-000067320000}"/>
    <cellStyle name="20% - Accent5 7 2 3 4 2" xfId="36533" xr:uid="{00000000-0005-0000-0000-000068320000}"/>
    <cellStyle name="20% - Accent5 7 2 3 5" xfId="25915" xr:uid="{00000000-0005-0000-0000-000069320000}"/>
    <cellStyle name="20% - Accent5 7 2 3 6" xfId="50025" xr:uid="{00000000-0005-0000-0000-00006A320000}"/>
    <cellStyle name="20% - Accent5 7 2 4" xfId="3133" xr:uid="{00000000-0005-0000-0000-00006B320000}"/>
    <cellStyle name="20% - Accent5 7 2 4 2" xfId="5963" xr:uid="{00000000-0005-0000-0000-00006C320000}"/>
    <cellStyle name="20% - Accent5 7 2 4 2 2" xfId="11306" xr:uid="{00000000-0005-0000-0000-00006D320000}"/>
    <cellStyle name="20% - Accent5 7 2 4 2 2 2" xfId="21919" xr:uid="{00000000-0005-0000-0000-00006E320000}"/>
    <cellStyle name="20% - Accent5 7 2 4 2 2 2 2" xfId="45187" xr:uid="{00000000-0005-0000-0000-00006F320000}"/>
    <cellStyle name="20% - Accent5 7 2 4 2 2 3" xfId="34574" xr:uid="{00000000-0005-0000-0000-000070320000}"/>
    <cellStyle name="20% - Accent5 7 2 4 2 3" xfId="16613" xr:uid="{00000000-0005-0000-0000-000071320000}"/>
    <cellStyle name="20% - Accent5 7 2 4 2 3 2" xfId="39881" xr:uid="{00000000-0005-0000-0000-000072320000}"/>
    <cellStyle name="20% - Accent5 7 2 4 2 4" xfId="29266" xr:uid="{00000000-0005-0000-0000-000073320000}"/>
    <cellStyle name="20% - Accent5 7 2 4 3" xfId="8664" xr:uid="{00000000-0005-0000-0000-000074320000}"/>
    <cellStyle name="20% - Accent5 7 2 4 3 2" xfId="19279" xr:uid="{00000000-0005-0000-0000-000075320000}"/>
    <cellStyle name="20% - Accent5 7 2 4 3 2 2" xfId="42547" xr:uid="{00000000-0005-0000-0000-000076320000}"/>
    <cellStyle name="20% - Accent5 7 2 4 3 3" xfId="31932" xr:uid="{00000000-0005-0000-0000-000077320000}"/>
    <cellStyle name="20% - Accent5 7 2 4 4" xfId="13973" xr:uid="{00000000-0005-0000-0000-000078320000}"/>
    <cellStyle name="20% - Accent5 7 2 4 4 2" xfId="37241" xr:uid="{00000000-0005-0000-0000-000079320000}"/>
    <cellStyle name="20% - Accent5 7 2 4 5" xfId="26624" xr:uid="{00000000-0005-0000-0000-00007A320000}"/>
    <cellStyle name="20% - Accent5 7 2 4 6" xfId="50027" xr:uid="{00000000-0005-0000-0000-00007B320000}"/>
    <cellStyle name="20% - Accent5 7 2 5" xfId="3453" xr:uid="{00000000-0005-0000-0000-00007C320000}"/>
    <cellStyle name="20% - Accent5 7 2 5 2" xfId="6277" xr:uid="{00000000-0005-0000-0000-00007D320000}"/>
    <cellStyle name="20% - Accent5 7 2 5 2 2" xfId="11620" xr:uid="{00000000-0005-0000-0000-00007E320000}"/>
    <cellStyle name="20% - Accent5 7 2 5 2 2 2" xfId="22233" xr:uid="{00000000-0005-0000-0000-00007F320000}"/>
    <cellStyle name="20% - Accent5 7 2 5 2 2 2 2" xfId="45501" xr:uid="{00000000-0005-0000-0000-000080320000}"/>
    <cellStyle name="20% - Accent5 7 2 5 2 2 3" xfId="34888" xr:uid="{00000000-0005-0000-0000-000081320000}"/>
    <cellStyle name="20% - Accent5 7 2 5 2 3" xfId="16927" xr:uid="{00000000-0005-0000-0000-000082320000}"/>
    <cellStyle name="20% - Accent5 7 2 5 2 3 2" xfId="40195" xr:uid="{00000000-0005-0000-0000-000083320000}"/>
    <cellStyle name="20% - Accent5 7 2 5 2 4" xfId="29580" xr:uid="{00000000-0005-0000-0000-000084320000}"/>
    <cellStyle name="20% - Accent5 7 2 5 3" xfId="8978" xr:uid="{00000000-0005-0000-0000-000085320000}"/>
    <cellStyle name="20% - Accent5 7 2 5 3 2" xfId="19593" xr:uid="{00000000-0005-0000-0000-000086320000}"/>
    <cellStyle name="20% - Accent5 7 2 5 3 2 2" xfId="42861" xr:uid="{00000000-0005-0000-0000-000087320000}"/>
    <cellStyle name="20% - Accent5 7 2 5 3 3" xfId="32246" xr:uid="{00000000-0005-0000-0000-000088320000}"/>
    <cellStyle name="20% - Accent5 7 2 5 4" xfId="14287" xr:uid="{00000000-0005-0000-0000-000089320000}"/>
    <cellStyle name="20% - Accent5 7 2 5 4 2" xfId="37555" xr:uid="{00000000-0005-0000-0000-00008A320000}"/>
    <cellStyle name="20% - Accent5 7 2 5 5" xfId="26938" xr:uid="{00000000-0005-0000-0000-00008B320000}"/>
    <cellStyle name="20% - Accent5 7 2 6" xfId="4067" xr:uid="{00000000-0005-0000-0000-00008C320000}"/>
    <cellStyle name="20% - Accent5 7 2 6 2" xfId="9411" xr:uid="{00000000-0005-0000-0000-00008D320000}"/>
    <cellStyle name="20% - Accent5 7 2 6 2 2" xfId="20026" xr:uid="{00000000-0005-0000-0000-00008E320000}"/>
    <cellStyle name="20% - Accent5 7 2 6 2 2 2" xfId="43294" xr:uid="{00000000-0005-0000-0000-00008F320000}"/>
    <cellStyle name="20% - Accent5 7 2 6 2 3" xfId="32679" xr:uid="{00000000-0005-0000-0000-000090320000}"/>
    <cellStyle name="20% - Accent5 7 2 6 3" xfId="14720" xr:uid="{00000000-0005-0000-0000-000091320000}"/>
    <cellStyle name="20% - Accent5 7 2 6 3 2" xfId="37988" xr:uid="{00000000-0005-0000-0000-000092320000}"/>
    <cellStyle name="20% - Accent5 7 2 6 4" xfId="27371" xr:uid="{00000000-0005-0000-0000-000093320000}"/>
    <cellStyle name="20% - Accent5 7 2 7" xfId="6769" xr:uid="{00000000-0005-0000-0000-000094320000}"/>
    <cellStyle name="20% - Accent5 7 2 7 2" xfId="17384" xr:uid="{00000000-0005-0000-0000-000095320000}"/>
    <cellStyle name="20% - Accent5 7 2 7 2 2" xfId="40652" xr:uid="{00000000-0005-0000-0000-000096320000}"/>
    <cellStyle name="20% - Accent5 7 2 7 3" xfId="30037" xr:uid="{00000000-0005-0000-0000-000097320000}"/>
    <cellStyle name="20% - Accent5 7 2 8" xfId="12080" xr:uid="{00000000-0005-0000-0000-000098320000}"/>
    <cellStyle name="20% - Accent5 7 2 8 2" xfId="35348" xr:uid="{00000000-0005-0000-0000-000099320000}"/>
    <cellStyle name="20% - Accent5 7 2 9" xfId="24725" xr:uid="{00000000-0005-0000-0000-00009A320000}"/>
    <cellStyle name="20% - Accent5 7 3" xfId="2020" xr:uid="{00000000-0005-0000-0000-00009B320000}"/>
    <cellStyle name="20% - Accent5 7 3 2" xfId="4962" xr:uid="{00000000-0005-0000-0000-00009C320000}"/>
    <cellStyle name="20% - Accent5 7 3 2 2" xfId="10305" xr:uid="{00000000-0005-0000-0000-00009D320000}"/>
    <cellStyle name="20% - Accent5 7 3 2 2 2" xfId="20920" xr:uid="{00000000-0005-0000-0000-00009E320000}"/>
    <cellStyle name="20% - Accent5 7 3 2 2 2 2" xfId="44188" xr:uid="{00000000-0005-0000-0000-00009F320000}"/>
    <cellStyle name="20% - Accent5 7 3 2 2 3" xfId="33573" xr:uid="{00000000-0005-0000-0000-0000A0320000}"/>
    <cellStyle name="20% - Accent5 7 3 2 3" xfId="15614" xr:uid="{00000000-0005-0000-0000-0000A1320000}"/>
    <cellStyle name="20% - Accent5 7 3 2 3 2" xfId="38882" xr:uid="{00000000-0005-0000-0000-0000A2320000}"/>
    <cellStyle name="20% - Accent5 7 3 2 4" xfId="28265" xr:uid="{00000000-0005-0000-0000-0000A3320000}"/>
    <cellStyle name="20% - Accent5 7 3 2 5" xfId="50029" xr:uid="{00000000-0005-0000-0000-0000A4320000}"/>
    <cellStyle name="20% - Accent5 7 3 3" xfId="7663" xr:uid="{00000000-0005-0000-0000-0000A5320000}"/>
    <cellStyle name="20% - Accent5 7 3 3 2" xfId="18278" xr:uid="{00000000-0005-0000-0000-0000A6320000}"/>
    <cellStyle name="20% - Accent5 7 3 3 2 2" xfId="41546" xr:uid="{00000000-0005-0000-0000-0000A7320000}"/>
    <cellStyle name="20% - Accent5 7 3 3 3" xfId="30931" xr:uid="{00000000-0005-0000-0000-0000A8320000}"/>
    <cellStyle name="20% - Accent5 7 3 4" xfId="12974" xr:uid="{00000000-0005-0000-0000-0000A9320000}"/>
    <cellStyle name="20% - Accent5 7 3 4 2" xfId="36242" xr:uid="{00000000-0005-0000-0000-0000AA320000}"/>
    <cellStyle name="20% - Accent5 7 3 5" xfId="25623" xr:uid="{00000000-0005-0000-0000-0000AB320000}"/>
    <cellStyle name="20% - Accent5 7 3 6" xfId="50028" xr:uid="{00000000-0005-0000-0000-0000AC320000}"/>
    <cellStyle name="20% - Accent5 7 4" xfId="2405" xr:uid="{00000000-0005-0000-0000-0000AD320000}"/>
    <cellStyle name="20% - Accent5 7 4 2" xfId="5253" xr:uid="{00000000-0005-0000-0000-0000AE320000}"/>
    <cellStyle name="20% - Accent5 7 4 2 2" xfId="10596" xr:uid="{00000000-0005-0000-0000-0000AF320000}"/>
    <cellStyle name="20% - Accent5 7 4 2 2 2" xfId="21210" xr:uid="{00000000-0005-0000-0000-0000B0320000}"/>
    <cellStyle name="20% - Accent5 7 4 2 2 2 2" xfId="44478" xr:uid="{00000000-0005-0000-0000-0000B1320000}"/>
    <cellStyle name="20% - Accent5 7 4 2 2 3" xfId="33864" xr:uid="{00000000-0005-0000-0000-0000B2320000}"/>
    <cellStyle name="20% - Accent5 7 4 2 3" xfId="15904" xr:uid="{00000000-0005-0000-0000-0000B3320000}"/>
    <cellStyle name="20% - Accent5 7 4 2 3 2" xfId="39172" xr:uid="{00000000-0005-0000-0000-0000B4320000}"/>
    <cellStyle name="20% - Accent5 7 4 2 4" xfId="28556" xr:uid="{00000000-0005-0000-0000-0000B5320000}"/>
    <cellStyle name="20% - Accent5 7 4 2 5" xfId="50031" xr:uid="{00000000-0005-0000-0000-0000B6320000}"/>
    <cellStyle name="20% - Accent5 7 4 3" xfId="7954" xr:uid="{00000000-0005-0000-0000-0000B7320000}"/>
    <cellStyle name="20% - Accent5 7 4 3 2" xfId="18569" xr:uid="{00000000-0005-0000-0000-0000B8320000}"/>
    <cellStyle name="20% - Accent5 7 4 3 2 2" xfId="41837" xr:uid="{00000000-0005-0000-0000-0000B9320000}"/>
    <cellStyle name="20% - Accent5 7 4 3 3" xfId="31222" xr:uid="{00000000-0005-0000-0000-0000BA320000}"/>
    <cellStyle name="20% - Accent5 7 4 4" xfId="13264" xr:uid="{00000000-0005-0000-0000-0000BB320000}"/>
    <cellStyle name="20% - Accent5 7 4 4 2" xfId="36532" xr:uid="{00000000-0005-0000-0000-0000BC320000}"/>
    <cellStyle name="20% - Accent5 7 4 5" xfId="25914" xr:uid="{00000000-0005-0000-0000-0000BD320000}"/>
    <cellStyle name="20% - Accent5 7 4 6" xfId="50030" xr:uid="{00000000-0005-0000-0000-0000BE320000}"/>
    <cellStyle name="20% - Accent5 7 5" xfId="3252" xr:uid="{00000000-0005-0000-0000-0000BF320000}"/>
    <cellStyle name="20% - Accent5 7 5 2" xfId="6082" xr:uid="{00000000-0005-0000-0000-0000C0320000}"/>
    <cellStyle name="20% - Accent5 7 5 2 2" xfId="11425" xr:uid="{00000000-0005-0000-0000-0000C1320000}"/>
    <cellStyle name="20% - Accent5 7 5 2 2 2" xfId="22038" xr:uid="{00000000-0005-0000-0000-0000C2320000}"/>
    <cellStyle name="20% - Accent5 7 5 2 2 2 2" xfId="45306" xr:uid="{00000000-0005-0000-0000-0000C3320000}"/>
    <cellStyle name="20% - Accent5 7 5 2 2 3" xfId="34693" xr:uid="{00000000-0005-0000-0000-0000C4320000}"/>
    <cellStyle name="20% - Accent5 7 5 2 3" xfId="16732" xr:uid="{00000000-0005-0000-0000-0000C5320000}"/>
    <cellStyle name="20% - Accent5 7 5 2 3 2" xfId="40000" xr:uid="{00000000-0005-0000-0000-0000C6320000}"/>
    <cellStyle name="20% - Accent5 7 5 2 4" xfId="29385" xr:uid="{00000000-0005-0000-0000-0000C7320000}"/>
    <cellStyle name="20% - Accent5 7 5 3" xfId="8783" xr:uid="{00000000-0005-0000-0000-0000C8320000}"/>
    <cellStyle name="20% - Accent5 7 5 3 2" xfId="19398" xr:uid="{00000000-0005-0000-0000-0000C9320000}"/>
    <cellStyle name="20% - Accent5 7 5 3 2 2" xfId="42666" xr:uid="{00000000-0005-0000-0000-0000CA320000}"/>
    <cellStyle name="20% - Accent5 7 5 3 3" xfId="32051" xr:uid="{00000000-0005-0000-0000-0000CB320000}"/>
    <cellStyle name="20% - Accent5 7 5 4" xfId="14092" xr:uid="{00000000-0005-0000-0000-0000CC320000}"/>
    <cellStyle name="20% - Accent5 7 5 4 2" xfId="37360" xr:uid="{00000000-0005-0000-0000-0000CD320000}"/>
    <cellStyle name="20% - Accent5 7 5 5" xfId="26743" xr:uid="{00000000-0005-0000-0000-0000CE320000}"/>
    <cellStyle name="20% - Accent5 7 5 6" xfId="50032" xr:uid="{00000000-0005-0000-0000-0000CF320000}"/>
    <cellStyle name="20% - Accent5 7 6" xfId="3572" xr:uid="{00000000-0005-0000-0000-0000D0320000}"/>
    <cellStyle name="20% - Accent5 7 6 2" xfId="6396" xr:uid="{00000000-0005-0000-0000-0000D1320000}"/>
    <cellStyle name="20% - Accent5 7 6 2 2" xfId="11739" xr:uid="{00000000-0005-0000-0000-0000D2320000}"/>
    <cellStyle name="20% - Accent5 7 6 2 2 2" xfId="22352" xr:uid="{00000000-0005-0000-0000-0000D3320000}"/>
    <cellStyle name="20% - Accent5 7 6 2 2 2 2" xfId="45620" xr:uid="{00000000-0005-0000-0000-0000D4320000}"/>
    <cellStyle name="20% - Accent5 7 6 2 2 3" xfId="35007" xr:uid="{00000000-0005-0000-0000-0000D5320000}"/>
    <cellStyle name="20% - Accent5 7 6 2 3" xfId="17046" xr:uid="{00000000-0005-0000-0000-0000D6320000}"/>
    <cellStyle name="20% - Accent5 7 6 2 3 2" xfId="40314" xr:uid="{00000000-0005-0000-0000-0000D7320000}"/>
    <cellStyle name="20% - Accent5 7 6 2 4" xfId="29699" xr:uid="{00000000-0005-0000-0000-0000D8320000}"/>
    <cellStyle name="20% - Accent5 7 6 3" xfId="9097" xr:uid="{00000000-0005-0000-0000-0000D9320000}"/>
    <cellStyle name="20% - Accent5 7 6 3 2" xfId="19712" xr:uid="{00000000-0005-0000-0000-0000DA320000}"/>
    <cellStyle name="20% - Accent5 7 6 3 2 2" xfId="42980" xr:uid="{00000000-0005-0000-0000-0000DB320000}"/>
    <cellStyle name="20% - Accent5 7 6 3 3" xfId="32365" xr:uid="{00000000-0005-0000-0000-0000DC320000}"/>
    <cellStyle name="20% - Accent5 7 6 4" xfId="14406" xr:uid="{00000000-0005-0000-0000-0000DD320000}"/>
    <cellStyle name="20% - Accent5 7 6 4 2" xfId="37674" xr:uid="{00000000-0005-0000-0000-0000DE320000}"/>
    <cellStyle name="20% - Accent5 7 6 5" xfId="27057" xr:uid="{00000000-0005-0000-0000-0000DF320000}"/>
    <cellStyle name="20% - Accent5 7 7" xfId="4066" xr:uid="{00000000-0005-0000-0000-0000E0320000}"/>
    <cellStyle name="20% - Accent5 7 7 2" xfId="9410" xr:uid="{00000000-0005-0000-0000-0000E1320000}"/>
    <cellStyle name="20% - Accent5 7 7 2 2" xfId="20025" xr:uid="{00000000-0005-0000-0000-0000E2320000}"/>
    <cellStyle name="20% - Accent5 7 7 2 2 2" xfId="43293" xr:uid="{00000000-0005-0000-0000-0000E3320000}"/>
    <cellStyle name="20% - Accent5 7 7 2 3" xfId="32678" xr:uid="{00000000-0005-0000-0000-0000E4320000}"/>
    <cellStyle name="20% - Accent5 7 7 3" xfId="14719" xr:uid="{00000000-0005-0000-0000-0000E5320000}"/>
    <cellStyle name="20% - Accent5 7 7 3 2" xfId="37987" xr:uid="{00000000-0005-0000-0000-0000E6320000}"/>
    <cellStyle name="20% - Accent5 7 7 4" xfId="27370" xr:uid="{00000000-0005-0000-0000-0000E7320000}"/>
    <cellStyle name="20% - Accent5 7 8" xfId="6768" xr:uid="{00000000-0005-0000-0000-0000E8320000}"/>
    <cellStyle name="20% - Accent5 7 8 2" xfId="17383" xr:uid="{00000000-0005-0000-0000-0000E9320000}"/>
    <cellStyle name="20% - Accent5 7 8 2 2" xfId="40651" xr:uid="{00000000-0005-0000-0000-0000EA320000}"/>
    <cellStyle name="20% - Accent5 7 8 3" xfId="30036" xr:uid="{00000000-0005-0000-0000-0000EB320000}"/>
    <cellStyle name="20% - Accent5 7 9" xfId="12079" xr:uid="{00000000-0005-0000-0000-0000EC320000}"/>
    <cellStyle name="20% - Accent5 7 9 2" xfId="35347" xr:uid="{00000000-0005-0000-0000-0000ED320000}"/>
    <cellStyle name="20% - Accent5 8" xfId="199" xr:uid="{00000000-0005-0000-0000-0000EE320000}"/>
    <cellStyle name="20% - Accent5 8 10" xfId="24726" xr:uid="{00000000-0005-0000-0000-0000EF320000}"/>
    <cellStyle name="20% - Accent5 8 11" xfId="50033" xr:uid="{00000000-0005-0000-0000-0000F0320000}"/>
    <cellStyle name="20% - Accent5 8 2" xfId="200" xr:uid="{00000000-0005-0000-0000-0000F1320000}"/>
    <cellStyle name="20% - Accent5 8 2 10" xfId="50034" xr:uid="{00000000-0005-0000-0000-0000F2320000}"/>
    <cellStyle name="20% - Accent5 8 2 2" xfId="2021" xr:uid="{00000000-0005-0000-0000-0000F3320000}"/>
    <cellStyle name="20% - Accent5 8 2 2 2" xfId="4963" xr:uid="{00000000-0005-0000-0000-0000F4320000}"/>
    <cellStyle name="20% - Accent5 8 2 2 2 2" xfId="10306" xr:uid="{00000000-0005-0000-0000-0000F5320000}"/>
    <cellStyle name="20% - Accent5 8 2 2 2 2 2" xfId="20921" xr:uid="{00000000-0005-0000-0000-0000F6320000}"/>
    <cellStyle name="20% - Accent5 8 2 2 2 2 2 2" xfId="44189" xr:uid="{00000000-0005-0000-0000-0000F7320000}"/>
    <cellStyle name="20% - Accent5 8 2 2 2 2 3" xfId="33574" xr:uid="{00000000-0005-0000-0000-0000F8320000}"/>
    <cellStyle name="20% - Accent5 8 2 2 2 3" xfId="15615" xr:uid="{00000000-0005-0000-0000-0000F9320000}"/>
    <cellStyle name="20% - Accent5 8 2 2 2 3 2" xfId="38883" xr:uid="{00000000-0005-0000-0000-0000FA320000}"/>
    <cellStyle name="20% - Accent5 8 2 2 2 4" xfId="28266" xr:uid="{00000000-0005-0000-0000-0000FB320000}"/>
    <cellStyle name="20% - Accent5 8 2 2 2 5" xfId="50036" xr:uid="{00000000-0005-0000-0000-0000FC320000}"/>
    <cellStyle name="20% - Accent5 8 2 2 3" xfId="7664" xr:uid="{00000000-0005-0000-0000-0000FD320000}"/>
    <cellStyle name="20% - Accent5 8 2 2 3 2" xfId="18279" xr:uid="{00000000-0005-0000-0000-0000FE320000}"/>
    <cellStyle name="20% - Accent5 8 2 2 3 2 2" xfId="41547" xr:uid="{00000000-0005-0000-0000-0000FF320000}"/>
    <cellStyle name="20% - Accent5 8 2 2 3 3" xfId="30932" xr:uid="{00000000-0005-0000-0000-000000330000}"/>
    <cellStyle name="20% - Accent5 8 2 2 4" xfId="12975" xr:uid="{00000000-0005-0000-0000-000001330000}"/>
    <cellStyle name="20% - Accent5 8 2 2 4 2" xfId="36243" xr:uid="{00000000-0005-0000-0000-000002330000}"/>
    <cellStyle name="20% - Accent5 8 2 2 5" xfId="25624" xr:uid="{00000000-0005-0000-0000-000003330000}"/>
    <cellStyle name="20% - Accent5 8 2 2 6" xfId="50035" xr:uid="{00000000-0005-0000-0000-000004330000}"/>
    <cellStyle name="20% - Accent5 8 2 3" xfId="2408" xr:uid="{00000000-0005-0000-0000-000005330000}"/>
    <cellStyle name="20% - Accent5 8 2 3 2" xfId="5256" xr:uid="{00000000-0005-0000-0000-000006330000}"/>
    <cellStyle name="20% - Accent5 8 2 3 2 2" xfId="10599" xr:uid="{00000000-0005-0000-0000-000007330000}"/>
    <cellStyle name="20% - Accent5 8 2 3 2 2 2" xfId="21213" xr:uid="{00000000-0005-0000-0000-000008330000}"/>
    <cellStyle name="20% - Accent5 8 2 3 2 2 2 2" xfId="44481" xr:uid="{00000000-0005-0000-0000-000009330000}"/>
    <cellStyle name="20% - Accent5 8 2 3 2 2 3" xfId="33867" xr:uid="{00000000-0005-0000-0000-00000A330000}"/>
    <cellStyle name="20% - Accent5 8 2 3 2 3" xfId="15907" xr:uid="{00000000-0005-0000-0000-00000B330000}"/>
    <cellStyle name="20% - Accent5 8 2 3 2 3 2" xfId="39175" xr:uid="{00000000-0005-0000-0000-00000C330000}"/>
    <cellStyle name="20% - Accent5 8 2 3 2 4" xfId="28559" xr:uid="{00000000-0005-0000-0000-00000D330000}"/>
    <cellStyle name="20% - Accent5 8 2 3 2 5" xfId="50038" xr:uid="{00000000-0005-0000-0000-00000E330000}"/>
    <cellStyle name="20% - Accent5 8 2 3 3" xfId="7957" xr:uid="{00000000-0005-0000-0000-00000F330000}"/>
    <cellStyle name="20% - Accent5 8 2 3 3 2" xfId="18572" xr:uid="{00000000-0005-0000-0000-000010330000}"/>
    <cellStyle name="20% - Accent5 8 2 3 3 2 2" xfId="41840" xr:uid="{00000000-0005-0000-0000-000011330000}"/>
    <cellStyle name="20% - Accent5 8 2 3 3 3" xfId="31225" xr:uid="{00000000-0005-0000-0000-000012330000}"/>
    <cellStyle name="20% - Accent5 8 2 3 4" xfId="13267" xr:uid="{00000000-0005-0000-0000-000013330000}"/>
    <cellStyle name="20% - Accent5 8 2 3 4 2" xfId="36535" xr:uid="{00000000-0005-0000-0000-000014330000}"/>
    <cellStyle name="20% - Accent5 8 2 3 5" xfId="25917" xr:uid="{00000000-0005-0000-0000-000015330000}"/>
    <cellStyle name="20% - Accent5 8 2 3 6" xfId="50037" xr:uid="{00000000-0005-0000-0000-000016330000}"/>
    <cellStyle name="20% - Accent5 8 2 4" xfId="3253" xr:uid="{00000000-0005-0000-0000-000017330000}"/>
    <cellStyle name="20% - Accent5 8 2 4 2" xfId="6083" xr:uid="{00000000-0005-0000-0000-000018330000}"/>
    <cellStyle name="20% - Accent5 8 2 4 2 2" xfId="11426" xr:uid="{00000000-0005-0000-0000-000019330000}"/>
    <cellStyle name="20% - Accent5 8 2 4 2 2 2" xfId="22039" xr:uid="{00000000-0005-0000-0000-00001A330000}"/>
    <cellStyle name="20% - Accent5 8 2 4 2 2 2 2" xfId="45307" xr:uid="{00000000-0005-0000-0000-00001B330000}"/>
    <cellStyle name="20% - Accent5 8 2 4 2 2 3" xfId="34694" xr:uid="{00000000-0005-0000-0000-00001C330000}"/>
    <cellStyle name="20% - Accent5 8 2 4 2 3" xfId="16733" xr:uid="{00000000-0005-0000-0000-00001D330000}"/>
    <cellStyle name="20% - Accent5 8 2 4 2 3 2" xfId="40001" xr:uid="{00000000-0005-0000-0000-00001E330000}"/>
    <cellStyle name="20% - Accent5 8 2 4 2 4" xfId="29386" xr:uid="{00000000-0005-0000-0000-00001F330000}"/>
    <cellStyle name="20% - Accent5 8 2 4 3" xfId="8784" xr:uid="{00000000-0005-0000-0000-000020330000}"/>
    <cellStyle name="20% - Accent5 8 2 4 3 2" xfId="19399" xr:uid="{00000000-0005-0000-0000-000021330000}"/>
    <cellStyle name="20% - Accent5 8 2 4 3 2 2" xfId="42667" xr:uid="{00000000-0005-0000-0000-000022330000}"/>
    <cellStyle name="20% - Accent5 8 2 4 3 3" xfId="32052" xr:uid="{00000000-0005-0000-0000-000023330000}"/>
    <cellStyle name="20% - Accent5 8 2 4 4" xfId="14093" xr:uid="{00000000-0005-0000-0000-000024330000}"/>
    <cellStyle name="20% - Accent5 8 2 4 4 2" xfId="37361" xr:uid="{00000000-0005-0000-0000-000025330000}"/>
    <cellStyle name="20% - Accent5 8 2 4 5" xfId="26744" xr:uid="{00000000-0005-0000-0000-000026330000}"/>
    <cellStyle name="20% - Accent5 8 2 4 6" xfId="50039" xr:uid="{00000000-0005-0000-0000-000027330000}"/>
    <cellStyle name="20% - Accent5 8 2 5" xfId="3573" xr:uid="{00000000-0005-0000-0000-000028330000}"/>
    <cellStyle name="20% - Accent5 8 2 5 2" xfId="6397" xr:uid="{00000000-0005-0000-0000-000029330000}"/>
    <cellStyle name="20% - Accent5 8 2 5 2 2" xfId="11740" xr:uid="{00000000-0005-0000-0000-00002A330000}"/>
    <cellStyle name="20% - Accent5 8 2 5 2 2 2" xfId="22353" xr:uid="{00000000-0005-0000-0000-00002B330000}"/>
    <cellStyle name="20% - Accent5 8 2 5 2 2 2 2" xfId="45621" xr:uid="{00000000-0005-0000-0000-00002C330000}"/>
    <cellStyle name="20% - Accent5 8 2 5 2 2 3" xfId="35008" xr:uid="{00000000-0005-0000-0000-00002D330000}"/>
    <cellStyle name="20% - Accent5 8 2 5 2 3" xfId="17047" xr:uid="{00000000-0005-0000-0000-00002E330000}"/>
    <cellStyle name="20% - Accent5 8 2 5 2 3 2" xfId="40315" xr:uid="{00000000-0005-0000-0000-00002F330000}"/>
    <cellStyle name="20% - Accent5 8 2 5 2 4" xfId="29700" xr:uid="{00000000-0005-0000-0000-000030330000}"/>
    <cellStyle name="20% - Accent5 8 2 5 3" xfId="9098" xr:uid="{00000000-0005-0000-0000-000031330000}"/>
    <cellStyle name="20% - Accent5 8 2 5 3 2" xfId="19713" xr:uid="{00000000-0005-0000-0000-000032330000}"/>
    <cellStyle name="20% - Accent5 8 2 5 3 2 2" xfId="42981" xr:uid="{00000000-0005-0000-0000-000033330000}"/>
    <cellStyle name="20% - Accent5 8 2 5 3 3" xfId="32366" xr:uid="{00000000-0005-0000-0000-000034330000}"/>
    <cellStyle name="20% - Accent5 8 2 5 4" xfId="14407" xr:uid="{00000000-0005-0000-0000-000035330000}"/>
    <cellStyle name="20% - Accent5 8 2 5 4 2" xfId="37675" xr:uid="{00000000-0005-0000-0000-000036330000}"/>
    <cellStyle name="20% - Accent5 8 2 5 5" xfId="27058" xr:uid="{00000000-0005-0000-0000-000037330000}"/>
    <cellStyle name="20% - Accent5 8 2 6" xfId="4069" xr:uid="{00000000-0005-0000-0000-000038330000}"/>
    <cellStyle name="20% - Accent5 8 2 6 2" xfId="9413" xr:uid="{00000000-0005-0000-0000-000039330000}"/>
    <cellStyle name="20% - Accent5 8 2 6 2 2" xfId="20028" xr:uid="{00000000-0005-0000-0000-00003A330000}"/>
    <cellStyle name="20% - Accent5 8 2 6 2 2 2" xfId="43296" xr:uid="{00000000-0005-0000-0000-00003B330000}"/>
    <cellStyle name="20% - Accent5 8 2 6 2 3" xfId="32681" xr:uid="{00000000-0005-0000-0000-00003C330000}"/>
    <cellStyle name="20% - Accent5 8 2 6 3" xfId="14722" xr:uid="{00000000-0005-0000-0000-00003D330000}"/>
    <cellStyle name="20% - Accent5 8 2 6 3 2" xfId="37990" xr:uid="{00000000-0005-0000-0000-00003E330000}"/>
    <cellStyle name="20% - Accent5 8 2 6 4" xfId="27373" xr:uid="{00000000-0005-0000-0000-00003F330000}"/>
    <cellStyle name="20% - Accent5 8 2 7" xfId="6771" xr:uid="{00000000-0005-0000-0000-000040330000}"/>
    <cellStyle name="20% - Accent5 8 2 7 2" xfId="17386" xr:uid="{00000000-0005-0000-0000-000041330000}"/>
    <cellStyle name="20% - Accent5 8 2 7 2 2" xfId="40654" xr:uid="{00000000-0005-0000-0000-000042330000}"/>
    <cellStyle name="20% - Accent5 8 2 7 3" xfId="30039" xr:uid="{00000000-0005-0000-0000-000043330000}"/>
    <cellStyle name="20% - Accent5 8 2 8" xfId="12082" xr:uid="{00000000-0005-0000-0000-000044330000}"/>
    <cellStyle name="20% - Accent5 8 2 8 2" xfId="35350" xr:uid="{00000000-0005-0000-0000-000045330000}"/>
    <cellStyle name="20% - Accent5 8 2 9" xfId="24727" xr:uid="{00000000-0005-0000-0000-000046330000}"/>
    <cellStyle name="20% - Accent5 8 3" xfId="1864" xr:uid="{00000000-0005-0000-0000-000047330000}"/>
    <cellStyle name="20% - Accent5 8 3 2" xfId="4839" xr:uid="{00000000-0005-0000-0000-000048330000}"/>
    <cellStyle name="20% - Accent5 8 3 2 2" xfId="10183" xr:uid="{00000000-0005-0000-0000-000049330000}"/>
    <cellStyle name="20% - Accent5 8 3 2 2 2" xfId="20798" xr:uid="{00000000-0005-0000-0000-00004A330000}"/>
    <cellStyle name="20% - Accent5 8 3 2 2 2 2" xfId="44066" xr:uid="{00000000-0005-0000-0000-00004B330000}"/>
    <cellStyle name="20% - Accent5 8 3 2 2 3" xfId="33451" xr:uid="{00000000-0005-0000-0000-00004C330000}"/>
    <cellStyle name="20% - Accent5 8 3 2 3" xfId="15492" xr:uid="{00000000-0005-0000-0000-00004D330000}"/>
    <cellStyle name="20% - Accent5 8 3 2 3 2" xfId="38760" xr:uid="{00000000-0005-0000-0000-00004E330000}"/>
    <cellStyle name="20% - Accent5 8 3 2 4" xfId="28143" xr:uid="{00000000-0005-0000-0000-00004F330000}"/>
    <cellStyle name="20% - Accent5 8 3 2 5" xfId="50041" xr:uid="{00000000-0005-0000-0000-000050330000}"/>
    <cellStyle name="20% - Accent5 8 3 3" xfId="7541" xr:uid="{00000000-0005-0000-0000-000051330000}"/>
    <cellStyle name="20% - Accent5 8 3 3 2" xfId="18156" xr:uid="{00000000-0005-0000-0000-000052330000}"/>
    <cellStyle name="20% - Accent5 8 3 3 2 2" xfId="41424" xr:uid="{00000000-0005-0000-0000-000053330000}"/>
    <cellStyle name="20% - Accent5 8 3 3 3" xfId="30809" xr:uid="{00000000-0005-0000-0000-000054330000}"/>
    <cellStyle name="20% - Accent5 8 3 4" xfId="12852" xr:uid="{00000000-0005-0000-0000-000055330000}"/>
    <cellStyle name="20% - Accent5 8 3 4 2" xfId="36120" xr:uid="{00000000-0005-0000-0000-000056330000}"/>
    <cellStyle name="20% - Accent5 8 3 5" xfId="25501" xr:uid="{00000000-0005-0000-0000-000057330000}"/>
    <cellStyle name="20% - Accent5 8 3 6" xfId="50040" xr:uid="{00000000-0005-0000-0000-000058330000}"/>
    <cellStyle name="20% - Accent5 8 4" xfId="2407" xr:uid="{00000000-0005-0000-0000-000059330000}"/>
    <cellStyle name="20% - Accent5 8 4 2" xfId="5255" xr:uid="{00000000-0005-0000-0000-00005A330000}"/>
    <cellStyle name="20% - Accent5 8 4 2 2" xfId="10598" xr:uid="{00000000-0005-0000-0000-00005B330000}"/>
    <cellStyle name="20% - Accent5 8 4 2 2 2" xfId="21212" xr:uid="{00000000-0005-0000-0000-00005C330000}"/>
    <cellStyle name="20% - Accent5 8 4 2 2 2 2" xfId="44480" xr:uid="{00000000-0005-0000-0000-00005D330000}"/>
    <cellStyle name="20% - Accent5 8 4 2 2 3" xfId="33866" xr:uid="{00000000-0005-0000-0000-00005E330000}"/>
    <cellStyle name="20% - Accent5 8 4 2 3" xfId="15906" xr:uid="{00000000-0005-0000-0000-00005F330000}"/>
    <cellStyle name="20% - Accent5 8 4 2 3 2" xfId="39174" xr:uid="{00000000-0005-0000-0000-000060330000}"/>
    <cellStyle name="20% - Accent5 8 4 2 4" xfId="28558" xr:uid="{00000000-0005-0000-0000-000061330000}"/>
    <cellStyle name="20% - Accent5 8 4 2 5" xfId="50043" xr:uid="{00000000-0005-0000-0000-000062330000}"/>
    <cellStyle name="20% - Accent5 8 4 3" xfId="7956" xr:uid="{00000000-0005-0000-0000-000063330000}"/>
    <cellStyle name="20% - Accent5 8 4 3 2" xfId="18571" xr:uid="{00000000-0005-0000-0000-000064330000}"/>
    <cellStyle name="20% - Accent5 8 4 3 2 2" xfId="41839" xr:uid="{00000000-0005-0000-0000-000065330000}"/>
    <cellStyle name="20% - Accent5 8 4 3 3" xfId="31224" xr:uid="{00000000-0005-0000-0000-000066330000}"/>
    <cellStyle name="20% - Accent5 8 4 4" xfId="13266" xr:uid="{00000000-0005-0000-0000-000067330000}"/>
    <cellStyle name="20% - Accent5 8 4 4 2" xfId="36534" xr:uid="{00000000-0005-0000-0000-000068330000}"/>
    <cellStyle name="20% - Accent5 8 4 5" xfId="25916" xr:uid="{00000000-0005-0000-0000-000069330000}"/>
    <cellStyle name="20% - Accent5 8 4 6" xfId="50042" xr:uid="{00000000-0005-0000-0000-00006A330000}"/>
    <cellStyle name="20% - Accent5 8 5" xfId="3134" xr:uid="{00000000-0005-0000-0000-00006B330000}"/>
    <cellStyle name="20% - Accent5 8 5 2" xfId="5964" xr:uid="{00000000-0005-0000-0000-00006C330000}"/>
    <cellStyle name="20% - Accent5 8 5 2 2" xfId="11307" xr:uid="{00000000-0005-0000-0000-00006D330000}"/>
    <cellStyle name="20% - Accent5 8 5 2 2 2" xfId="21920" xr:uid="{00000000-0005-0000-0000-00006E330000}"/>
    <cellStyle name="20% - Accent5 8 5 2 2 2 2" xfId="45188" xr:uid="{00000000-0005-0000-0000-00006F330000}"/>
    <cellStyle name="20% - Accent5 8 5 2 2 3" xfId="34575" xr:uid="{00000000-0005-0000-0000-000070330000}"/>
    <cellStyle name="20% - Accent5 8 5 2 3" xfId="16614" xr:uid="{00000000-0005-0000-0000-000071330000}"/>
    <cellStyle name="20% - Accent5 8 5 2 3 2" xfId="39882" xr:uid="{00000000-0005-0000-0000-000072330000}"/>
    <cellStyle name="20% - Accent5 8 5 2 4" xfId="29267" xr:uid="{00000000-0005-0000-0000-000073330000}"/>
    <cellStyle name="20% - Accent5 8 5 3" xfId="8665" xr:uid="{00000000-0005-0000-0000-000074330000}"/>
    <cellStyle name="20% - Accent5 8 5 3 2" xfId="19280" xr:uid="{00000000-0005-0000-0000-000075330000}"/>
    <cellStyle name="20% - Accent5 8 5 3 2 2" xfId="42548" xr:uid="{00000000-0005-0000-0000-000076330000}"/>
    <cellStyle name="20% - Accent5 8 5 3 3" xfId="31933" xr:uid="{00000000-0005-0000-0000-000077330000}"/>
    <cellStyle name="20% - Accent5 8 5 4" xfId="13974" xr:uid="{00000000-0005-0000-0000-000078330000}"/>
    <cellStyle name="20% - Accent5 8 5 4 2" xfId="37242" xr:uid="{00000000-0005-0000-0000-000079330000}"/>
    <cellStyle name="20% - Accent5 8 5 5" xfId="26625" xr:uid="{00000000-0005-0000-0000-00007A330000}"/>
    <cellStyle name="20% - Accent5 8 5 6" xfId="50044" xr:uid="{00000000-0005-0000-0000-00007B330000}"/>
    <cellStyle name="20% - Accent5 8 6" xfId="3454" xr:uid="{00000000-0005-0000-0000-00007C330000}"/>
    <cellStyle name="20% - Accent5 8 6 2" xfId="6278" xr:uid="{00000000-0005-0000-0000-00007D330000}"/>
    <cellStyle name="20% - Accent5 8 6 2 2" xfId="11621" xr:uid="{00000000-0005-0000-0000-00007E330000}"/>
    <cellStyle name="20% - Accent5 8 6 2 2 2" xfId="22234" xr:uid="{00000000-0005-0000-0000-00007F330000}"/>
    <cellStyle name="20% - Accent5 8 6 2 2 2 2" xfId="45502" xr:uid="{00000000-0005-0000-0000-000080330000}"/>
    <cellStyle name="20% - Accent5 8 6 2 2 3" xfId="34889" xr:uid="{00000000-0005-0000-0000-000081330000}"/>
    <cellStyle name="20% - Accent5 8 6 2 3" xfId="16928" xr:uid="{00000000-0005-0000-0000-000082330000}"/>
    <cellStyle name="20% - Accent5 8 6 2 3 2" xfId="40196" xr:uid="{00000000-0005-0000-0000-000083330000}"/>
    <cellStyle name="20% - Accent5 8 6 2 4" xfId="29581" xr:uid="{00000000-0005-0000-0000-000084330000}"/>
    <cellStyle name="20% - Accent5 8 6 3" xfId="8979" xr:uid="{00000000-0005-0000-0000-000085330000}"/>
    <cellStyle name="20% - Accent5 8 6 3 2" xfId="19594" xr:uid="{00000000-0005-0000-0000-000086330000}"/>
    <cellStyle name="20% - Accent5 8 6 3 2 2" xfId="42862" xr:uid="{00000000-0005-0000-0000-000087330000}"/>
    <cellStyle name="20% - Accent5 8 6 3 3" xfId="32247" xr:uid="{00000000-0005-0000-0000-000088330000}"/>
    <cellStyle name="20% - Accent5 8 6 4" xfId="14288" xr:uid="{00000000-0005-0000-0000-000089330000}"/>
    <cellStyle name="20% - Accent5 8 6 4 2" xfId="37556" xr:uid="{00000000-0005-0000-0000-00008A330000}"/>
    <cellStyle name="20% - Accent5 8 6 5" xfId="26939" xr:uid="{00000000-0005-0000-0000-00008B330000}"/>
    <cellStyle name="20% - Accent5 8 7" xfId="4068" xr:uid="{00000000-0005-0000-0000-00008C330000}"/>
    <cellStyle name="20% - Accent5 8 7 2" xfId="9412" xr:uid="{00000000-0005-0000-0000-00008D330000}"/>
    <cellStyle name="20% - Accent5 8 7 2 2" xfId="20027" xr:uid="{00000000-0005-0000-0000-00008E330000}"/>
    <cellStyle name="20% - Accent5 8 7 2 2 2" xfId="43295" xr:uid="{00000000-0005-0000-0000-00008F330000}"/>
    <cellStyle name="20% - Accent5 8 7 2 3" xfId="32680" xr:uid="{00000000-0005-0000-0000-000090330000}"/>
    <cellStyle name="20% - Accent5 8 7 3" xfId="14721" xr:uid="{00000000-0005-0000-0000-000091330000}"/>
    <cellStyle name="20% - Accent5 8 7 3 2" xfId="37989" xr:uid="{00000000-0005-0000-0000-000092330000}"/>
    <cellStyle name="20% - Accent5 8 7 4" xfId="27372" xr:uid="{00000000-0005-0000-0000-000093330000}"/>
    <cellStyle name="20% - Accent5 8 8" xfId="6770" xr:uid="{00000000-0005-0000-0000-000094330000}"/>
    <cellStyle name="20% - Accent5 8 8 2" xfId="17385" xr:uid="{00000000-0005-0000-0000-000095330000}"/>
    <cellStyle name="20% - Accent5 8 8 2 2" xfId="40653" xr:uid="{00000000-0005-0000-0000-000096330000}"/>
    <cellStyle name="20% - Accent5 8 8 3" xfId="30038" xr:uid="{00000000-0005-0000-0000-000097330000}"/>
    <cellStyle name="20% - Accent5 8 9" xfId="12081" xr:uid="{00000000-0005-0000-0000-000098330000}"/>
    <cellStyle name="20% - Accent5 8 9 2" xfId="35349" xr:uid="{00000000-0005-0000-0000-000099330000}"/>
    <cellStyle name="20% - Accent5 9" xfId="201" xr:uid="{00000000-0005-0000-0000-00009A330000}"/>
    <cellStyle name="20% - Accent5 9 10" xfId="50045" xr:uid="{00000000-0005-0000-0000-00009B330000}"/>
    <cellStyle name="20% - Accent5 9 2" xfId="1865" xr:uid="{00000000-0005-0000-0000-00009C330000}"/>
    <cellStyle name="20% - Accent5 9 2 2" xfId="4840" xr:uid="{00000000-0005-0000-0000-00009D330000}"/>
    <cellStyle name="20% - Accent5 9 2 2 2" xfId="10184" xr:uid="{00000000-0005-0000-0000-00009E330000}"/>
    <cellStyle name="20% - Accent5 9 2 2 2 2" xfId="20799" xr:uid="{00000000-0005-0000-0000-00009F330000}"/>
    <cellStyle name="20% - Accent5 9 2 2 2 2 2" xfId="44067" xr:uid="{00000000-0005-0000-0000-0000A0330000}"/>
    <cellStyle name="20% - Accent5 9 2 2 2 3" xfId="33452" xr:uid="{00000000-0005-0000-0000-0000A1330000}"/>
    <cellStyle name="20% - Accent5 9 2 2 3" xfId="15493" xr:uid="{00000000-0005-0000-0000-0000A2330000}"/>
    <cellStyle name="20% - Accent5 9 2 2 3 2" xfId="38761" xr:uid="{00000000-0005-0000-0000-0000A3330000}"/>
    <cellStyle name="20% - Accent5 9 2 2 4" xfId="28144" xr:uid="{00000000-0005-0000-0000-0000A4330000}"/>
    <cellStyle name="20% - Accent5 9 2 2 5" xfId="50047" xr:uid="{00000000-0005-0000-0000-0000A5330000}"/>
    <cellStyle name="20% - Accent5 9 2 3" xfId="7542" xr:uid="{00000000-0005-0000-0000-0000A6330000}"/>
    <cellStyle name="20% - Accent5 9 2 3 2" xfId="18157" xr:uid="{00000000-0005-0000-0000-0000A7330000}"/>
    <cellStyle name="20% - Accent5 9 2 3 2 2" xfId="41425" xr:uid="{00000000-0005-0000-0000-0000A8330000}"/>
    <cellStyle name="20% - Accent5 9 2 3 3" xfId="30810" xr:uid="{00000000-0005-0000-0000-0000A9330000}"/>
    <cellStyle name="20% - Accent5 9 2 4" xfId="12853" xr:uid="{00000000-0005-0000-0000-0000AA330000}"/>
    <cellStyle name="20% - Accent5 9 2 4 2" xfId="36121" xr:uid="{00000000-0005-0000-0000-0000AB330000}"/>
    <cellStyle name="20% - Accent5 9 2 5" xfId="25502" xr:uid="{00000000-0005-0000-0000-0000AC330000}"/>
    <cellStyle name="20% - Accent5 9 2 6" xfId="50046" xr:uid="{00000000-0005-0000-0000-0000AD330000}"/>
    <cellStyle name="20% - Accent5 9 3" xfId="2409" xr:uid="{00000000-0005-0000-0000-0000AE330000}"/>
    <cellStyle name="20% - Accent5 9 3 2" xfId="5257" xr:uid="{00000000-0005-0000-0000-0000AF330000}"/>
    <cellStyle name="20% - Accent5 9 3 2 2" xfId="10600" xr:uid="{00000000-0005-0000-0000-0000B0330000}"/>
    <cellStyle name="20% - Accent5 9 3 2 2 2" xfId="21214" xr:uid="{00000000-0005-0000-0000-0000B1330000}"/>
    <cellStyle name="20% - Accent5 9 3 2 2 2 2" xfId="44482" xr:uid="{00000000-0005-0000-0000-0000B2330000}"/>
    <cellStyle name="20% - Accent5 9 3 2 2 3" xfId="33868" xr:uid="{00000000-0005-0000-0000-0000B3330000}"/>
    <cellStyle name="20% - Accent5 9 3 2 3" xfId="15908" xr:uid="{00000000-0005-0000-0000-0000B4330000}"/>
    <cellStyle name="20% - Accent5 9 3 2 3 2" xfId="39176" xr:uid="{00000000-0005-0000-0000-0000B5330000}"/>
    <cellStyle name="20% - Accent5 9 3 2 4" xfId="28560" xr:uid="{00000000-0005-0000-0000-0000B6330000}"/>
    <cellStyle name="20% - Accent5 9 3 2 5" xfId="50049" xr:uid="{00000000-0005-0000-0000-0000B7330000}"/>
    <cellStyle name="20% - Accent5 9 3 3" xfId="7958" xr:uid="{00000000-0005-0000-0000-0000B8330000}"/>
    <cellStyle name="20% - Accent5 9 3 3 2" xfId="18573" xr:uid="{00000000-0005-0000-0000-0000B9330000}"/>
    <cellStyle name="20% - Accent5 9 3 3 2 2" xfId="41841" xr:uid="{00000000-0005-0000-0000-0000BA330000}"/>
    <cellStyle name="20% - Accent5 9 3 3 3" xfId="31226" xr:uid="{00000000-0005-0000-0000-0000BB330000}"/>
    <cellStyle name="20% - Accent5 9 3 4" xfId="13268" xr:uid="{00000000-0005-0000-0000-0000BC330000}"/>
    <cellStyle name="20% - Accent5 9 3 4 2" xfId="36536" xr:uid="{00000000-0005-0000-0000-0000BD330000}"/>
    <cellStyle name="20% - Accent5 9 3 5" xfId="25918" xr:uid="{00000000-0005-0000-0000-0000BE330000}"/>
    <cellStyle name="20% - Accent5 9 3 6" xfId="50048" xr:uid="{00000000-0005-0000-0000-0000BF330000}"/>
    <cellStyle name="20% - Accent5 9 4" xfId="3135" xr:uid="{00000000-0005-0000-0000-0000C0330000}"/>
    <cellStyle name="20% - Accent5 9 4 2" xfId="5965" xr:uid="{00000000-0005-0000-0000-0000C1330000}"/>
    <cellStyle name="20% - Accent5 9 4 2 2" xfId="11308" xr:uid="{00000000-0005-0000-0000-0000C2330000}"/>
    <cellStyle name="20% - Accent5 9 4 2 2 2" xfId="21921" xr:uid="{00000000-0005-0000-0000-0000C3330000}"/>
    <cellStyle name="20% - Accent5 9 4 2 2 2 2" xfId="45189" xr:uid="{00000000-0005-0000-0000-0000C4330000}"/>
    <cellStyle name="20% - Accent5 9 4 2 2 3" xfId="34576" xr:uid="{00000000-0005-0000-0000-0000C5330000}"/>
    <cellStyle name="20% - Accent5 9 4 2 3" xfId="16615" xr:uid="{00000000-0005-0000-0000-0000C6330000}"/>
    <cellStyle name="20% - Accent5 9 4 2 3 2" xfId="39883" xr:uid="{00000000-0005-0000-0000-0000C7330000}"/>
    <cellStyle name="20% - Accent5 9 4 2 4" xfId="29268" xr:uid="{00000000-0005-0000-0000-0000C8330000}"/>
    <cellStyle name="20% - Accent5 9 4 3" xfId="8666" xr:uid="{00000000-0005-0000-0000-0000C9330000}"/>
    <cellStyle name="20% - Accent5 9 4 3 2" xfId="19281" xr:uid="{00000000-0005-0000-0000-0000CA330000}"/>
    <cellStyle name="20% - Accent5 9 4 3 2 2" xfId="42549" xr:uid="{00000000-0005-0000-0000-0000CB330000}"/>
    <cellStyle name="20% - Accent5 9 4 3 3" xfId="31934" xr:uid="{00000000-0005-0000-0000-0000CC330000}"/>
    <cellStyle name="20% - Accent5 9 4 4" xfId="13975" xr:uid="{00000000-0005-0000-0000-0000CD330000}"/>
    <cellStyle name="20% - Accent5 9 4 4 2" xfId="37243" xr:uid="{00000000-0005-0000-0000-0000CE330000}"/>
    <cellStyle name="20% - Accent5 9 4 5" xfId="26626" xr:uid="{00000000-0005-0000-0000-0000CF330000}"/>
    <cellStyle name="20% - Accent5 9 4 6" xfId="50050" xr:uid="{00000000-0005-0000-0000-0000D0330000}"/>
    <cellStyle name="20% - Accent5 9 5" xfId="3455" xr:uid="{00000000-0005-0000-0000-0000D1330000}"/>
    <cellStyle name="20% - Accent5 9 5 2" xfId="6279" xr:uid="{00000000-0005-0000-0000-0000D2330000}"/>
    <cellStyle name="20% - Accent5 9 5 2 2" xfId="11622" xr:uid="{00000000-0005-0000-0000-0000D3330000}"/>
    <cellStyle name="20% - Accent5 9 5 2 2 2" xfId="22235" xr:uid="{00000000-0005-0000-0000-0000D4330000}"/>
    <cellStyle name="20% - Accent5 9 5 2 2 2 2" xfId="45503" xr:uid="{00000000-0005-0000-0000-0000D5330000}"/>
    <cellStyle name="20% - Accent5 9 5 2 2 3" xfId="34890" xr:uid="{00000000-0005-0000-0000-0000D6330000}"/>
    <cellStyle name="20% - Accent5 9 5 2 3" xfId="16929" xr:uid="{00000000-0005-0000-0000-0000D7330000}"/>
    <cellStyle name="20% - Accent5 9 5 2 3 2" xfId="40197" xr:uid="{00000000-0005-0000-0000-0000D8330000}"/>
    <cellStyle name="20% - Accent5 9 5 2 4" xfId="29582" xr:uid="{00000000-0005-0000-0000-0000D9330000}"/>
    <cellStyle name="20% - Accent5 9 5 3" xfId="8980" xr:uid="{00000000-0005-0000-0000-0000DA330000}"/>
    <cellStyle name="20% - Accent5 9 5 3 2" xfId="19595" xr:uid="{00000000-0005-0000-0000-0000DB330000}"/>
    <cellStyle name="20% - Accent5 9 5 3 2 2" xfId="42863" xr:uid="{00000000-0005-0000-0000-0000DC330000}"/>
    <cellStyle name="20% - Accent5 9 5 3 3" xfId="32248" xr:uid="{00000000-0005-0000-0000-0000DD330000}"/>
    <cellStyle name="20% - Accent5 9 5 4" xfId="14289" xr:uid="{00000000-0005-0000-0000-0000DE330000}"/>
    <cellStyle name="20% - Accent5 9 5 4 2" xfId="37557" xr:uid="{00000000-0005-0000-0000-0000DF330000}"/>
    <cellStyle name="20% - Accent5 9 5 5" xfId="26940" xr:uid="{00000000-0005-0000-0000-0000E0330000}"/>
    <cellStyle name="20% - Accent5 9 6" xfId="4070" xr:uid="{00000000-0005-0000-0000-0000E1330000}"/>
    <cellStyle name="20% - Accent5 9 6 2" xfId="9414" xr:uid="{00000000-0005-0000-0000-0000E2330000}"/>
    <cellStyle name="20% - Accent5 9 6 2 2" xfId="20029" xr:uid="{00000000-0005-0000-0000-0000E3330000}"/>
    <cellStyle name="20% - Accent5 9 6 2 2 2" xfId="43297" xr:uid="{00000000-0005-0000-0000-0000E4330000}"/>
    <cellStyle name="20% - Accent5 9 6 2 3" xfId="32682" xr:uid="{00000000-0005-0000-0000-0000E5330000}"/>
    <cellStyle name="20% - Accent5 9 6 3" xfId="14723" xr:uid="{00000000-0005-0000-0000-0000E6330000}"/>
    <cellStyle name="20% - Accent5 9 6 3 2" xfId="37991" xr:uid="{00000000-0005-0000-0000-0000E7330000}"/>
    <cellStyle name="20% - Accent5 9 6 4" xfId="27374" xr:uid="{00000000-0005-0000-0000-0000E8330000}"/>
    <cellStyle name="20% - Accent5 9 7" xfId="6772" xr:uid="{00000000-0005-0000-0000-0000E9330000}"/>
    <cellStyle name="20% - Accent5 9 7 2" xfId="17387" xr:uid="{00000000-0005-0000-0000-0000EA330000}"/>
    <cellStyle name="20% - Accent5 9 7 2 2" xfId="40655" xr:uid="{00000000-0005-0000-0000-0000EB330000}"/>
    <cellStyle name="20% - Accent5 9 7 3" xfId="30040" xr:uid="{00000000-0005-0000-0000-0000EC330000}"/>
    <cellStyle name="20% - Accent5 9 8" xfId="12083" xr:uid="{00000000-0005-0000-0000-0000ED330000}"/>
    <cellStyle name="20% - Accent5 9 8 2" xfId="35351" xr:uid="{00000000-0005-0000-0000-0000EE330000}"/>
    <cellStyle name="20% - Accent5 9 9" xfId="24728" xr:uid="{00000000-0005-0000-0000-0000EF330000}"/>
    <cellStyle name="20% - Accent6" xfId="123" builtinId="50" hidden="1"/>
    <cellStyle name="20% - Accent6 10" xfId="50051" xr:uid="{00000000-0005-0000-0000-0000F1330000}"/>
    <cellStyle name="20% - Accent6 10 2" xfId="50052" xr:uid="{00000000-0005-0000-0000-0000F2330000}"/>
    <cellStyle name="20% - Accent6 11" xfId="50053" xr:uid="{00000000-0005-0000-0000-0000F3330000}"/>
    <cellStyle name="20% - Accent6 11 2" xfId="50054" xr:uid="{00000000-0005-0000-0000-0000F4330000}"/>
    <cellStyle name="20% - Accent6 12" xfId="50055" xr:uid="{00000000-0005-0000-0000-0000F5330000}"/>
    <cellStyle name="20% - Accent6 12 2" xfId="50056" xr:uid="{00000000-0005-0000-0000-0000F6330000}"/>
    <cellStyle name="20% - Accent6 13" xfId="50057" xr:uid="{00000000-0005-0000-0000-0000F7330000}"/>
    <cellStyle name="20% - Accent6 2" xfId="202" xr:uid="{00000000-0005-0000-0000-0000F8330000}"/>
    <cellStyle name="20% - Accent6 2 10" xfId="2995" xr:uid="{00000000-0005-0000-0000-0000F9330000}"/>
    <cellStyle name="20% - Accent6 2 11" xfId="4071" xr:uid="{00000000-0005-0000-0000-0000FA330000}"/>
    <cellStyle name="20% - Accent6 2 11 2" xfId="9415" xr:uid="{00000000-0005-0000-0000-0000FB330000}"/>
    <cellStyle name="20% - Accent6 2 11 2 2" xfId="20030" xr:uid="{00000000-0005-0000-0000-0000FC330000}"/>
    <cellStyle name="20% - Accent6 2 11 2 2 2" xfId="43298" xr:uid="{00000000-0005-0000-0000-0000FD330000}"/>
    <cellStyle name="20% - Accent6 2 11 2 3" xfId="32683" xr:uid="{00000000-0005-0000-0000-0000FE330000}"/>
    <cellStyle name="20% - Accent6 2 11 3" xfId="14724" xr:uid="{00000000-0005-0000-0000-0000FF330000}"/>
    <cellStyle name="20% - Accent6 2 11 3 2" xfId="37992" xr:uid="{00000000-0005-0000-0000-000000340000}"/>
    <cellStyle name="20% - Accent6 2 11 4" xfId="27375" xr:uid="{00000000-0005-0000-0000-000001340000}"/>
    <cellStyle name="20% - Accent6 2 12" xfId="6773" xr:uid="{00000000-0005-0000-0000-000002340000}"/>
    <cellStyle name="20% - Accent6 2 12 2" xfId="17388" xr:uid="{00000000-0005-0000-0000-000003340000}"/>
    <cellStyle name="20% - Accent6 2 12 2 2" xfId="40656" xr:uid="{00000000-0005-0000-0000-000004340000}"/>
    <cellStyle name="20% - Accent6 2 12 3" xfId="30041" xr:uid="{00000000-0005-0000-0000-000005340000}"/>
    <cellStyle name="20% - Accent6 2 13" xfId="12084" xr:uid="{00000000-0005-0000-0000-000006340000}"/>
    <cellStyle name="20% - Accent6 2 13 2" xfId="35352" xr:uid="{00000000-0005-0000-0000-000007340000}"/>
    <cellStyle name="20% - Accent6 2 14" xfId="24729" xr:uid="{00000000-0005-0000-0000-000008340000}"/>
    <cellStyle name="20% - Accent6 2 2" xfId="203" xr:uid="{00000000-0005-0000-0000-000009340000}"/>
    <cellStyle name="20% - Accent6 2 2 2" xfId="1044" xr:uid="{00000000-0005-0000-0000-00000A340000}"/>
    <cellStyle name="20% - Accent6 2 2 2 2" xfId="1867" xr:uid="{00000000-0005-0000-0000-00000B340000}"/>
    <cellStyle name="20% - Accent6 2 2 2 2 2" xfId="3673" xr:uid="{00000000-0005-0000-0000-00000C340000}"/>
    <cellStyle name="20% - Accent6 2 2 2 2 3" xfId="4842" xr:uid="{00000000-0005-0000-0000-00000D340000}"/>
    <cellStyle name="20% - Accent6 2 2 2 2 3 2" xfId="10186" xr:uid="{00000000-0005-0000-0000-00000E340000}"/>
    <cellStyle name="20% - Accent6 2 2 2 2 3 2 2" xfId="20801" xr:uid="{00000000-0005-0000-0000-00000F340000}"/>
    <cellStyle name="20% - Accent6 2 2 2 2 3 2 2 2" xfId="44069" xr:uid="{00000000-0005-0000-0000-000010340000}"/>
    <cellStyle name="20% - Accent6 2 2 2 2 3 2 3" xfId="33454" xr:uid="{00000000-0005-0000-0000-000011340000}"/>
    <cellStyle name="20% - Accent6 2 2 2 2 3 3" xfId="15495" xr:uid="{00000000-0005-0000-0000-000012340000}"/>
    <cellStyle name="20% - Accent6 2 2 2 2 3 3 2" xfId="38763" xr:uid="{00000000-0005-0000-0000-000013340000}"/>
    <cellStyle name="20% - Accent6 2 2 2 2 3 4" xfId="28146" xr:uid="{00000000-0005-0000-0000-000014340000}"/>
    <cellStyle name="20% - Accent6 2 2 2 2 4" xfId="7544" xr:uid="{00000000-0005-0000-0000-000015340000}"/>
    <cellStyle name="20% - Accent6 2 2 2 2 4 2" xfId="18159" xr:uid="{00000000-0005-0000-0000-000016340000}"/>
    <cellStyle name="20% - Accent6 2 2 2 2 4 2 2" xfId="41427" xr:uid="{00000000-0005-0000-0000-000017340000}"/>
    <cellStyle name="20% - Accent6 2 2 2 2 4 3" xfId="30812" xr:uid="{00000000-0005-0000-0000-000018340000}"/>
    <cellStyle name="20% - Accent6 2 2 2 2 5" xfId="12855" xr:uid="{00000000-0005-0000-0000-000019340000}"/>
    <cellStyle name="20% - Accent6 2 2 2 2 5 2" xfId="36123" xr:uid="{00000000-0005-0000-0000-00001A340000}"/>
    <cellStyle name="20% - Accent6 2 2 2 2 6" xfId="25504" xr:uid="{00000000-0005-0000-0000-00001B340000}"/>
    <cellStyle name="20% - Accent6 2 2 2 3" xfId="3137" xr:uid="{00000000-0005-0000-0000-00001C340000}"/>
    <cellStyle name="20% - Accent6 2 2 2 3 2" xfId="5967" xr:uid="{00000000-0005-0000-0000-00001D340000}"/>
    <cellStyle name="20% - Accent6 2 2 2 3 2 2" xfId="11310" xr:uid="{00000000-0005-0000-0000-00001E340000}"/>
    <cellStyle name="20% - Accent6 2 2 2 3 2 2 2" xfId="21923" xr:uid="{00000000-0005-0000-0000-00001F340000}"/>
    <cellStyle name="20% - Accent6 2 2 2 3 2 2 2 2" xfId="45191" xr:uid="{00000000-0005-0000-0000-000020340000}"/>
    <cellStyle name="20% - Accent6 2 2 2 3 2 2 3" xfId="34578" xr:uid="{00000000-0005-0000-0000-000021340000}"/>
    <cellStyle name="20% - Accent6 2 2 2 3 2 3" xfId="16617" xr:uid="{00000000-0005-0000-0000-000022340000}"/>
    <cellStyle name="20% - Accent6 2 2 2 3 2 3 2" xfId="39885" xr:uid="{00000000-0005-0000-0000-000023340000}"/>
    <cellStyle name="20% - Accent6 2 2 2 3 2 4" xfId="29270" xr:uid="{00000000-0005-0000-0000-000024340000}"/>
    <cellStyle name="20% - Accent6 2 2 2 3 3" xfId="8668" xr:uid="{00000000-0005-0000-0000-000025340000}"/>
    <cellStyle name="20% - Accent6 2 2 2 3 3 2" xfId="19283" xr:uid="{00000000-0005-0000-0000-000026340000}"/>
    <cellStyle name="20% - Accent6 2 2 2 3 3 2 2" xfId="42551" xr:uid="{00000000-0005-0000-0000-000027340000}"/>
    <cellStyle name="20% - Accent6 2 2 2 3 3 3" xfId="31936" xr:uid="{00000000-0005-0000-0000-000028340000}"/>
    <cellStyle name="20% - Accent6 2 2 2 3 4" xfId="13977" xr:uid="{00000000-0005-0000-0000-000029340000}"/>
    <cellStyle name="20% - Accent6 2 2 2 3 4 2" xfId="37245" xr:uid="{00000000-0005-0000-0000-00002A340000}"/>
    <cellStyle name="20% - Accent6 2 2 2 3 5" xfId="26628" xr:uid="{00000000-0005-0000-0000-00002B340000}"/>
    <cellStyle name="20% - Accent6 2 2 2 4" xfId="3457" xr:uid="{00000000-0005-0000-0000-00002C340000}"/>
    <cellStyle name="20% - Accent6 2 2 2 4 2" xfId="6281" xr:uid="{00000000-0005-0000-0000-00002D340000}"/>
    <cellStyle name="20% - Accent6 2 2 2 4 2 2" xfId="11624" xr:uid="{00000000-0005-0000-0000-00002E340000}"/>
    <cellStyle name="20% - Accent6 2 2 2 4 2 2 2" xfId="22237" xr:uid="{00000000-0005-0000-0000-00002F340000}"/>
    <cellStyle name="20% - Accent6 2 2 2 4 2 2 2 2" xfId="45505" xr:uid="{00000000-0005-0000-0000-000030340000}"/>
    <cellStyle name="20% - Accent6 2 2 2 4 2 2 3" xfId="34892" xr:uid="{00000000-0005-0000-0000-000031340000}"/>
    <cellStyle name="20% - Accent6 2 2 2 4 2 3" xfId="16931" xr:uid="{00000000-0005-0000-0000-000032340000}"/>
    <cellStyle name="20% - Accent6 2 2 2 4 2 3 2" xfId="40199" xr:uid="{00000000-0005-0000-0000-000033340000}"/>
    <cellStyle name="20% - Accent6 2 2 2 4 2 4" xfId="29584" xr:uid="{00000000-0005-0000-0000-000034340000}"/>
    <cellStyle name="20% - Accent6 2 2 2 4 3" xfId="8982" xr:uid="{00000000-0005-0000-0000-000035340000}"/>
    <cellStyle name="20% - Accent6 2 2 2 4 3 2" xfId="19597" xr:uid="{00000000-0005-0000-0000-000036340000}"/>
    <cellStyle name="20% - Accent6 2 2 2 4 3 2 2" xfId="42865" xr:uid="{00000000-0005-0000-0000-000037340000}"/>
    <cellStyle name="20% - Accent6 2 2 2 4 3 3" xfId="32250" xr:uid="{00000000-0005-0000-0000-000038340000}"/>
    <cellStyle name="20% - Accent6 2 2 2 4 4" xfId="14291" xr:uid="{00000000-0005-0000-0000-000039340000}"/>
    <cellStyle name="20% - Accent6 2 2 2 4 4 2" xfId="37559" xr:uid="{00000000-0005-0000-0000-00003A340000}"/>
    <cellStyle name="20% - Accent6 2 2 2 4 5" xfId="26942" xr:uid="{00000000-0005-0000-0000-00003B340000}"/>
    <cellStyle name="20% - Accent6 2 2 2_Sheet1" xfId="3671" xr:uid="{00000000-0005-0000-0000-00003C340000}"/>
    <cellStyle name="20% - Accent6 2 2 3" xfId="2411" xr:uid="{00000000-0005-0000-0000-00003D340000}"/>
    <cellStyle name="20% - Accent6 2 2 3 2" xfId="5259" xr:uid="{00000000-0005-0000-0000-00003E340000}"/>
    <cellStyle name="20% - Accent6 2 2 3 2 2" xfId="10602" xr:uid="{00000000-0005-0000-0000-00003F340000}"/>
    <cellStyle name="20% - Accent6 2 2 3 2 2 2" xfId="21216" xr:uid="{00000000-0005-0000-0000-000040340000}"/>
    <cellStyle name="20% - Accent6 2 2 3 2 2 2 2" xfId="44484" xr:uid="{00000000-0005-0000-0000-000041340000}"/>
    <cellStyle name="20% - Accent6 2 2 3 2 2 3" xfId="33870" xr:uid="{00000000-0005-0000-0000-000042340000}"/>
    <cellStyle name="20% - Accent6 2 2 3 2 3" xfId="15910" xr:uid="{00000000-0005-0000-0000-000043340000}"/>
    <cellStyle name="20% - Accent6 2 2 3 2 3 2" xfId="39178" xr:uid="{00000000-0005-0000-0000-000044340000}"/>
    <cellStyle name="20% - Accent6 2 2 3 2 4" xfId="28562" xr:uid="{00000000-0005-0000-0000-000045340000}"/>
    <cellStyle name="20% - Accent6 2 2 3 3" xfId="7960" xr:uid="{00000000-0005-0000-0000-000046340000}"/>
    <cellStyle name="20% - Accent6 2 2 3 3 2" xfId="18575" xr:uid="{00000000-0005-0000-0000-000047340000}"/>
    <cellStyle name="20% - Accent6 2 2 3 3 2 2" xfId="41843" xr:uid="{00000000-0005-0000-0000-000048340000}"/>
    <cellStyle name="20% - Accent6 2 2 3 3 3" xfId="31228" xr:uid="{00000000-0005-0000-0000-000049340000}"/>
    <cellStyle name="20% - Accent6 2 2 3 4" xfId="13270" xr:uid="{00000000-0005-0000-0000-00004A340000}"/>
    <cellStyle name="20% - Accent6 2 2 3 4 2" xfId="36538" xr:uid="{00000000-0005-0000-0000-00004B340000}"/>
    <cellStyle name="20% - Accent6 2 2 3 5" xfId="25920" xr:uid="{00000000-0005-0000-0000-00004C340000}"/>
    <cellStyle name="20% - Accent6 2 2 4" xfId="4072" xr:uid="{00000000-0005-0000-0000-00004D340000}"/>
    <cellStyle name="20% - Accent6 2 2 4 2" xfId="9416" xr:uid="{00000000-0005-0000-0000-00004E340000}"/>
    <cellStyle name="20% - Accent6 2 2 4 2 2" xfId="20031" xr:uid="{00000000-0005-0000-0000-00004F340000}"/>
    <cellStyle name="20% - Accent6 2 2 4 2 2 2" xfId="43299" xr:uid="{00000000-0005-0000-0000-000050340000}"/>
    <cellStyle name="20% - Accent6 2 2 4 2 3" xfId="32684" xr:uid="{00000000-0005-0000-0000-000051340000}"/>
    <cellStyle name="20% - Accent6 2 2 4 3" xfId="14725" xr:uid="{00000000-0005-0000-0000-000052340000}"/>
    <cellStyle name="20% - Accent6 2 2 4 3 2" xfId="37993" xr:uid="{00000000-0005-0000-0000-000053340000}"/>
    <cellStyle name="20% - Accent6 2 2 4 4" xfId="27376" xr:uid="{00000000-0005-0000-0000-000054340000}"/>
    <cellStyle name="20% - Accent6 2 2 5" xfId="6774" xr:uid="{00000000-0005-0000-0000-000055340000}"/>
    <cellStyle name="20% - Accent6 2 2 5 2" xfId="17389" xr:uid="{00000000-0005-0000-0000-000056340000}"/>
    <cellStyle name="20% - Accent6 2 2 5 2 2" xfId="40657" xr:uid="{00000000-0005-0000-0000-000057340000}"/>
    <cellStyle name="20% - Accent6 2 2 5 3" xfId="30042" xr:uid="{00000000-0005-0000-0000-000058340000}"/>
    <cellStyle name="20% - Accent6 2 2 6" xfId="12085" xr:uid="{00000000-0005-0000-0000-000059340000}"/>
    <cellStyle name="20% - Accent6 2 2 6 2" xfId="35353" xr:uid="{00000000-0005-0000-0000-00005A340000}"/>
    <cellStyle name="20% - Accent6 2 2 7" xfId="24730" xr:uid="{00000000-0005-0000-0000-00005B340000}"/>
    <cellStyle name="20% - Accent6 2 2_Asset Register (new)" xfId="1460" xr:uid="{00000000-0005-0000-0000-00005C340000}"/>
    <cellStyle name="20% - Accent6 2 3" xfId="730" xr:uid="{00000000-0005-0000-0000-00005D340000}"/>
    <cellStyle name="20% - Accent6 2 3 2" xfId="1866" xr:uid="{00000000-0005-0000-0000-00005E340000}"/>
    <cellStyle name="20% - Accent6 2 3 2 2" xfId="3776" xr:uid="{00000000-0005-0000-0000-00005F340000}"/>
    <cellStyle name="20% - Accent6 2 3 2 2 2" xfId="23106" xr:uid="{00000000-0005-0000-0000-000060340000}"/>
    <cellStyle name="20% - Accent6 2 3 2 2 2 2" xfId="46355" xr:uid="{00000000-0005-0000-0000-000061340000}"/>
    <cellStyle name="20% - Accent6 2 3 2 2 3" xfId="48284" xr:uid="{00000000-0005-0000-0000-000062340000}"/>
    <cellStyle name="20% - Accent6 2 3 2 3" xfId="4841" xr:uid="{00000000-0005-0000-0000-000063340000}"/>
    <cellStyle name="20% - Accent6 2 3 2 3 2" xfId="10185" xr:uid="{00000000-0005-0000-0000-000064340000}"/>
    <cellStyle name="20% - Accent6 2 3 2 3 2 2" xfId="20800" xr:uid="{00000000-0005-0000-0000-000065340000}"/>
    <cellStyle name="20% - Accent6 2 3 2 3 2 2 2" xfId="44068" xr:uid="{00000000-0005-0000-0000-000066340000}"/>
    <cellStyle name="20% - Accent6 2 3 2 3 2 3" xfId="33453" xr:uid="{00000000-0005-0000-0000-000067340000}"/>
    <cellStyle name="20% - Accent6 2 3 2 3 3" xfId="15494" xr:uid="{00000000-0005-0000-0000-000068340000}"/>
    <cellStyle name="20% - Accent6 2 3 2 3 3 2" xfId="38762" xr:uid="{00000000-0005-0000-0000-000069340000}"/>
    <cellStyle name="20% - Accent6 2 3 2 3 4" xfId="28145" xr:uid="{00000000-0005-0000-0000-00006A340000}"/>
    <cellStyle name="20% - Accent6 2 3 2 4" xfId="7543" xr:uid="{00000000-0005-0000-0000-00006B340000}"/>
    <cellStyle name="20% - Accent6 2 3 2 4 2" xfId="18158" xr:uid="{00000000-0005-0000-0000-00006C340000}"/>
    <cellStyle name="20% - Accent6 2 3 2 4 2 2" xfId="41426" xr:uid="{00000000-0005-0000-0000-00006D340000}"/>
    <cellStyle name="20% - Accent6 2 3 2 4 3" xfId="30811" xr:uid="{00000000-0005-0000-0000-00006E340000}"/>
    <cellStyle name="20% - Accent6 2 3 2 5" xfId="12854" xr:uid="{00000000-0005-0000-0000-00006F340000}"/>
    <cellStyle name="20% - Accent6 2 3 2 5 2" xfId="36122" xr:uid="{00000000-0005-0000-0000-000070340000}"/>
    <cellStyle name="20% - Accent6 2 3 2 6" xfId="23105" xr:uid="{00000000-0005-0000-0000-000071340000}"/>
    <cellStyle name="20% - Accent6 2 3 2 6 2" xfId="46354" xr:uid="{00000000-0005-0000-0000-000072340000}"/>
    <cellStyle name="20% - Accent6 2 3 2 7" xfId="25503" xr:uid="{00000000-0005-0000-0000-000073340000}"/>
    <cellStyle name="20% - Accent6 2 3 2 8" xfId="48283" xr:uid="{00000000-0005-0000-0000-000074340000}"/>
    <cellStyle name="20% - Accent6 2 3 3" xfId="3136" xr:uid="{00000000-0005-0000-0000-000075340000}"/>
    <cellStyle name="20% - Accent6 2 3 3 2" xfId="5966" xr:uid="{00000000-0005-0000-0000-000076340000}"/>
    <cellStyle name="20% - Accent6 2 3 3 2 2" xfId="11309" xr:uid="{00000000-0005-0000-0000-000077340000}"/>
    <cellStyle name="20% - Accent6 2 3 3 2 2 2" xfId="21922" xr:uid="{00000000-0005-0000-0000-000078340000}"/>
    <cellStyle name="20% - Accent6 2 3 3 2 2 2 2" xfId="45190" xr:uid="{00000000-0005-0000-0000-000079340000}"/>
    <cellStyle name="20% - Accent6 2 3 3 2 2 3" xfId="34577" xr:uid="{00000000-0005-0000-0000-00007A340000}"/>
    <cellStyle name="20% - Accent6 2 3 3 2 3" xfId="16616" xr:uid="{00000000-0005-0000-0000-00007B340000}"/>
    <cellStyle name="20% - Accent6 2 3 3 2 3 2" xfId="39884" xr:uid="{00000000-0005-0000-0000-00007C340000}"/>
    <cellStyle name="20% - Accent6 2 3 3 2 4" xfId="29269" xr:uid="{00000000-0005-0000-0000-00007D340000}"/>
    <cellStyle name="20% - Accent6 2 3 3 3" xfId="8667" xr:uid="{00000000-0005-0000-0000-00007E340000}"/>
    <cellStyle name="20% - Accent6 2 3 3 3 2" xfId="19282" xr:uid="{00000000-0005-0000-0000-00007F340000}"/>
    <cellStyle name="20% - Accent6 2 3 3 3 2 2" xfId="42550" xr:uid="{00000000-0005-0000-0000-000080340000}"/>
    <cellStyle name="20% - Accent6 2 3 3 3 3" xfId="31935" xr:uid="{00000000-0005-0000-0000-000081340000}"/>
    <cellStyle name="20% - Accent6 2 3 3 4" xfId="13976" xr:uid="{00000000-0005-0000-0000-000082340000}"/>
    <cellStyle name="20% - Accent6 2 3 3 4 2" xfId="37244" xr:uid="{00000000-0005-0000-0000-000083340000}"/>
    <cellStyle name="20% - Accent6 2 3 3 5" xfId="23107" xr:uid="{00000000-0005-0000-0000-000084340000}"/>
    <cellStyle name="20% - Accent6 2 3 3 5 2" xfId="46356" xr:uid="{00000000-0005-0000-0000-000085340000}"/>
    <cellStyle name="20% - Accent6 2 3 3 6" xfId="26627" xr:uid="{00000000-0005-0000-0000-000086340000}"/>
    <cellStyle name="20% - Accent6 2 3 3 7" xfId="48285" xr:uid="{00000000-0005-0000-0000-000087340000}"/>
    <cellStyle name="20% - Accent6 2 3 4" xfId="3456" xr:uid="{00000000-0005-0000-0000-000088340000}"/>
    <cellStyle name="20% - Accent6 2 3 4 2" xfId="6280" xr:uid="{00000000-0005-0000-0000-000089340000}"/>
    <cellStyle name="20% - Accent6 2 3 4 2 2" xfId="11623" xr:uid="{00000000-0005-0000-0000-00008A340000}"/>
    <cellStyle name="20% - Accent6 2 3 4 2 2 2" xfId="22236" xr:uid="{00000000-0005-0000-0000-00008B340000}"/>
    <cellStyle name="20% - Accent6 2 3 4 2 2 2 2" xfId="45504" xr:uid="{00000000-0005-0000-0000-00008C340000}"/>
    <cellStyle name="20% - Accent6 2 3 4 2 2 3" xfId="34891" xr:uid="{00000000-0005-0000-0000-00008D340000}"/>
    <cellStyle name="20% - Accent6 2 3 4 2 3" xfId="16930" xr:uid="{00000000-0005-0000-0000-00008E340000}"/>
    <cellStyle name="20% - Accent6 2 3 4 2 3 2" xfId="40198" xr:uid="{00000000-0005-0000-0000-00008F340000}"/>
    <cellStyle name="20% - Accent6 2 3 4 2 4" xfId="29583" xr:uid="{00000000-0005-0000-0000-000090340000}"/>
    <cellStyle name="20% - Accent6 2 3 4 3" xfId="8981" xr:uid="{00000000-0005-0000-0000-000091340000}"/>
    <cellStyle name="20% - Accent6 2 3 4 3 2" xfId="19596" xr:uid="{00000000-0005-0000-0000-000092340000}"/>
    <cellStyle name="20% - Accent6 2 3 4 3 2 2" xfId="42864" xr:uid="{00000000-0005-0000-0000-000093340000}"/>
    <cellStyle name="20% - Accent6 2 3 4 3 3" xfId="32249" xr:uid="{00000000-0005-0000-0000-000094340000}"/>
    <cellStyle name="20% - Accent6 2 3 4 4" xfId="14290" xr:uid="{00000000-0005-0000-0000-000095340000}"/>
    <cellStyle name="20% - Accent6 2 3 4 4 2" xfId="37558" xr:uid="{00000000-0005-0000-0000-000096340000}"/>
    <cellStyle name="20% - Accent6 2 3 4 5" xfId="26941" xr:uid="{00000000-0005-0000-0000-000097340000}"/>
    <cellStyle name="20% - Accent6 2 3 5" xfId="23104" xr:uid="{00000000-0005-0000-0000-000098340000}"/>
    <cellStyle name="20% - Accent6 2 3 5 2" xfId="46353" xr:uid="{00000000-0005-0000-0000-000099340000}"/>
    <cellStyle name="20% - Accent6 2 3 6" xfId="48282" xr:uid="{00000000-0005-0000-0000-00009A340000}"/>
    <cellStyle name="20% - Accent6 2 3_Sheet1" xfId="3657" xr:uid="{00000000-0005-0000-0000-00009B340000}"/>
    <cellStyle name="20% - Accent6 2 4" xfId="1639" xr:uid="{00000000-0005-0000-0000-00009C340000}"/>
    <cellStyle name="20% - Accent6 2 4 2" xfId="23109" xr:uid="{00000000-0005-0000-0000-00009D340000}"/>
    <cellStyle name="20% - Accent6 2 4 2 2" xfId="23110" xr:uid="{00000000-0005-0000-0000-00009E340000}"/>
    <cellStyle name="20% - Accent6 2 4 2 2 2" xfId="46359" xr:uid="{00000000-0005-0000-0000-00009F340000}"/>
    <cellStyle name="20% - Accent6 2 4 2 2 3" xfId="48288" xr:uid="{00000000-0005-0000-0000-0000A0340000}"/>
    <cellStyle name="20% - Accent6 2 4 2 3" xfId="46358" xr:uid="{00000000-0005-0000-0000-0000A1340000}"/>
    <cellStyle name="20% - Accent6 2 4 2 4" xfId="48287" xr:uid="{00000000-0005-0000-0000-0000A2340000}"/>
    <cellStyle name="20% - Accent6 2 4 3" xfId="23111" xr:uid="{00000000-0005-0000-0000-0000A3340000}"/>
    <cellStyle name="20% - Accent6 2 4 3 2" xfId="46360" xr:uid="{00000000-0005-0000-0000-0000A4340000}"/>
    <cellStyle name="20% - Accent6 2 4 3 3" xfId="48289" xr:uid="{00000000-0005-0000-0000-0000A5340000}"/>
    <cellStyle name="20% - Accent6 2 4 4" xfId="23108" xr:uid="{00000000-0005-0000-0000-0000A6340000}"/>
    <cellStyle name="20% - Accent6 2 4 4 2" xfId="46357" xr:uid="{00000000-0005-0000-0000-0000A7340000}"/>
    <cellStyle name="20% - Accent6 2 4 5" xfId="48286" xr:uid="{00000000-0005-0000-0000-0000A8340000}"/>
    <cellStyle name="20% - Accent6 2 5" xfId="2148" xr:uid="{00000000-0005-0000-0000-0000A9340000}"/>
    <cellStyle name="20% - Accent6 2 5 2" xfId="23112" xr:uid="{00000000-0005-0000-0000-0000AA340000}"/>
    <cellStyle name="20% - Accent6 2 6" xfId="2230" xr:uid="{00000000-0005-0000-0000-0000AB340000}"/>
    <cellStyle name="20% - Accent6 2 7" xfId="2286" xr:uid="{00000000-0005-0000-0000-0000AC340000}"/>
    <cellStyle name="20% - Accent6 2 8" xfId="2320" xr:uid="{00000000-0005-0000-0000-0000AD340000}"/>
    <cellStyle name="20% - Accent6 2 9" xfId="2410" xr:uid="{00000000-0005-0000-0000-0000AE340000}"/>
    <cellStyle name="20% - Accent6 2 9 2" xfId="5258" xr:uid="{00000000-0005-0000-0000-0000AF340000}"/>
    <cellStyle name="20% - Accent6 2 9 2 2" xfId="10601" xr:uid="{00000000-0005-0000-0000-0000B0340000}"/>
    <cellStyle name="20% - Accent6 2 9 2 2 2" xfId="21215" xr:uid="{00000000-0005-0000-0000-0000B1340000}"/>
    <cellStyle name="20% - Accent6 2 9 2 2 2 2" xfId="44483" xr:uid="{00000000-0005-0000-0000-0000B2340000}"/>
    <cellStyle name="20% - Accent6 2 9 2 2 3" xfId="33869" xr:uid="{00000000-0005-0000-0000-0000B3340000}"/>
    <cellStyle name="20% - Accent6 2 9 2 3" xfId="15909" xr:uid="{00000000-0005-0000-0000-0000B4340000}"/>
    <cellStyle name="20% - Accent6 2 9 2 3 2" xfId="39177" xr:uid="{00000000-0005-0000-0000-0000B5340000}"/>
    <cellStyle name="20% - Accent6 2 9 2 4" xfId="28561" xr:uid="{00000000-0005-0000-0000-0000B6340000}"/>
    <cellStyle name="20% - Accent6 2 9 3" xfId="7959" xr:uid="{00000000-0005-0000-0000-0000B7340000}"/>
    <cellStyle name="20% - Accent6 2 9 3 2" xfId="18574" xr:uid="{00000000-0005-0000-0000-0000B8340000}"/>
    <cellStyle name="20% - Accent6 2 9 3 2 2" xfId="41842" xr:uid="{00000000-0005-0000-0000-0000B9340000}"/>
    <cellStyle name="20% - Accent6 2 9 3 3" xfId="31227" xr:uid="{00000000-0005-0000-0000-0000BA340000}"/>
    <cellStyle name="20% - Accent6 2 9 4" xfId="13269" xr:uid="{00000000-0005-0000-0000-0000BB340000}"/>
    <cellStyle name="20% - Accent6 2 9 4 2" xfId="36537" xr:uid="{00000000-0005-0000-0000-0000BC340000}"/>
    <cellStyle name="20% - Accent6 2 9 5" xfId="25919" xr:uid="{00000000-0005-0000-0000-0000BD340000}"/>
    <cellStyle name="20% - Accent6 2_Asset Register (new)" xfId="1461" xr:uid="{00000000-0005-0000-0000-0000BE340000}"/>
    <cellStyle name="20% - Accent6 3" xfId="204" xr:uid="{00000000-0005-0000-0000-0000BF340000}"/>
    <cellStyle name="20% - Accent6 3 10" xfId="2285" xr:uid="{00000000-0005-0000-0000-0000C0340000}"/>
    <cellStyle name="20% - Accent6 3 10 2" xfId="5146" xr:uid="{00000000-0005-0000-0000-0000C1340000}"/>
    <cellStyle name="20% - Accent6 3 10 2 2" xfId="10489" xr:uid="{00000000-0005-0000-0000-0000C2340000}"/>
    <cellStyle name="20% - Accent6 3 10 2 2 2" xfId="21103" xr:uid="{00000000-0005-0000-0000-0000C3340000}"/>
    <cellStyle name="20% - Accent6 3 10 2 2 2 2" xfId="44371" xr:uid="{00000000-0005-0000-0000-0000C4340000}"/>
    <cellStyle name="20% - Accent6 3 10 2 2 3" xfId="33757" xr:uid="{00000000-0005-0000-0000-0000C5340000}"/>
    <cellStyle name="20% - Accent6 3 10 2 3" xfId="15797" xr:uid="{00000000-0005-0000-0000-0000C6340000}"/>
    <cellStyle name="20% - Accent6 3 10 2 3 2" xfId="39065" xr:uid="{00000000-0005-0000-0000-0000C7340000}"/>
    <cellStyle name="20% - Accent6 3 10 2 4" xfId="28449" xr:uid="{00000000-0005-0000-0000-0000C8340000}"/>
    <cellStyle name="20% - Accent6 3 10 3" xfId="7847" xr:uid="{00000000-0005-0000-0000-0000C9340000}"/>
    <cellStyle name="20% - Accent6 3 10 3 2" xfId="18462" xr:uid="{00000000-0005-0000-0000-0000CA340000}"/>
    <cellStyle name="20% - Accent6 3 10 3 2 2" xfId="41730" xr:uid="{00000000-0005-0000-0000-0000CB340000}"/>
    <cellStyle name="20% - Accent6 3 10 3 3" xfId="31115" xr:uid="{00000000-0005-0000-0000-0000CC340000}"/>
    <cellStyle name="20% - Accent6 3 10 4" xfId="13157" xr:uid="{00000000-0005-0000-0000-0000CD340000}"/>
    <cellStyle name="20% - Accent6 3 10 4 2" xfId="36425" xr:uid="{00000000-0005-0000-0000-0000CE340000}"/>
    <cellStyle name="20% - Accent6 3 10 5" xfId="25807" xr:uid="{00000000-0005-0000-0000-0000CF340000}"/>
    <cellStyle name="20% - Accent6 3 11" xfId="2412" xr:uid="{00000000-0005-0000-0000-0000D0340000}"/>
    <cellStyle name="20% - Accent6 3 11 2" xfId="5260" xr:uid="{00000000-0005-0000-0000-0000D1340000}"/>
    <cellStyle name="20% - Accent6 3 11 2 2" xfId="10603" xr:uid="{00000000-0005-0000-0000-0000D2340000}"/>
    <cellStyle name="20% - Accent6 3 11 2 2 2" xfId="21217" xr:uid="{00000000-0005-0000-0000-0000D3340000}"/>
    <cellStyle name="20% - Accent6 3 11 2 2 2 2" xfId="44485" xr:uid="{00000000-0005-0000-0000-0000D4340000}"/>
    <cellStyle name="20% - Accent6 3 11 2 2 3" xfId="33871" xr:uid="{00000000-0005-0000-0000-0000D5340000}"/>
    <cellStyle name="20% - Accent6 3 11 2 3" xfId="15911" xr:uid="{00000000-0005-0000-0000-0000D6340000}"/>
    <cellStyle name="20% - Accent6 3 11 2 3 2" xfId="39179" xr:uid="{00000000-0005-0000-0000-0000D7340000}"/>
    <cellStyle name="20% - Accent6 3 11 2 4" xfId="28563" xr:uid="{00000000-0005-0000-0000-0000D8340000}"/>
    <cellStyle name="20% - Accent6 3 11 3" xfId="7961" xr:uid="{00000000-0005-0000-0000-0000D9340000}"/>
    <cellStyle name="20% - Accent6 3 11 3 2" xfId="18576" xr:uid="{00000000-0005-0000-0000-0000DA340000}"/>
    <cellStyle name="20% - Accent6 3 11 3 2 2" xfId="41844" xr:uid="{00000000-0005-0000-0000-0000DB340000}"/>
    <cellStyle name="20% - Accent6 3 11 3 3" xfId="31229" xr:uid="{00000000-0005-0000-0000-0000DC340000}"/>
    <cellStyle name="20% - Accent6 3 11 4" xfId="13271" xr:uid="{00000000-0005-0000-0000-0000DD340000}"/>
    <cellStyle name="20% - Accent6 3 11 4 2" xfId="36539" xr:uid="{00000000-0005-0000-0000-0000DE340000}"/>
    <cellStyle name="20% - Accent6 3 11 5" xfId="25921" xr:uid="{00000000-0005-0000-0000-0000DF340000}"/>
    <cellStyle name="20% - Accent6 3 12" xfId="2996" xr:uid="{00000000-0005-0000-0000-0000E0340000}"/>
    <cellStyle name="20% - Accent6 3 12 2" xfId="5838" xr:uid="{00000000-0005-0000-0000-0000E1340000}"/>
    <cellStyle name="20% - Accent6 3 12 2 2" xfId="11181" xr:uid="{00000000-0005-0000-0000-0000E2340000}"/>
    <cellStyle name="20% - Accent6 3 12 2 2 2" xfId="21795" xr:uid="{00000000-0005-0000-0000-0000E3340000}"/>
    <cellStyle name="20% - Accent6 3 12 2 2 2 2" xfId="45063" xr:uid="{00000000-0005-0000-0000-0000E4340000}"/>
    <cellStyle name="20% - Accent6 3 12 2 2 3" xfId="34449" xr:uid="{00000000-0005-0000-0000-0000E5340000}"/>
    <cellStyle name="20% - Accent6 3 12 2 3" xfId="16489" xr:uid="{00000000-0005-0000-0000-0000E6340000}"/>
    <cellStyle name="20% - Accent6 3 12 2 3 2" xfId="39757" xr:uid="{00000000-0005-0000-0000-0000E7340000}"/>
    <cellStyle name="20% - Accent6 3 12 2 4" xfId="29141" xr:uid="{00000000-0005-0000-0000-0000E8340000}"/>
    <cellStyle name="20% - Accent6 3 12 3" xfId="8539" xr:uid="{00000000-0005-0000-0000-0000E9340000}"/>
    <cellStyle name="20% - Accent6 3 12 3 2" xfId="19154" xr:uid="{00000000-0005-0000-0000-0000EA340000}"/>
    <cellStyle name="20% - Accent6 3 12 3 2 2" xfId="42422" xr:uid="{00000000-0005-0000-0000-0000EB340000}"/>
    <cellStyle name="20% - Accent6 3 12 3 3" xfId="31807" xr:uid="{00000000-0005-0000-0000-0000EC340000}"/>
    <cellStyle name="20% - Accent6 3 12 4" xfId="13849" xr:uid="{00000000-0005-0000-0000-0000ED340000}"/>
    <cellStyle name="20% - Accent6 3 12 4 2" xfId="37117" xr:uid="{00000000-0005-0000-0000-0000EE340000}"/>
    <cellStyle name="20% - Accent6 3 12 5" xfId="26499" xr:uid="{00000000-0005-0000-0000-0000EF340000}"/>
    <cellStyle name="20% - Accent6 3 13" xfId="3328" xr:uid="{00000000-0005-0000-0000-0000F0340000}"/>
    <cellStyle name="20% - Accent6 3 13 2" xfId="6152" xr:uid="{00000000-0005-0000-0000-0000F1340000}"/>
    <cellStyle name="20% - Accent6 3 13 2 2" xfId="11495" xr:uid="{00000000-0005-0000-0000-0000F2340000}"/>
    <cellStyle name="20% - Accent6 3 13 2 2 2" xfId="22108" xr:uid="{00000000-0005-0000-0000-0000F3340000}"/>
    <cellStyle name="20% - Accent6 3 13 2 2 2 2" xfId="45376" xr:uid="{00000000-0005-0000-0000-0000F4340000}"/>
    <cellStyle name="20% - Accent6 3 13 2 2 3" xfId="34763" xr:uid="{00000000-0005-0000-0000-0000F5340000}"/>
    <cellStyle name="20% - Accent6 3 13 2 3" xfId="16802" xr:uid="{00000000-0005-0000-0000-0000F6340000}"/>
    <cellStyle name="20% - Accent6 3 13 2 3 2" xfId="40070" xr:uid="{00000000-0005-0000-0000-0000F7340000}"/>
    <cellStyle name="20% - Accent6 3 13 2 4" xfId="29455" xr:uid="{00000000-0005-0000-0000-0000F8340000}"/>
    <cellStyle name="20% - Accent6 3 13 3" xfId="8853" xr:uid="{00000000-0005-0000-0000-0000F9340000}"/>
    <cellStyle name="20% - Accent6 3 13 3 2" xfId="19468" xr:uid="{00000000-0005-0000-0000-0000FA340000}"/>
    <cellStyle name="20% - Accent6 3 13 3 2 2" xfId="42736" xr:uid="{00000000-0005-0000-0000-0000FB340000}"/>
    <cellStyle name="20% - Accent6 3 13 3 3" xfId="32121" xr:uid="{00000000-0005-0000-0000-0000FC340000}"/>
    <cellStyle name="20% - Accent6 3 13 4" xfId="14162" xr:uid="{00000000-0005-0000-0000-0000FD340000}"/>
    <cellStyle name="20% - Accent6 3 13 4 2" xfId="37430" xr:uid="{00000000-0005-0000-0000-0000FE340000}"/>
    <cellStyle name="20% - Accent6 3 13 5" xfId="26813" xr:uid="{00000000-0005-0000-0000-0000FF340000}"/>
    <cellStyle name="20% - Accent6 3 14" xfId="4073" xr:uid="{00000000-0005-0000-0000-000000350000}"/>
    <cellStyle name="20% - Accent6 3 14 2" xfId="9417" xr:uid="{00000000-0005-0000-0000-000001350000}"/>
    <cellStyle name="20% - Accent6 3 14 2 2" xfId="20032" xr:uid="{00000000-0005-0000-0000-000002350000}"/>
    <cellStyle name="20% - Accent6 3 14 2 2 2" xfId="43300" xr:uid="{00000000-0005-0000-0000-000003350000}"/>
    <cellStyle name="20% - Accent6 3 14 2 3" xfId="32685" xr:uid="{00000000-0005-0000-0000-000004350000}"/>
    <cellStyle name="20% - Accent6 3 14 3" xfId="14726" xr:uid="{00000000-0005-0000-0000-000005350000}"/>
    <cellStyle name="20% - Accent6 3 14 3 2" xfId="37994" xr:uid="{00000000-0005-0000-0000-000006350000}"/>
    <cellStyle name="20% - Accent6 3 14 4" xfId="27377" xr:uid="{00000000-0005-0000-0000-000007350000}"/>
    <cellStyle name="20% - Accent6 3 15" xfId="6775" xr:uid="{00000000-0005-0000-0000-000008350000}"/>
    <cellStyle name="20% - Accent6 3 15 2" xfId="17390" xr:uid="{00000000-0005-0000-0000-000009350000}"/>
    <cellStyle name="20% - Accent6 3 15 2 2" xfId="40658" xr:uid="{00000000-0005-0000-0000-00000A350000}"/>
    <cellStyle name="20% - Accent6 3 15 3" xfId="30043" xr:uid="{00000000-0005-0000-0000-00000B350000}"/>
    <cellStyle name="20% - Accent6 3 16" xfId="12086" xr:uid="{00000000-0005-0000-0000-00000C350000}"/>
    <cellStyle name="20% - Accent6 3 16 2" xfId="35354" xr:uid="{00000000-0005-0000-0000-00000D350000}"/>
    <cellStyle name="20% - Accent6 3 17" xfId="23113" xr:uid="{00000000-0005-0000-0000-00000E350000}"/>
    <cellStyle name="20% - Accent6 3 17 2" xfId="46361" xr:uid="{00000000-0005-0000-0000-00000F350000}"/>
    <cellStyle name="20% - Accent6 3 18" xfId="24731" xr:uid="{00000000-0005-0000-0000-000010350000}"/>
    <cellStyle name="20% - Accent6 3 19" xfId="48290" xr:uid="{00000000-0005-0000-0000-000011350000}"/>
    <cellStyle name="20% - Accent6 3 2" xfId="732" xr:uid="{00000000-0005-0000-0000-000012350000}"/>
    <cellStyle name="20% - Accent6 3 2 10" xfId="2997" xr:uid="{00000000-0005-0000-0000-000013350000}"/>
    <cellStyle name="20% - Accent6 3 2 10 2" xfId="5839" xr:uid="{00000000-0005-0000-0000-000014350000}"/>
    <cellStyle name="20% - Accent6 3 2 10 2 2" xfId="11182" xr:uid="{00000000-0005-0000-0000-000015350000}"/>
    <cellStyle name="20% - Accent6 3 2 10 2 2 2" xfId="21796" xr:uid="{00000000-0005-0000-0000-000016350000}"/>
    <cellStyle name="20% - Accent6 3 2 10 2 2 2 2" xfId="45064" xr:uid="{00000000-0005-0000-0000-000017350000}"/>
    <cellStyle name="20% - Accent6 3 2 10 2 2 3" xfId="34450" xr:uid="{00000000-0005-0000-0000-000018350000}"/>
    <cellStyle name="20% - Accent6 3 2 10 2 3" xfId="16490" xr:uid="{00000000-0005-0000-0000-000019350000}"/>
    <cellStyle name="20% - Accent6 3 2 10 2 3 2" xfId="39758" xr:uid="{00000000-0005-0000-0000-00001A350000}"/>
    <cellStyle name="20% - Accent6 3 2 10 2 4" xfId="29142" xr:uid="{00000000-0005-0000-0000-00001B350000}"/>
    <cellStyle name="20% - Accent6 3 2 10 3" xfId="8540" xr:uid="{00000000-0005-0000-0000-00001C350000}"/>
    <cellStyle name="20% - Accent6 3 2 10 3 2" xfId="19155" xr:uid="{00000000-0005-0000-0000-00001D350000}"/>
    <cellStyle name="20% - Accent6 3 2 10 3 2 2" xfId="42423" xr:uid="{00000000-0005-0000-0000-00001E350000}"/>
    <cellStyle name="20% - Accent6 3 2 10 3 3" xfId="31808" xr:uid="{00000000-0005-0000-0000-00001F350000}"/>
    <cellStyle name="20% - Accent6 3 2 10 4" xfId="13850" xr:uid="{00000000-0005-0000-0000-000020350000}"/>
    <cellStyle name="20% - Accent6 3 2 10 4 2" xfId="37118" xr:uid="{00000000-0005-0000-0000-000021350000}"/>
    <cellStyle name="20% - Accent6 3 2 10 5" xfId="26500" xr:uid="{00000000-0005-0000-0000-000022350000}"/>
    <cellStyle name="20% - Accent6 3 2 11" xfId="3329" xr:uid="{00000000-0005-0000-0000-000023350000}"/>
    <cellStyle name="20% - Accent6 3 2 11 2" xfId="6153" xr:uid="{00000000-0005-0000-0000-000024350000}"/>
    <cellStyle name="20% - Accent6 3 2 11 2 2" xfId="11496" xr:uid="{00000000-0005-0000-0000-000025350000}"/>
    <cellStyle name="20% - Accent6 3 2 11 2 2 2" xfId="22109" xr:uid="{00000000-0005-0000-0000-000026350000}"/>
    <cellStyle name="20% - Accent6 3 2 11 2 2 2 2" xfId="45377" xr:uid="{00000000-0005-0000-0000-000027350000}"/>
    <cellStyle name="20% - Accent6 3 2 11 2 2 3" xfId="34764" xr:uid="{00000000-0005-0000-0000-000028350000}"/>
    <cellStyle name="20% - Accent6 3 2 11 2 3" xfId="16803" xr:uid="{00000000-0005-0000-0000-000029350000}"/>
    <cellStyle name="20% - Accent6 3 2 11 2 3 2" xfId="40071" xr:uid="{00000000-0005-0000-0000-00002A350000}"/>
    <cellStyle name="20% - Accent6 3 2 11 2 4" xfId="29456" xr:uid="{00000000-0005-0000-0000-00002B350000}"/>
    <cellStyle name="20% - Accent6 3 2 11 3" xfId="8854" xr:uid="{00000000-0005-0000-0000-00002C350000}"/>
    <cellStyle name="20% - Accent6 3 2 11 3 2" xfId="19469" xr:uid="{00000000-0005-0000-0000-00002D350000}"/>
    <cellStyle name="20% - Accent6 3 2 11 3 2 2" xfId="42737" xr:uid="{00000000-0005-0000-0000-00002E350000}"/>
    <cellStyle name="20% - Accent6 3 2 11 3 3" xfId="32122" xr:uid="{00000000-0005-0000-0000-00002F350000}"/>
    <cellStyle name="20% - Accent6 3 2 11 4" xfId="14163" xr:uid="{00000000-0005-0000-0000-000030350000}"/>
    <cellStyle name="20% - Accent6 3 2 11 4 2" xfId="37431" xr:uid="{00000000-0005-0000-0000-000031350000}"/>
    <cellStyle name="20% - Accent6 3 2 11 5" xfId="26814" xr:uid="{00000000-0005-0000-0000-000032350000}"/>
    <cellStyle name="20% - Accent6 3 2 12" xfId="4260" xr:uid="{00000000-0005-0000-0000-000033350000}"/>
    <cellStyle name="20% - Accent6 3 2 12 2" xfId="9604" xr:uid="{00000000-0005-0000-0000-000034350000}"/>
    <cellStyle name="20% - Accent6 3 2 12 2 2" xfId="20219" xr:uid="{00000000-0005-0000-0000-000035350000}"/>
    <cellStyle name="20% - Accent6 3 2 12 2 2 2" xfId="43487" xr:uid="{00000000-0005-0000-0000-000036350000}"/>
    <cellStyle name="20% - Accent6 3 2 12 2 3" xfId="32872" xr:uid="{00000000-0005-0000-0000-000037350000}"/>
    <cellStyle name="20% - Accent6 3 2 12 3" xfId="14913" xr:uid="{00000000-0005-0000-0000-000038350000}"/>
    <cellStyle name="20% - Accent6 3 2 12 3 2" xfId="38181" xr:uid="{00000000-0005-0000-0000-000039350000}"/>
    <cellStyle name="20% - Accent6 3 2 12 4" xfId="27564" xr:uid="{00000000-0005-0000-0000-00003A350000}"/>
    <cellStyle name="20% - Accent6 3 2 13" xfId="6962" xr:uid="{00000000-0005-0000-0000-00003B350000}"/>
    <cellStyle name="20% - Accent6 3 2 13 2" xfId="17577" xr:uid="{00000000-0005-0000-0000-00003C350000}"/>
    <cellStyle name="20% - Accent6 3 2 13 2 2" xfId="40845" xr:uid="{00000000-0005-0000-0000-00003D350000}"/>
    <cellStyle name="20% - Accent6 3 2 13 3" xfId="30230" xr:uid="{00000000-0005-0000-0000-00003E350000}"/>
    <cellStyle name="20% - Accent6 3 2 14" xfId="12273" xr:uid="{00000000-0005-0000-0000-00003F350000}"/>
    <cellStyle name="20% - Accent6 3 2 14 2" xfId="35541" xr:uid="{00000000-0005-0000-0000-000040350000}"/>
    <cellStyle name="20% - Accent6 3 2 15" xfId="23114" xr:uid="{00000000-0005-0000-0000-000041350000}"/>
    <cellStyle name="20% - Accent6 3 2 15 2" xfId="46362" xr:uid="{00000000-0005-0000-0000-000042350000}"/>
    <cellStyle name="20% - Accent6 3 2 16" xfId="24922" xr:uid="{00000000-0005-0000-0000-000043350000}"/>
    <cellStyle name="20% - Accent6 3 2 17" xfId="48291" xr:uid="{00000000-0005-0000-0000-000044350000}"/>
    <cellStyle name="20% - Accent6 3 2 2" xfId="1112" xr:uid="{00000000-0005-0000-0000-000045350000}"/>
    <cellStyle name="20% - Accent6 3 2 2 10" xfId="48292" xr:uid="{00000000-0005-0000-0000-000046350000}"/>
    <cellStyle name="20% - Accent6 3 2 2 2" xfId="1548" xr:uid="{00000000-0005-0000-0000-000047350000}"/>
    <cellStyle name="20% - Accent6 3 2 2 2 2" xfId="2905" xr:uid="{00000000-0005-0000-0000-000048350000}"/>
    <cellStyle name="20% - Accent6 3 2 2 2 2 2" xfId="5753" xr:uid="{00000000-0005-0000-0000-000049350000}"/>
    <cellStyle name="20% - Accent6 3 2 2 2 2 2 2" xfId="11096" xr:uid="{00000000-0005-0000-0000-00004A350000}"/>
    <cellStyle name="20% - Accent6 3 2 2 2 2 2 2 2" xfId="21710" xr:uid="{00000000-0005-0000-0000-00004B350000}"/>
    <cellStyle name="20% - Accent6 3 2 2 2 2 2 2 2 2" xfId="44978" xr:uid="{00000000-0005-0000-0000-00004C350000}"/>
    <cellStyle name="20% - Accent6 3 2 2 2 2 2 2 3" xfId="34364" xr:uid="{00000000-0005-0000-0000-00004D350000}"/>
    <cellStyle name="20% - Accent6 3 2 2 2 2 2 3" xfId="16404" xr:uid="{00000000-0005-0000-0000-00004E350000}"/>
    <cellStyle name="20% - Accent6 3 2 2 2 2 2 3 2" xfId="39672" xr:uid="{00000000-0005-0000-0000-00004F350000}"/>
    <cellStyle name="20% - Accent6 3 2 2 2 2 2 4" xfId="23118" xr:uid="{00000000-0005-0000-0000-000050350000}"/>
    <cellStyle name="20% - Accent6 3 2 2 2 2 2 4 2" xfId="46366" xr:uid="{00000000-0005-0000-0000-000051350000}"/>
    <cellStyle name="20% - Accent6 3 2 2 2 2 2 5" xfId="29056" xr:uid="{00000000-0005-0000-0000-000052350000}"/>
    <cellStyle name="20% - Accent6 3 2 2 2 2 2 6" xfId="48295" xr:uid="{00000000-0005-0000-0000-000053350000}"/>
    <cellStyle name="20% - Accent6 3 2 2 2 2 3" xfId="8454" xr:uid="{00000000-0005-0000-0000-000054350000}"/>
    <cellStyle name="20% - Accent6 3 2 2 2 2 3 2" xfId="19069" xr:uid="{00000000-0005-0000-0000-000055350000}"/>
    <cellStyle name="20% - Accent6 3 2 2 2 2 3 2 2" xfId="42337" xr:uid="{00000000-0005-0000-0000-000056350000}"/>
    <cellStyle name="20% - Accent6 3 2 2 2 2 3 3" xfId="31722" xr:uid="{00000000-0005-0000-0000-000057350000}"/>
    <cellStyle name="20% - Accent6 3 2 2 2 2 4" xfId="13764" xr:uid="{00000000-0005-0000-0000-000058350000}"/>
    <cellStyle name="20% - Accent6 3 2 2 2 2 4 2" xfId="37032" xr:uid="{00000000-0005-0000-0000-000059350000}"/>
    <cellStyle name="20% - Accent6 3 2 2 2 2 5" xfId="23117" xr:uid="{00000000-0005-0000-0000-00005A350000}"/>
    <cellStyle name="20% - Accent6 3 2 2 2 2 5 2" xfId="46365" xr:uid="{00000000-0005-0000-0000-00005B350000}"/>
    <cellStyle name="20% - Accent6 3 2 2 2 2 6" xfId="26414" xr:uid="{00000000-0005-0000-0000-00005C350000}"/>
    <cellStyle name="20% - Accent6 3 2 2 2 2 7" xfId="48294" xr:uid="{00000000-0005-0000-0000-00005D350000}"/>
    <cellStyle name="20% - Accent6 3 2 2 2 3" xfId="4566" xr:uid="{00000000-0005-0000-0000-00005E350000}"/>
    <cellStyle name="20% - Accent6 3 2 2 2 3 2" xfId="9910" xr:uid="{00000000-0005-0000-0000-00005F350000}"/>
    <cellStyle name="20% - Accent6 3 2 2 2 3 2 2" xfId="20525" xr:uid="{00000000-0005-0000-0000-000060350000}"/>
    <cellStyle name="20% - Accent6 3 2 2 2 3 2 2 2" xfId="43793" xr:uid="{00000000-0005-0000-0000-000061350000}"/>
    <cellStyle name="20% - Accent6 3 2 2 2 3 2 3" xfId="33178" xr:uid="{00000000-0005-0000-0000-000062350000}"/>
    <cellStyle name="20% - Accent6 3 2 2 2 3 3" xfId="15219" xr:uid="{00000000-0005-0000-0000-000063350000}"/>
    <cellStyle name="20% - Accent6 3 2 2 2 3 3 2" xfId="38487" xr:uid="{00000000-0005-0000-0000-000064350000}"/>
    <cellStyle name="20% - Accent6 3 2 2 2 3 4" xfId="23119" xr:uid="{00000000-0005-0000-0000-000065350000}"/>
    <cellStyle name="20% - Accent6 3 2 2 2 3 4 2" xfId="46367" xr:uid="{00000000-0005-0000-0000-000066350000}"/>
    <cellStyle name="20% - Accent6 3 2 2 2 3 5" xfId="27870" xr:uid="{00000000-0005-0000-0000-000067350000}"/>
    <cellStyle name="20% - Accent6 3 2 2 2 3 6" xfId="48296" xr:uid="{00000000-0005-0000-0000-000068350000}"/>
    <cellStyle name="20% - Accent6 3 2 2 2 4" xfId="7268" xr:uid="{00000000-0005-0000-0000-000069350000}"/>
    <cellStyle name="20% - Accent6 3 2 2 2 4 2" xfId="17883" xr:uid="{00000000-0005-0000-0000-00006A350000}"/>
    <cellStyle name="20% - Accent6 3 2 2 2 4 2 2" xfId="41151" xr:uid="{00000000-0005-0000-0000-00006B350000}"/>
    <cellStyle name="20% - Accent6 3 2 2 2 4 3" xfId="30536" xr:uid="{00000000-0005-0000-0000-00006C350000}"/>
    <cellStyle name="20% - Accent6 3 2 2 2 5" xfId="12579" xr:uid="{00000000-0005-0000-0000-00006D350000}"/>
    <cellStyle name="20% - Accent6 3 2 2 2 5 2" xfId="35847" xr:uid="{00000000-0005-0000-0000-00006E350000}"/>
    <cellStyle name="20% - Accent6 3 2 2 2 6" xfId="23116" xr:uid="{00000000-0005-0000-0000-00006F350000}"/>
    <cellStyle name="20% - Accent6 3 2 2 2 6 2" xfId="46364" xr:uid="{00000000-0005-0000-0000-000070350000}"/>
    <cellStyle name="20% - Accent6 3 2 2 2 7" xfId="25228" xr:uid="{00000000-0005-0000-0000-000071350000}"/>
    <cellStyle name="20% - Accent6 3 2 2 2 8" xfId="48293" xr:uid="{00000000-0005-0000-0000-000072350000}"/>
    <cellStyle name="20% - Accent6 3 2 2 3" xfId="2682" xr:uid="{00000000-0005-0000-0000-000073350000}"/>
    <cellStyle name="20% - Accent6 3 2 2 3 2" xfId="5530" xr:uid="{00000000-0005-0000-0000-000074350000}"/>
    <cellStyle name="20% - Accent6 3 2 2 3 2 2" xfId="10873" xr:uid="{00000000-0005-0000-0000-000075350000}"/>
    <cellStyle name="20% - Accent6 3 2 2 3 2 2 2" xfId="21487" xr:uid="{00000000-0005-0000-0000-000076350000}"/>
    <cellStyle name="20% - Accent6 3 2 2 3 2 2 2 2" xfId="44755" xr:uid="{00000000-0005-0000-0000-000077350000}"/>
    <cellStyle name="20% - Accent6 3 2 2 3 2 2 3" xfId="34141" xr:uid="{00000000-0005-0000-0000-000078350000}"/>
    <cellStyle name="20% - Accent6 3 2 2 3 2 3" xfId="16181" xr:uid="{00000000-0005-0000-0000-000079350000}"/>
    <cellStyle name="20% - Accent6 3 2 2 3 2 3 2" xfId="39449" xr:uid="{00000000-0005-0000-0000-00007A350000}"/>
    <cellStyle name="20% - Accent6 3 2 2 3 2 4" xfId="23121" xr:uid="{00000000-0005-0000-0000-00007B350000}"/>
    <cellStyle name="20% - Accent6 3 2 2 3 2 4 2" xfId="46369" xr:uid="{00000000-0005-0000-0000-00007C350000}"/>
    <cellStyle name="20% - Accent6 3 2 2 3 2 5" xfId="28833" xr:uid="{00000000-0005-0000-0000-00007D350000}"/>
    <cellStyle name="20% - Accent6 3 2 2 3 2 6" xfId="48298" xr:uid="{00000000-0005-0000-0000-00007E350000}"/>
    <cellStyle name="20% - Accent6 3 2 2 3 3" xfId="8231" xr:uid="{00000000-0005-0000-0000-00007F350000}"/>
    <cellStyle name="20% - Accent6 3 2 2 3 3 2" xfId="18846" xr:uid="{00000000-0005-0000-0000-000080350000}"/>
    <cellStyle name="20% - Accent6 3 2 2 3 3 2 2" xfId="42114" xr:uid="{00000000-0005-0000-0000-000081350000}"/>
    <cellStyle name="20% - Accent6 3 2 2 3 3 3" xfId="31499" xr:uid="{00000000-0005-0000-0000-000082350000}"/>
    <cellStyle name="20% - Accent6 3 2 2 3 4" xfId="13541" xr:uid="{00000000-0005-0000-0000-000083350000}"/>
    <cellStyle name="20% - Accent6 3 2 2 3 4 2" xfId="36809" xr:uid="{00000000-0005-0000-0000-000084350000}"/>
    <cellStyle name="20% - Accent6 3 2 2 3 5" xfId="23120" xr:uid="{00000000-0005-0000-0000-000085350000}"/>
    <cellStyle name="20% - Accent6 3 2 2 3 5 2" xfId="46368" xr:uid="{00000000-0005-0000-0000-000086350000}"/>
    <cellStyle name="20% - Accent6 3 2 2 3 6" xfId="26191" xr:uid="{00000000-0005-0000-0000-000087350000}"/>
    <cellStyle name="20% - Accent6 3 2 2 3 7" xfId="48297" xr:uid="{00000000-0005-0000-0000-000088350000}"/>
    <cellStyle name="20% - Accent6 3 2 2 4" xfId="3857" xr:uid="{00000000-0005-0000-0000-000089350000}"/>
    <cellStyle name="20% - Accent6 3 2 2 4 2" xfId="6521" xr:uid="{00000000-0005-0000-0000-00008A350000}"/>
    <cellStyle name="20% - Accent6 3 2 2 4 2 2" xfId="11864" xr:uid="{00000000-0005-0000-0000-00008B350000}"/>
    <cellStyle name="20% - Accent6 3 2 2 4 2 2 2" xfId="22477" xr:uid="{00000000-0005-0000-0000-00008C350000}"/>
    <cellStyle name="20% - Accent6 3 2 2 4 2 2 2 2" xfId="45745" xr:uid="{00000000-0005-0000-0000-00008D350000}"/>
    <cellStyle name="20% - Accent6 3 2 2 4 2 2 3" xfId="35132" xr:uid="{00000000-0005-0000-0000-00008E350000}"/>
    <cellStyle name="20% - Accent6 3 2 2 4 2 3" xfId="17171" xr:uid="{00000000-0005-0000-0000-00008F350000}"/>
    <cellStyle name="20% - Accent6 3 2 2 4 2 3 2" xfId="40439" xr:uid="{00000000-0005-0000-0000-000090350000}"/>
    <cellStyle name="20% - Accent6 3 2 2 4 2 4" xfId="29824" xr:uid="{00000000-0005-0000-0000-000091350000}"/>
    <cellStyle name="20% - Accent6 3 2 2 4 3" xfId="9222" xr:uid="{00000000-0005-0000-0000-000092350000}"/>
    <cellStyle name="20% - Accent6 3 2 2 4 3 2" xfId="19837" xr:uid="{00000000-0005-0000-0000-000093350000}"/>
    <cellStyle name="20% - Accent6 3 2 2 4 3 2 2" xfId="43105" xr:uid="{00000000-0005-0000-0000-000094350000}"/>
    <cellStyle name="20% - Accent6 3 2 2 4 3 3" xfId="32490" xr:uid="{00000000-0005-0000-0000-000095350000}"/>
    <cellStyle name="20% - Accent6 3 2 2 4 4" xfId="14531" xr:uid="{00000000-0005-0000-0000-000096350000}"/>
    <cellStyle name="20% - Accent6 3 2 2 4 4 2" xfId="37799" xr:uid="{00000000-0005-0000-0000-000097350000}"/>
    <cellStyle name="20% - Accent6 3 2 2 4 5" xfId="23122" xr:uid="{00000000-0005-0000-0000-000098350000}"/>
    <cellStyle name="20% - Accent6 3 2 2 4 5 2" xfId="46370" xr:uid="{00000000-0005-0000-0000-000099350000}"/>
    <cellStyle name="20% - Accent6 3 2 2 4 6" xfId="27182" xr:uid="{00000000-0005-0000-0000-00009A350000}"/>
    <cellStyle name="20% - Accent6 3 2 2 4 7" xfId="48299" xr:uid="{00000000-0005-0000-0000-00009B350000}"/>
    <cellStyle name="20% - Accent6 3 2 2 5" xfId="4343" xr:uid="{00000000-0005-0000-0000-00009C350000}"/>
    <cellStyle name="20% - Accent6 3 2 2 5 2" xfId="9687" xr:uid="{00000000-0005-0000-0000-00009D350000}"/>
    <cellStyle name="20% - Accent6 3 2 2 5 2 2" xfId="20302" xr:uid="{00000000-0005-0000-0000-00009E350000}"/>
    <cellStyle name="20% - Accent6 3 2 2 5 2 2 2" xfId="43570" xr:uid="{00000000-0005-0000-0000-00009F350000}"/>
    <cellStyle name="20% - Accent6 3 2 2 5 2 3" xfId="32955" xr:uid="{00000000-0005-0000-0000-0000A0350000}"/>
    <cellStyle name="20% - Accent6 3 2 2 5 3" xfId="14996" xr:uid="{00000000-0005-0000-0000-0000A1350000}"/>
    <cellStyle name="20% - Accent6 3 2 2 5 3 2" xfId="38264" xr:uid="{00000000-0005-0000-0000-0000A2350000}"/>
    <cellStyle name="20% - Accent6 3 2 2 5 4" xfId="27647" xr:uid="{00000000-0005-0000-0000-0000A3350000}"/>
    <cellStyle name="20% - Accent6 3 2 2 6" xfId="7045" xr:uid="{00000000-0005-0000-0000-0000A4350000}"/>
    <cellStyle name="20% - Accent6 3 2 2 6 2" xfId="17660" xr:uid="{00000000-0005-0000-0000-0000A5350000}"/>
    <cellStyle name="20% - Accent6 3 2 2 6 2 2" xfId="40928" xr:uid="{00000000-0005-0000-0000-0000A6350000}"/>
    <cellStyle name="20% - Accent6 3 2 2 6 3" xfId="30313" xr:uid="{00000000-0005-0000-0000-0000A7350000}"/>
    <cellStyle name="20% - Accent6 3 2 2 7" xfId="12356" xr:uid="{00000000-0005-0000-0000-0000A8350000}"/>
    <cellStyle name="20% - Accent6 3 2 2 7 2" xfId="35624" xr:uid="{00000000-0005-0000-0000-0000A9350000}"/>
    <cellStyle name="20% - Accent6 3 2 2 8" xfId="23115" xr:uid="{00000000-0005-0000-0000-0000AA350000}"/>
    <cellStyle name="20% - Accent6 3 2 2 8 2" xfId="46363" xr:uid="{00000000-0005-0000-0000-0000AB350000}"/>
    <cellStyle name="20% - Accent6 3 2 2 9" xfId="25005" xr:uid="{00000000-0005-0000-0000-0000AC350000}"/>
    <cellStyle name="20% - Accent6 3 2 2_Asset Register (new)" xfId="1457" xr:uid="{00000000-0005-0000-0000-0000AD350000}"/>
    <cellStyle name="20% - Accent6 3 2 3" xfId="1261" xr:uid="{00000000-0005-0000-0000-0000AE350000}"/>
    <cellStyle name="20% - Accent6 3 2 3 2" xfId="2822" xr:uid="{00000000-0005-0000-0000-0000AF350000}"/>
    <cellStyle name="20% - Accent6 3 2 3 2 2" xfId="5670" xr:uid="{00000000-0005-0000-0000-0000B0350000}"/>
    <cellStyle name="20% - Accent6 3 2 3 2 2 2" xfId="11013" xr:uid="{00000000-0005-0000-0000-0000B1350000}"/>
    <cellStyle name="20% - Accent6 3 2 3 2 2 2 2" xfId="21627" xr:uid="{00000000-0005-0000-0000-0000B2350000}"/>
    <cellStyle name="20% - Accent6 3 2 3 2 2 2 2 2" xfId="44895" xr:uid="{00000000-0005-0000-0000-0000B3350000}"/>
    <cellStyle name="20% - Accent6 3 2 3 2 2 2 3" xfId="34281" xr:uid="{00000000-0005-0000-0000-0000B4350000}"/>
    <cellStyle name="20% - Accent6 3 2 3 2 2 3" xfId="16321" xr:uid="{00000000-0005-0000-0000-0000B5350000}"/>
    <cellStyle name="20% - Accent6 3 2 3 2 2 3 2" xfId="39589" xr:uid="{00000000-0005-0000-0000-0000B6350000}"/>
    <cellStyle name="20% - Accent6 3 2 3 2 2 4" xfId="23125" xr:uid="{00000000-0005-0000-0000-0000B7350000}"/>
    <cellStyle name="20% - Accent6 3 2 3 2 2 4 2" xfId="46373" xr:uid="{00000000-0005-0000-0000-0000B8350000}"/>
    <cellStyle name="20% - Accent6 3 2 3 2 2 5" xfId="28973" xr:uid="{00000000-0005-0000-0000-0000B9350000}"/>
    <cellStyle name="20% - Accent6 3 2 3 2 2 6" xfId="48302" xr:uid="{00000000-0005-0000-0000-0000BA350000}"/>
    <cellStyle name="20% - Accent6 3 2 3 2 3" xfId="8371" xr:uid="{00000000-0005-0000-0000-0000BB350000}"/>
    <cellStyle name="20% - Accent6 3 2 3 2 3 2" xfId="18986" xr:uid="{00000000-0005-0000-0000-0000BC350000}"/>
    <cellStyle name="20% - Accent6 3 2 3 2 3 2 2" xfId="42254" xr:uid="{00000000-0005-0000-0000-0000BD350000}"/>
    <cellStyle name="20% - Accent6 3 2 3 2 3 3" xfId="31639" xr:uid="{00000000-0005-0000-0000-0000BE350000}"/>
    <cellStyle name="20% - Accent6 3 2 3 2 4" xfId="13681" xr:uid="{00000000-0005-0000-0000-0000BF350000}"/>
    <cellStyle name="20% - Accent6 3 2 3 2 4 2" xfId="36949" xr:uid="{00000000-0005-0000-0000-0000C0350000}"/>
    <cellStyle name="20% - Accent6 3 2 3 2 5" xfId="23124" xr:uid="{00000000-0005-0000-0000-0000C1350000}"/>
    <cellStyle name="20% - Accent6 3 2 3 2 5 2" xfId="46372" xr:uid="{00000000-0005-0000-0000-0000C2350000}"/>
    <cellStyle name="20% - Accent6 3 2 3 2 6" xfId="26331" xr:uid="{00000000-0005-0000-0000-0000C3350000}"/>
    <cellStyle name="20% - Accent6 3 2 3 2 7" xfId="48301" xr:uid="{00000000-0005-0000-0000-0000C4350000}"/>
    <cellStyle name="20% - Accent6 3 2 3 3" xfId="4483" xr:uid="{00000000-0005-0000-0000-0000C5350000}"/>
    <cellStyle name="20% - Accent6 3 2 3 3 2" xfId="9827" xr:uid="{00000000-0005-0000-0000-0000C6350000}"/>
    <cellStyle name="20% - Accent6 3 2 3 3 2 2" xfId="20442" xr:uid="{00000000-0005-0000-0000-0000C7350000}"/>
    <cellStyle name="20% - Accent6 3 2 3 3 2 2 2" xfId="43710" xr:uid="{00000000-0005-0000-0000-0000C8350000}"/>
    <cellStyle name="20% - Accent6 3 2 3 3 2 3" xfId="33095" xr:uid="{00000000-0005-0000-0000-0000C9350000}"/>
    <cellStyle name="20% - Accent6 3 2 3 3 3" xfId="15136" xr:uid="{00000000-0005-0000-0000-0000CA350000}"/>
    <cellStyle name="20% - Accent6 3 2 3 3 3 2" xfId="38404" xr:uid="{00000000-0005-0000-0000-0000CB350000}"/>
    <cellStyle name="20% - Accent6 3 2 3 3 4" xfId="23126" xr:uid="{00000000-0005-0000-0000-0000CC350000}"/>
    <cellStyle name="20% - Accent6 3 2 3 3 4 2" xfId="46374" xr:uid="{00000000-0005-0000-0000-0000CD350000}"/>
    <cellStyle name="20% - Accent6 3 2 3 3 5" xfId="27787" xr:uid="{00000000-0005-0000-0000-0000CE350000}"/>
    <cellStyle name="20% - Accent6 3 2 3 3 6" xfId="48303" xr:uid="{00000000-0005-0000-0000-0000CF350000}"/>
    <cellStyle name="20% - Accent6 3 2 3 4" xfId="7185" xr:uid="{00000000-0005-0000-0000-0000D0350000}"/>
    <cellStyle name="20% - Accent6 3 2 3 4 2" xfId="17800" xr:uid="{00000000-0005-0000-0000-0000D1350000}"/>
    <cellStyle name="20% - Accent6 3 2 3 4 2 2" xfId="41068" xr:uid="{00000000-0005-0000-0000-0000D2350000}"/>
    <cellStyle name="20% - Accent6 3 2 3 4 3" xfId="30453" xr:uid="{00000000-0005-0000-0000-0000D3350000}"/>
    <cellStyle name="20% - Accent6 3 2 3 5" xfId="12496" xr:uid="{00000000-0005-0000-0000-0000D4350000}"/>
    <cellStyle name="20% - Accent6 3 2 3 5 2" xfId="35764" xr:uid="{00000000-0005-0000-0000-0000D5350000}"/>
    <cellStyle name="20% - Accent6 3 2 3 6" xfId="23123" xr:uid="{00000000-0005-0000-0000-0000D6350000}"/>
    <cellStyle name="20% - Accent6 3 2 3 6 2" xfId="46371" xr:uid="{00000000-0005-0000-0000-0000D7350000}"/>
    <cellStyle name="20% - Accent6 3 2 3 7" xfId="25145" xr:uid="{00000000-0005-0000-0000-0000D8350000}"/>
    <cellStyle name="20% - Accent6 3 2 3 8" xfId="48300" xr:uid="{00000000-0005-0000-0000-0000D9350000}"/>
    <cellStyle name="20% - Accent6 3 2 4" xfId="1641" xr:uid="{00000000-0005-0000-0000-0000DA350000}"/>
    <cellStyle name="20% - Accent6 3 2 4 2" xfId="4653" xr:uid="{00000000-0005-0000-0000-0000DB350000}"/>
    <cellStyle name="20% - Accent6 3 2 4 2 2" xfId="9997" xr:uid="{00000000-0005-0000-0000-0000DC350000}"/>
    <cellStyle name="20% - Accent6 3 2 4 2 2 2" xfId="20612" xr:uid="{00000000-0005-0000-0000-0000DD350000}"/>
    <cellStyle name="20% - Accent6 3 2 4 2 2 2 2" xfId="43880" xr:uid="{00000000-0005-0000-0000-0000DE350000}"/>
    <cellStyle name="20% - Accent6 3 2 4 2 2 3" xfId="33265" xr:uid="{00000000-0005-0000-0000-0000DF350000}"/>
    <cellStyle name="20% - Accent6 3 2 4 2 3" xfId="15306" xr:uid="{00000000-0005-0000-0000-0000E0350000}"/>
    <cellStyle name="20% - Accent6 3 2 4 2 3 2" xfId="38574" xr:uid="{00000000-0005-0000-0000-0000E1350000}"/>
    <cellStyle name="20% - Accent6 3 2 4 2 4" xfId="23128" xr:uid="{00000000-0005-0000-0000-0000E2350000}"/>
    <cellStyle name="20% - Accent6 3 2 4 2 4 2" xfId="46376" xr:uid="{00000000-0005-0000-0000-0000E3350000}"/>
    <cellStyle name="20% - Accent6 3 2 4 2 5" xfId="27957" xr:uid="{00000000-0005-0000-0000-0000E4350000}"/>
    <cellStyle name="20% - Accent6 3 2 4 2 6" xfId="48305" xr:uid="{00000000-0005-0000-0000-0000E5350000}"/>
    <cellStyle name="20% - Accent6 3 2 4 3" xfId="7355" xr:uid="{00000000-0005-0000-0000-0000E6350000}"/>
    <cellStyle name="20% - Accent6 3 2 4 3 2" xfId="17970" xr:uid="{00000000-0005-0000-0000-0000E7350000}"/>
    <cellStyle name="20% - Accent6 3 2 4 3 2 2" xfId="41238" xr:uid="{00000000-0005-0000-0000-0000E8350000}"/>
    <cellStyle name="20% - Accent6 3 2 4 3 3" xfId="30623" xr:uid="{00000000-0005-0000-0000-0000E9350000}"/>
    <cellStyle name="20% - Accent6 3 2 4 4" xfId="12666" xr:uid="{00000000-0005-0000-0000-0000EA350000}"/>
    <cellStyle name="20% - Accent6 3 2 4 4 2" xfId="35934" xr:uid="{00000000-0005-0000-0000-0000EB350000}"/>
    <cellStyle name="20% - Accent6 3 2 4 5" xfId="23127" xr:uid="{00000000-0005-0000-0000-0000EC350000}"/>
    <cellStyle name="20% - Accent6 3 2 4 5 2" xfId="46375" xr:uid="{00000000-0005-0000-0000-0000ED350000}"/>
    <cellStyle name="20% - Accent6 3 2 4 6" xfId="25315" xr:uid="{00000000-0005-0000-0000-0000EE350000}"/>
    <cellStyle name="20% - Accent6 3 2 4 7" xfId="48304" xr:uid="{00000000-0005-0000-0000-0000EF350000}"/>
    <cellStyle name="20% - Accent6 3 2 5" xfId="2146" xr:uid="{00000000-0005-0000-0000-0000F0350000}"/>
    <cellStyle name="20% - Accent6 3 2 5 2" xfId="5036" xr:uid="{00000000-0005-0000-0000-0000F1350000}"/>
    <cellStyle name="20% - Accent6 3 2 5 2 2" xfId="10379" xr:uid="{00000000-0005-0000-0000-0000F2350000}"/>
    <cellStyle name="20% - Accent6 3 2 5 2 2 2" xfId="20994" xr:uid="{00000000-0005-0000-0000-0000F3350000}"/>
    <cellStyle name="20% - Accent6 3 2 5 2 2 2 2" xfId="44262" xr:uid="{00000000-0005-0000-0000-0000F4350000}"/>
    <cellStyle name="20% - Accent6 3 2 5 2 2 3" xfId="33647" xr:uid="{00000000-0005-0000-0000-0000F5350000}"/>
    <cellStyle name="20% - Accent6 3 2 5 2 3" xfId="15688" xr:uid="{00000000-0005-0000-0000-0000F6350000}"/>
    <cellStyle name="20% - Accent6 3 2 5 2 3 2" xfId="38956" xr:uid="{00000000-0005-0000-0000-0000F7350000}"/>
    <cellStyle name="20% - Accent6 3 2 5 2 4" xfId="28339" xr:uid="{00000000-0005-0000-0000-0000F8350000}"/>
    <cellStyle name="20% - Accent6 3 2 5 3" xfId="7737" xr:uid="{00000000-0005-0000-0000-0000F9350000}"/>
    <cellStyle name="20% - Accent6 3 2 5 3 2" xfId="18352" xr:uid="{00000000-0005-0000-0000-0000FA350000}"/>
    <cellStyle name="20% - Accent6 3 2 5 3 2 2" xfId="41620" xr:uid="{00000000-0005-0000-0000-0000FB350000}"/>
    <cellStyle name="20% - Accent6 3 2 5 3 3" xfId="31005" xr:uid="{00000000-0005-0000-0000-0000FC350000}"/>
    <cellStyle name="20% - Accent6 3 2 5 4" xfId="13048" xr:uid="{00000000-0005-0000-0000-0000FD350000}"/>
    <cellStyle name="20% - Accent6 3 2 5 4 2" xfId="36316" xr:uid="{00000000-0005-0000-0000-0000FE350000}"/>
    <cellStyle name="20% - Accent6 3 2 5 5" xfId="23129" xr:uid="{00000000-0005-0000-0000-0000FF350000}"/>
    <cellStyle name="20% - Accent6 3 2 5 5 2" xfId="46377" xr:uid="{00000000-0005-0000-0000-000000360000}"/>
    <cellStyle name="20% - Accent6 3 2 5 6" xfId="25697" xr:uid="{00000000-0005-0000-0000-000001360000}"/>
    <cellStyle name="20% - Accent6 3 2 5 7" xfId="48306" xr:uid="{00000000-0005-0000-0000-000002360000}"/>
    <cellStyle name="20% - Accent6 3 2 6" xfId="2229" xr:uid="{00000000-0005-0000-0000-000003360000}"/>
    <cellStyle name="20% - Accent6 3 2 6 2" xfId="5100" xr:uid="{00000000-0005-0000-0000-000004360000}"/>
    <cellStyle name="20% - Accent6 3 2 6 2 2" xfId="10443" xr:uid="{00000000-0005-0000-0000-000005360000}"/>
    <cellStyle name="20% - Accent6 3 2 6 2 2 2" xfId="21058" xr:uid="{00000000-0005-0000-0000-000006360000}"/>
    <cellStyle name="20% - Accent6 3 2 6 2 2 2 2" xfId="44326" xr:uid="{00000000-0005-0000-0000-000007360000}"/>
    <cellStyle name="20% - Accent6 3 2 6 2 2 3" xfId="33711" xr:uid="{00000000-0005-0000-0000-000008360000}"/>
    <cellStyle name="20% - Accent6 3 2 6 2 3" xfId="15752" xr:uid="{00000000-0005-0000-0000-000009360000}"/>
    <cellStyle name="20% - Accent6 3 2 6 2 3 2" xfId="39020" xr:uid="{00000000-0005-0000-0000-00000A360000}"/>
    <cellStyle name="20% - Accent6 3 2 6 2 4" xfId="28403" xr:uid="{00000000-0005-0000-0000-00000B360000}"/>
    <cellStyle name="20% - Accent6 3 2 6 3" xfId="7801" xr:uid="{00000000-0005-0000-0000-00000C360000}"/>
    <cellStyle name="20% - Accent6 3 2 6 3 2" xfId="18416" xr:uid="{00000000-0005-0000-0000-00000D360000}"/>
    <cellStyle name="20% - Accent6 3 2 6 3 2 2" xfId="41684" xr:uid="{00000000-0005-0000-0000-00000E360000}"/>
    <cellStyle name="20% - Accent6 3 2 6 3 3" xfId="31069" xr:uid="{00000000-0005-0000-0000-00000F360000}"/>
    <cellStyle name="20% - Accent6 3 2 6 4" xfId="13112" xr:uid="{00000000-0005-0000-0000-000010360000}"/>
    <cellStyle name="20% - Accent6 3 2 6 4 2" xfId="36380" xr:uid="{00000000-0005-0000-0000-000011360000}"/>
    <cellStyle name="20% - Accent6 3 2 6 5" xfId="25761" xr:uid="{00000000-0005-0000-0000-000012360000}"/>
    <cellStyle name="20% - Accent6 3 2 7" xfId="2185" xr:uid="{00000000-0005-0000-0000-000013360000}"/>
    <cellStyle name="20% - Accent6 3 2 7 2" xfId="5062" xr:uid="{00000000-0005-0000-0000-000014360000}"/>
    <cellStyle name="20% - Accent6 3 2 7 2 2" xfId="10405" xr:uid="{00000000-0005-0000-0000-000015360000}"/>
    <cellStyle name="20% - Accent6 3 2 7 2 2 2" xfId="21020" xr:uid="{00000000-0005-0000-0000-000016360000}"/>
    <cellStyle name="20% - Accent6 3 2 7 2 2 2 2" xfId="44288" xr:uid="{00000000-0005-0000-0000-000017360000}"/>
    <cellStyle name="20% - Accent6 3 2 7 2 2 3" xfId="33673" xr:uid="{00000000-0005-0000-0000-000018360000}"/>
    <cellStyle name="20% - Accent6 3 2 7 2 3" xfId="15714" xr:uid="{00000000-0005-0000-0000-000019360000}"/>
    <cellStyle name="20% - Accent6 3 2 7 2 3 2" xfId="38982" xr:uid="{00000000-0005-0000-0000-00001A360000}"/>
    <cellStyle name="20% - Accent6 3 2 7 2 4" xfId="28365" xr:uid="{00000000-0005-0000-0000-00001B360000}"/>
    <cellStyle name="20% - Accent6 3 2 7 3" xfId="7763" xr:uid="{00000000-0005-0000-0000-00001C360000}"/>
    <cellStyle name="20% - Accent6 3 2 7 3 2" xfId="18378" xr:uid="{00000000-0005-0000-0000-00001D360000}"/>
    <cellStyle name="20% - Accent6 3 2 7 3 2 2" xfId="41646" xr:uid="{00000000-0005-0000-0000-00001E360000}"/>
    <cellStyle name="20% - Accent6 3 2 7 3 3" xfId="31031" xr:uid="{00000000-0005-0000-0000-00001F360000}"/>
    <cellStyle name="20% - Accent6 3 2 7 4" xfId="13074" xr:uid="{00000000-0005-0000-0000-000020360000}"/>
    <cellStyle name="20% - Accent6 3 2 7 4 2" xfId="36342" xr:uid="{00000000-0005-0000-0000-000021360000}"/>
    <cellStyle name="20% - Accent6 3 2 7 5" xfId="25723" xr:uid="{00000000-0005-0000-0000-000022360000}"/>
    <cellStyle name="20% - Accent6 3 2 8" xfId="1674" xr:uid="{00000000-0005-0000-0000-000023360000}"/>
    <cellStyle name="20% - Accent6 3 2 8 2" xfId="4680" xr:uid="{00000000-0005-0000-0000-000024360000}"/>
    <cellStyle name="20% - Accent6 3 2 8 2 2" xfId="10024" xr:uid="{00000000-0005-0000-0000-000025360000}"/>
    <cellStyle name="20% - Accent6 3 2 8 2 2 2" xfId="20639" xr:uid="{00000000-0005-0000-0000-000026360000}"/>
    <cellStyle name="20% - Accent6 3 2 8 2 2 2 2" xfId="43907" xr:uid="{00000000-0005-0000-0000-000027360000}"/>
    <cellStyle name="20% - Accent6 3 2 8 2 2 3" xfId="33292" xr:uid="{00000000-0005-0000-0000-000028360000}"/>
    <cellStyle name="20% - Accent6 3 2 8 2 3" xfId="15333" xr:uid="{00000000-0005-0000-0000-000029360000}"/>
    <cellStyle name="20% - Accent6 3 2 8 2 3 2" xfId="38601" xr:uid="{00000000-0005-0000-0000-00002A360000}"/>
    <cellStyle name="20% - Accent6 3 2 8 2 4" xfId="27984" xr:uid="{00000000-0005-0000-0000-00002B360000}"/>
    <cellStyle name="20% - Accent6 3 2 8 3" xfId="7382" xr:uid="{00000000-0005-0000-0000-00002C360000}"/>
    <cellStyle name="20% - Accent6 3 2 8 3 2" xfId="17997" xr:uid="{00000000-0005-0000-0000-00002D360000}"/>
    <cellStyle name="20% - Accent6 3 2 8 3 2 2" xfId="41265" xr:uid="{00000000-0005-0000-0000-00002E360000}"/>
    <cellStyle name="20% - Accent6 3 2 8 3 3" xfId="30650" xr:uid="{00000000-0005-0000-0000-00002F360000}"/>
    <cellStyle name="20% - Accent6 3 2 8 4" xfId="12693" xr:uid="{00000000-0005-0000-0000-000030360000}"/>
    <cellStyle name="20% - Accent6 3 2 8 4 2" xfId="35961" xr:uid="{00000000-0005-0000-0000-000031360000}"/>
    <cellStyle name="20% - Accent6 3 2 8 5" xfId="25342" xr:uid="{00000000-0005-0000-0000-000032360000}"/>
    <cellStyle name="20% - Accent6 3 2 9" xfId="2599" xr:uid="{00000000-0005-0000-0000-000033360000}"/>
    <cellStyle name="20% - Accent6 3 2 9 2" xfId="5447" xr:uid="{00000000-0005-0000-0000-000034360000}"/>
    <cellStyle name="20% - Accent6 3 2 9 2 2" xfId="10790" xr:uid="{00000000-0005-0000-0000-000035360000}"/>
    <cellStyle name="20% - Accent6 3 2 9 2 2 2" xfId="21404" xr:uid="{00000000-0005-0000-0000-000036360000}"/>
    <cellStyle name="20% - Accent6 3 2 9 2 2 2 2" xfId="44672" xr:uid="{00000000-0005-0000-0000-000037360000}"/>
    <cellStyle name="20% - Accent6 3 2 9 2 2 3" xfId="34058" xr:uid="{00000000-0005-0000-0000-000038360000}"/>
    <cellStyle name="20% - Accent6 3 2 9 2 3" xfId="16098" xr:uid="{00000000-0005-0000-0000-000039360000}"/>
    <cellStyle name="20% - Accent6 3 2 9 2 3 2" xfId="39366" xr:uid="{00000000-0005-0000-0000-00003A360000}"/>
    <cellStyle name="20% - Accent6 3 2 9 2 4" xfId="28750" xr:uid="{00000000-0005-0000-0000-00003B360000}"/>
    <cellStyle name="20% - Accent6 3 2 9 3" xfId="8148" xr:uid="{00000000-0005-0000-0000-00003C360000}"/>
    <cellStyle name="20% - Accent6 3 2 9 3 2" xfId="18763" xr:uid="{00000000-0005-0000-0000-00003D360000}"/>
    <cellStyle name="20% - Accent6 3 2 9 3 2 2" xfId="42031" xr:uid="{00000000-0005-0000-0000-00003E360000}"/>
    <cellStyle name="20% - Accent6 3 2 9 3 3" xfId="31416" xr:uid="{00000000-0005-0000-0000-00003F360000}"/>
    <cellStyle name="20% - Accent6 3 2 9 4" xfId="13458" xr:uid="{00000000-0005-0000-0000-000040360000}"/>
    <cellStyle name="20% - Accent6 3 2 9 4 2" xfId="36726" xr:uid="{00000000-0005-0000-0000-000041360000}"/>
    <cellStyle name="20% - Accent6 3 2 9 5" xfId="26108" xr:uid="{00000000-0005-0000-0000-000042360000}"/>
    <cellStyle name="20% - Accent6 3 2_Asset Register (new)" xfId="1458" xr:uid="{00000000-0005-0000-0000-000043360000}"/>
    <cellStyle name="20% - Accent6 3 3" xfId="731" xr:uid="{00000000-0005-0000-0000-000044360000}"/>
    <cellStyle name="20% - Accent6 3 3 10" xfId="12272" xr:uid="{00000000-0005-0000-0000-000045360000}"/>
    <cellStyle name="20% - Accent6 3 3 10 2" xfId="35540" xr:uid="{00000000-0005-0000-0000-000046360000}"/>
    <cellStyle name="20% - Accent6 3 3 11" xfId="23130" xr:uid="{00000000-0005-0000-0000-000047360000}"/>
    <cellStyle name="20% - Accent6 3 3 11 2" xfId="46378" xr:uid="{00000000-0005-0000-0000-000048360000}"/>
    <cellStyle name="20% - Accent6 3 3 12" xfId="24921" xr:uid="{00000000-0005-0000-0000-000049360000}"/>
    <cellStyle name="20% - Accent6 3 3 13" xfId="48307" xr:uid="{00000000-0005-0000-0000-00004A360000}"/>
    <cellStyle name="20% - Accent6 3 3 2" xfId="1192" xr:uid="{00000000-0005-0000-0000-00004B360000}"/>
    <cellStyle name="20% - Accent6 3 3 2 2" xfId="2754" xr:uid="{00000000-0005-0000-0000-00004C360000}"/>
    <cellStyle name="20% - Accent6 3 3 2 2 2" xfId="5602" xr:uid="{00000000-0005-0000-0000-00004D360000}"/>
    <cellStyle name="20% - Accent6 3 3 2 2 2 2" xfId="10945" xr:uid="{00000000-0005-0000-0000-00004E360000}"/>
    <cellStyle name="20% - Accent6 3 3 2 2 2 2 2" xfId="21559" xr:uid="{00000000-0005-0000-0000-00004F360000}"/>
    <cellStyle name="20% - Accent6 3 3 2 2 2 2 2 2" xfId="44827" xr:uid="{00000000-0005-0000-0000-000050360000}"/>
    <cellStyle name="20% - Accent6 3 3 2 2 2 2 3" xfId="34213" xr:uid="{00000000-0005-0000-0000-000051360000}"/>
    <cellStyle name="20% - Accent6 3 3 2 2 2 3" xfId="16253" xr:uid="{00000000-0005-0000-0000-000052360000}"/>
    <cellStyle name="20% - Accent6 3 3 2 2 2 3 2" xfId="39521" xr:uid="{00000000-0005-0000-0000-000053360000}"/>
    <cellStyle name="20% - Accent6 3 3 2 2 2 4" xfId="23133" xr:uid="{00000000-0005-0000-0000-000054360000}"/>
    <cellStyle name="20% - Accent6 3 3 2 2 2 4 2" xfId="46381" xr:uid="{00000000-0005-0000-0000-000055360000}"/>
    <cellStyle name="20% - Accent6 3 3 2 2 2 5" xfId="28905" xr:uid="{00000000-0005-0000-0000-000056360000}"/>
    <cellStyle name="20% - Accent6 3 3 2 2 2 6" xfId="48310" xr:uid="{00000000-0005-0000-0000-000057360000}"/>
    <cellStyle name="20% - Accent6 3 3 2 2 3" xfId="8303" xr:uid="{00000000-0005-0000-0000-000058360000}"/>
    <cellStyle name="20% - Accent6 3 3 2 2 3 2" xfId="18918" xr:uid="{00000000-0005-0000-0000-000059360000}"/>
    <cellStyle name="20% - Accent6 3 3 2 2 3 2 2" xfId="42186" xr:uid="{00000000-0005-0000-0000-00005A360000}"/>
    <cellStyle name="20% - Accent6 3 3 2 2 3 3" xfId="31571" xr:uid="{00000000-0005-0000-0000-00005B360000}"/>
    <cellStyle name="20% - Accent6 3 3 2 2 4" xfId="13613" xr:uid="{00000000-0005-0000-0000-00005C360000}"/>
    <cellStyle name="20% - Accent6 3 3 2 2 4 2" xfId="36881" xr:uid="{00000000-0005-0000-0000-00005D360000}"/>
    <cellStyle name="20% - Accent6 3 3 2 2 5" xfId="23132" xr:uid="{00000000-0005-0000-0000-00005E360000}"/>
    <cellStyle name="20% - Accent6 3 3 2 2 5 2" xfId="46380" xr:uid="{00000000-0005-0000-0000-00005F360000}"/>
    <cellStyle name="20% - Accent6 3 3 2 2 6" xfId="26263" xr:uid="{00000000-0005-0000-0000-000060360000}"/>
    <cellStyle name="20% - Accent6 3 3 2 2 7" xfId="48309" xr:uid="{00000000-0005-0000-0000-000061360000}"/>
    <cellStyle name="20% - Accent6 3 3 2 3" xfId="3929" xr:uid="{00000000-0005-0000-0000-000062360000}"/>
    <cellStyle name="20% - Accent6 3 3 2 3 2" xfId="6593" xr:uid="{00000000-0005-0000-0000-000063360000}"/>
    <cellStyle name="20% - Accent6 3 3 2 3 2 2" xfId="11936" xr:uid="{00000000-0005-0000-0000-000064360000}"/>
    <cellStyle name="20% - Accent6 3 3 2 3 2 2 2" xfId="22549" xr:uid="{00000000-0005-0000-0000-000065360000}"/>
    <cellStyle name="20% - Accent6 3 3 2 3 2 2 2 2" xfId="45817" xr:uid="{00000000-0005-0000-0000-000066360000}"/>
    <cellStyle name="20% - Accent6 3 3 2 3 2 2 3" xfId="35204" xr:uid="{00000000-0005-0000-0000-000067360000}"/>
    <cellStyle name="20% - Accent6 3 3 2 3 2 3" xfId="17243" xr:uid="{00000000-0005-0000-0000-000068360000}"/>
    <cellStyle name="20% - Accent6 3 3 2 3 2 3 2" xfId="40511" xr:uid="{00000000-0005-0000-0000-000069360000}"/>
    <cellStyle name="20% - Accent6 3 3 2 3 2 4" xfId="29896" xr:uid="{00000000-0005-0000-0000-00006A360000}"/>
    <cellStyle name="20% - Accent6 3 3 2 3 3" xfId="9294" xr:uid="{00000000-0005-0000-0000-00006B360000}"/>
    <cellStyle name="20% - Accent6 3 3 2 3 3 2" xfId="19909" xr:uid="{00000000-0005-0000-0000-00006C360000}"/>
    <cellStyle name="20% - Accent6 3 3 2 3 3 2 2" xfId="43177" xr:uid="{00000000-0005-0000-0000-00006D360000}"/>
    <cellStyle name="20% - Accent6 3 3 2 3 3 3" xfId="32562" xr:uid="{00000000-0005-0000-0000-00006E360000}"/>
    <cellStyle name="20% - Accent6 3 3 2 3 4" xfId="14603" xr:uid="{00000000-0005-0000-0000-00006F360000}"/>
    <cellStyle name="20% - Accent6 3 3 2 3 4 2" xfId="37871" xr:uid="{00000000-0005-0000-0000-000070360000}"/>
    <cellStyle name="20% - Accent6 3 3 2 3 5" xfId="23134" xr:uid="{00000000-0005-0000-0000-000071360000}"/>
    <cellStyle name="20% - Accent6 3 3 2 3 5 2" xfId="46382" xr:uid="{00000000-0005-0000-0000-000072360000}"/>
    <cellStyle name="20% - Accent6 3 3 2 3 6" xfId="27254" xr:uid="{00000000-0005-0000-0000-000073360000}"/>
    <cellStyle name="20% - Accent6 3 3 2 3 7" xfId="48311" xr:uid="{00000000-0005-0000-0000-000074360000}"/>
    <cellStyle name="20% - Accent6 3 3 2 4" xfId="4415" xr:uid="{00000000-0005-0000-0000-000075360000}"/>
    <cellStyle name="20% - Accent6 3 3 2 4 2" xfId="9759" xr:uid="{00000000-0005-0000-0000-000076360000}"/>
    <cellStyle name="20% - Accent6 3 3 2 4 2 2" xfId="20374" xr:uid="{00000000-0005-0000-0000-000077360000}"/>
    <cellStyle name="20% - Accent6 3 3 2 4 2 2 2" xfId="43642" xr:uid="{00000000-0005-0000-0000-000078360000}"/>
    <cellStyle name="20% - Accent6 3 3 2 4 2 3" xfId="33027" xr:uid="{00000000-0005-0000-0000-000079360000}"/>
    <cellStyle name="20% - Accent6 3 3 2 4 3" xfId="15068" xr:uid="{00000000-0005-0000-0000-00007A360000}"/>
    <cellStyle name="20% - Accent6 3 3 2 4 3 2" xfId="38336" xr:uid="{00000000-0005-0000-0000-00007B360000}"/>
    <cellStyle name="20% - Accent6 3 3 2 4 4" xfId="27719" xr:uid="{00000000-0005-0000-0000-00007C360000}"/>
    <cellStyle name="20% - Accent6 3 3 2 5" xfId="7117" xr:uid="{00000000-0005-0000-0000-00007D360000}"/>
    <cellStyle name="20% - Accent6 3 3 2 5 2" xfId="17732" xr:uid="{00000000-0005-0000-0000-00007E360000}"/>
    <cellStyle name="20% - Accent6 3 3 2 5 2 2" xfId="41000" xr:uid="{00000000-0005-0000-0000-00007F360000}"/>
    <cellStyle name="20% - Accent6 3 3 2 5 3" xfId="30385" xr:uid="{00000000-0005-0000-0000-000080360000}"/>
    <cellStyle name="20% - Accent6 3 3 2 6" xfId="12428" xr:uid="{00000000-0005-0000-0000-000081360000}"/>
    <cellStyle name="20% - Accent6 3 3 2 6 2" xfId="35696" xr:uid="{00000000-0005-0000-0000-000082360000}"/>
    <cellStyle name="20% - Accent6 3 3 2 7" xfId="23131" xr:uid="{00000000-0005-0000-0000-000083360000}"/>
    <cellStyle name="20% - Accent6 3 3 2 7 2" xfId="46379" xr:uid="{00000000-0005-0000-0000-000084360000}"/>
    <cellStyle name="20% - Accent6 3 3 2 8" xfId="25077" xr:uid="{00000000-0005-0000-0000-000085360000}"/>
    <cellStyle name="20% - Accent6 3 3 2 9" xfId="48308" xr:uid="{00000000-0005-0000-0000-000086360000}"/>
    <cellStyle name="20% - Accent6 3 3 3" xfId="1547" xr:uid="{00000000-0005-0000-0000-000087360000}"/>
    <cellStyle name="20% - Accent6 3 3 3 2" xfId="2904" xr:uid="{00000000-0005-0000-0000-000088360000}"/>
    <cellStyle name="20% - Accent6 3 3 3 2 2" xfId="5752" xr:uid="{00000000-0005-0000-0000-000089360000}"/>
    <cellStyle name="20% - Accent6 3 3 3 2 2 2" xfId="11095" xr:uid="{00000000-0005-0000-0000-00008A360000}"/>
    <cellStyle name="20% - Accent6 3 3 3 2 2 2 2" xfId="21709" xr:uid="{00000000-0005-0000-0000-00008B360000}"/>
    <cellStyle name="20% - Accent6 3 3 3 2 2 2 2 2" xfId="44977" xr:uid="{00000000-0005-0000-0000-00008C360000}"/>
    <cellStyle name="20% - Accent6 3 3 3 2 2 2 3" xfId="34363" xr:uid="{00000000-0005-0000-0000-00008D360000}"/>
    <cellStyle name="20% - Accent6 3 3 3 2 2 3" xfId="16403" xr:uid="{00000000-0005-0000-0000-00008E360000}"/>
    <cellStyle name="20% - Accent6 3 3 3 2 2 3 2" xfId="39671" xr:uid="{00000000-0005-0000-0000-00008F360000}"/>
    <cellStyle name="20% - Accent6 3 3 3 2 2 4" xfId="29055" xr:uid="{00000000-0005-0000-0000-000090360000}"/>
    <cellStyle name="20% - Accent6 3 3 3 2 3" xfId="8453" xr:uid="{00000000-0005-0000-0000-000091360000}"/>
    <cellStyle name="20% - Accent6 3 3 3 2 3 2" xfId="19068" xr:uid="{00000000-0005-0000-0000-000092360000}"/>
    <cellStyle name="20% - Accent6 3 3 3 2 3 2 2" xfId="42336" xr:uid="{00000000-0005-0000-0000-000093360000}"/>
    <cellStyle name="20% - Accent6 3 3 3 2 3 3" xfId="31721" xr:uid="{00000000-0005-0000-0000-000094360000}"/>
    <cellStyle name="20% - Accent6 3 3 3 2 4" xfId="13763" xr:uid="{00000000-0005-0000-0000-000095360000}"/>
    <cellStyle name="20% - Accent6 3 3 3 2 4 2" xfId="37031" xr:uid="{00000000-0005-0000-0000-000096360000}"/>
    <cellStyle name="20% - Accent6 3 3 3 2 5" xfId="23136" xr:uid="{00000000-0005-0000-0000-000097360000}"/>
    <cellStyle name="20% - Accent6 3 3 3 2 5 2" xfId="46384" xr:uid="{00000000-0005-0000-0000-000098360000}"/>
    <cellStyle name="20% - Accent6 3 3 3 2 6" xfId="26413" xr:uid="{00000000-0005-0000-0000-000099360000}"/>
    <cellStyle name="20% - Accent6 3 3 3 2 7" xfId="48313" xr:uid="{00000000-0005-0000-0000-00009A360000}"/>
    <cellStyle name="20% - Accent6 3 3 3 3" xfId="3645" xr:uid="{00000000-0005-0000-0000-00009B360000}"/>
    <cellStyle name="20% - Accent6 3 3 3 3 2" xfId="6452" xr:uid="{00000000-0005-0000-0000-00009C360000}"/>
    <cellStyle name="20% - Accent6 3 3 3 3 2 2" xfId="11795" xr:uid="{00000000-0005-0000-0000-00009D360000}"/>
    <cellStyle name="20% - Accent6 3 3 3 3 2 2 2" xfId="22408" xr:uid="{00000000-0005-0000-0000-00009E360000}"/>
    <cellStyle name="20% - Accent6 3 3 3 3 2 2 2 2" xfId="45676" xr:uid="{00000000-0005-0000-0000-00009F360000}"/>
    <cellStyle name="20% - Accent6 3 3 3 3 2 2 3" xfId="35063" xr:uid="{00000000-0005-0000-0000-0000A0360000}"/>
    <cellStyle name="20% - Accent6 3 3 3 3 2 3" xfId="17102" xr:uid="{00000000-0005-0000-0000-0000A1360000}"/>
    <cellStyle name="20% - Accent6 3 3 3 3 2 3 2" xfId="40370" xr:uid="{00000000-0005-0000-0000-0000A2360000}"/>
    <cellStyle name="20% - Accent6 3 3 3 3 2 4" xfId="29755" xr:uid="{00000000-0005-0000-0000-0000A3360000}"/>
    <cellStyle name="20% - Accent6 3 3 3 3 3" xfId="9153" xr:uid="{00000000-0005-0000-0000-0000A4360000}"/>
    <cellStyle name="20% - Accent6 3 3 3 3 3 2" xfId="19768" xr:uid="{00000000-0005-0000-0000-0000A5360000}"/>
    <cellStyle name="20% - Accent6 3 3 3 3 3 2 2" xfId="43036" xr:uid="{00000000-0005-0000-0000-0000A6360000}"/>
    <cellStyle name="20% - Accent6 3 3 3 3 3 3" xfId="32421" xr:uid="{00000000-0005-0000-0000-0000A7360000}"/>
    <cellStyle name="20% - Accent6 3 3 3 3 4" xfId="14462" xr:uid="{00000000-0005-0000-0000-0000A8360000}"/>
    <cellStyle name="20% - Accent6 3 3 3 3 4 2" xfId="37730" xr:uid="{00000000-0005-0000-0000-0000A9360000}"/>
    <cellStyle name="20% - Accent6 3 3 3 3 5" xfId="27113" xr:uid="{00000000-0005-0000-0000-0000AA360000}"/>
    <cellStyle name="20% - Accent6 3 3 3 4" xfId="4565" xr:uid="{00000000-0005-0000-0000-0000AB360000}"/>
    <cellStyle name="20% - Accent6 3 3 3 4 2" xfId="9909" xr:uid="{00000000-0005-0000-0000-0000AC360000}"/>
    <cellStyle name="20% - Accent6 3 3 3 4 2 2" xfId="20524" xr:uid="{00000000-0005-0000-0000-0000AD360000}"/>
    <cellStyle name="20% - Accent6 3 3 3 4 2 2 2" xfId="43792" xr:uid="{00000000-0005-0000-0000-0000AE360000}"/>
    <cellStyle name="20% - Accent6 3 3 3 4 2 3" xfId="33177" xr:uid="{00000000-0005-0000-0000-0000AF360000}"/>
    <cellStyle name="20% - Accent6 3 3 3 4 3" xfId="15218" xr:uid="{00000000-0005-0000-0000-0000B0360000}"/>
    <cellStyle name="20% - Accent6 3 3 3 4 3 2" xfId="38486" xr:uid="{00000000-0005-0000-0000-0000B1360000}"/>
    <cellStyle name="20% - Accent6 3 3 3 4 4" xfId="27869" xr:uid="{00000000-0005-0000-0000-0000B2360000}"/>
    <cellStyle name="20% - Accent6 3 3 3 5" xfId="7267" xr:uid="{00000000-0005-0000-0000-0000B3360000}"/>
    <cellStyle name="20% - Accent6 3 3 3 5 2" xfId="17882" xr:uid="{00000000-0005-0000-0000-0000B4360000}"/>
    <cellStyle name="20% - Accent6 3 3 3 5 2 2" xfId="41150" xr:uid="{00000000-0005-0000-0000-0000B5360000}"/>
    <cellStyle name="20% - Accent6 3 3 3 5 3" xfId="30535" xr:uid="{00000000-0005-0000-0000-0000B6360000}"/>
    <cellStyle name="20% - Accent6 3 3 3 6" xfId="12578" xr:uid="{00000000-0005-0000-0000-0000B7360000}"/>
    <cellStyle name="20% - Accent6 3 3 3 6 2" xfId="35846" xr:uid="{00000000-0005-0000-0000-0000B8360000}"/>
    <cellStyle name="20% - Accent6 3 3 3 7" xfId="23135" xr:uid="{00000000-0005-0000-0000-0000B9360000}"/>
    <cellStyle name="20% - Accent6 3 3 3 7 2" xfId="46383" xr:uid="{00000000-0005-0000-0000-0000BA360000}"/>
    <cellStyle name="20% - Accent6 3 3 3 8" xfId="25227" xr:uid="{00000000-0005-0000-0000-0000BB360000}"/>
    <cellStyle name="20% - Accent6 3 3 3 9" xfId="48312" xr:uid="{00000000-0005-0000-0000-0000BC360000}"/>
    <cellStyle name="20% - Accent6 3 3 4" xfId="1868" xr:uid="{00000000-0005-0000-0000-0000BD360000}"/>
    <cellStyle name="20% - Accent6 3 3 4 2" xfId="4843" xr:uid="{00000000-0005-0000-0000-0000BE360000}"/>
    <cellStyle name="20% - Accent6 3 3 4 2 2" xfId="10187" xr:uid="{00000000-0005-0000-0000-0000BF360000}"/>
    <cellStyle name="20% - Accent6 3 3 4 2 2 2" xfId="20802" xr:uid="{00000000-0005-0000-0000-0000C0360000}"/>
    <cellStyle name="20% - Accent6 3 3 4 2 2 2 2" xfId="44070" xr:uid="{00000000-0005-0000-0000-0000C1360000}"/>
    <cellStyle name="20% - Accent6 3 3 4 2 2 3" xfId="33455" xr:uid="{00000000-0005-0000-0000-0000C2360000}"/>
    <cellStyle name="20% - Accent6 3 3 4 2 3" xfId="15496" xr:uid="{00000000-0005-0000-0000-0000C3360000}"/>
    <cellStyle name="20% - Accent6 3 3 4 2 3 2" xfId="38764" xr:uid="{00000000-0005-0000-0000-0000C4360000}"/>
    <cellStyle name="20% - Accent6 3 3 4 2 4" xfId="28147" xr:uid="{00000000-0005-0000-0000-0000C5360000}"/>
    <cellStyle name="20% - Accent6 3 3 4 3" xfId="7545" xr:uid="{00000000-0005-0000-0000-0000C6360000}"/>
    <cellStyle name="20% - Accent6 3 3 4 3 2" xfId="18160" xr:uid="{00000000-0005-0000-0000-0000C7360000}"/>
    <cellStyle name="20% - Accent6 3 3 4 3 2 2" xfId="41428" xr:uid="{00000000-0005-0000-0000-0000C8360000}"/>
    <cellStyle name="20% - Accent6 3 3 4 3 3" xfId="30813" xr:uid="{00000000-0005-0000-0000-0000C9360000}"/>
    <cellStyle name="20% - Accent6 3 3 4 4" xfId="12856" xr:uid="{00000000-0005-0000-0000-0000CA360000}"/>
    <cellStyle name="20% - Accent6 3 3 4 4 2" xfId="36124" xr:uid="{00000000-0005-0000-0000-0000CB360000}"/>
    <cellStyle name="20% - Accent6 3 3 4 5" xfId="23137" xr:uid="{00000000-0005-0000-0000-0000CC360000}"/>
    <cellStyle name="20% - Accent6 3 3 4 5 2" xfId="46385" xr:uid="{00000000-0005-0000-0000-0000CD360000}"/>
    <cellStyle name="20% - Accent6 3 3 4 6" xfId="25505" xr:uid="{00000000-0005-0000-0000-0000CE360000}"/>
    <cellStyle name="20% - Accent6 3 3 4 7" xfId="48314" xr:uid="{00000000-0005-0000-0000-0000CF360000}"/>
    <cellStyle name="20% - Accent6 3 3 5" xfId="2598" xr:uid="{00000000-0005-0000-0000-0000D0360000}"/>
    <cellStyle name="20% - Accent6 3 3 5 2" xfId="5446" xr:uid="{00000000-0005-0000-0000-0000D1360000}"/>
    <cellStyle name="20% - Accent6 3 3 5 2 2" xfId="10789" xr:uid="{00000000-0005-0000-0000-0000D2360000}"/>
    <cellStyle name="20% - Accent6 3 3 5 2 2 2" xfId="21403" xr:uid="{00000000-0005-0000-0000-0000D3360000}"/>
    <cellStyle name="20% - Accent6 3 3 5 2 2 2 2" xfId="44671" xr:uid="{00000000-0005-0000-0000-0000D4360000}"/>
    <cellStyle name="20% - Accent6 3 3 5 2 2 3" xfId="34057" xr:uid="{00000000-0005-0000-0000-0000D5360000}"/>
    <cellStyle name="20% - Accent6 3 3 5 2 3" xfId="16097" xr:uid="{00000000-0005-0000-0000-0000D6360000}"/>
    <cellStyle name="20% - Accent6 3 3 5 2 3 2" xfId="39365" xr:uid="{00000000-0005-0000-0000-0000D7360000}"/>
    <cellStyle name="20% - Accent6 3 3 5 2 4" xfId="28749" xr:uid="{00000000-0005-0000-0000-0000D8360000}"/>
    <cellStyle name="20% - Accent6 3 3 5 3" xfId="8147" xr:uid="{00000000-0005-0000-0000-0000D9360000}"/>
    <cellStyle name="20% - Accent6 3 3 5 3 2" xfId="18762" xr:uid="{00000000-0005-0000-0000-0000DA360000}"/>
    <cellStyle name="20% - Accent6 3 3 5 3 2 2" xfId="42030" xr:uid="{00000000-0005-0000-0000-0000DB360000}"/>
    <cellStyle name="20% - Accent6 3 3 5 3 3" xfId="31415" xr:uid="{00000000-0005-0000-0000-0000DC360000}"/>
    <cellStyle name="20% - Accent6 3 3 5 4" xfId="13457" xr:uid="{00000000-0005-0000-0000-0000DD360000}"/>
    <cellStyle name="20% - Accent6 3 3 5 4 2" xfId="36725" xr:uid="{00000000-0005-0000-0000-0000DE360000}"/>
    <cellStyle name="20% - Accent6 3 3 5 5" xfId="26107" xr:uid="{00000000-0005-0000-0000-0000DF360000}"/>
    <cellStyle name="20% - Accent6 3 3 6" xfId="3138" xr:uid="{00000000-0005-0000-0000-0000E0360000}"/>
    <cellStyle name="20% - Accent6 3 3 6 2" xfId="5968" xr:uid="{00000000-0005-0000-0000-0000E1360000}"/>
    <cellStyle name="20% - Accent6 3 3 6 2 2" xfId="11311" xr:uid="{00000000-0005-0000-0000-0000E2360000}"/>
    <cellStyle name="20% - Accent6 3 3 6 2 2 2" xfId="21924" xr:uid="{00000000-0005-0000-0000-0000E3360000}"/>
    <cellStyle name="20% - Accent6 3 3 6 2 2 2 2" xfId="45192" xr:uid="{00000000-0005-0000-0000-0000E4360000}"/>
    <cellStyle name="20% - Accent6 3 3 6 2 2 3" xfId="34579" xr:uid="{00000000-0005-0000-0000-0000E5360000}"/>
    <cellStyle name="20% - Accent6 3 3 6 2 3" xfId="16618" xr:uid="{00000000-0005-0000-0000-0000E6360000}"/>
    <cellStyle name="20% - Accent6 3 3 6 2 3 2" xfId="39886" xr:uid="{00000000-0005-0000-0000-0000E7360000}"/>
    <cellStyle name="20% - Accent6 3 3 6 2 4" xfId="29271" xr:uid="{00000000-0005-0000-0000-0000E8360000}"/>
    <cellStyle name="20% - Accent6 3 3 6 3" xfId="8669" xr:uid="{00000000-0005-0000-0000-0000E9360000}"/>
    <cellStyle name="20% - Accent6 3 3 6 3 2" xfId="19284" xr:uid="{00000000-0005-0000-0000-0000EA360000}"/>
    <cellStyle name="20% - Accent6 3 3 6 3 2 2" xfId="42552" xr:uid="{00000000-0005-0000-0000-0000EB360000}"/>
    <cellStyle name="20% - Accent6 3 3 6 3 3" xfId="31937" xr:uid="{00000000-0005-0000-0000-0000EC360000}"/>
    <cellStyle name="20% - Accent6 3 3 6 4" xfId="13978" xr:uid="{00000000-0005-0000-0000-0000ED360000}"/>
    <cellStyle name="20% - Accent6 3 3 6 4 2" xfId="37246" xr:uid="{00000000-0005-0000-0000-0000EE360000}"/>
    <cellStyle name="20% - Accent6 3 3 6 5" xfId="26629" xr:uid="{00000000-0005-0000-0000-0000EF360000}"/>
    <cellStyle name="20% - Accent6 3 3 7" xfId="3458" xr:uid="{00000000-0005-0000-0000-0000F0360000}"/>
    <cellStyle name="20% - Accent6 3 3 7 2" xfId="6282" xr:uid="{00000000-0005-0000-0000-0000F1360000}"/>
    <cellStyle name="20% - Accent6 3 3 7 2 2" xfId="11625" xr:uid="{00000000-0005-0000-0000-0000F2360000}"/>
    <cellStyle name="20% - Accent6 3 3 7 2 2 2" xfId="22238" xr:uid="{00000000-0005-0000-0000-0000F3360000}"/>
    <cellStyle name="20% - Accent6 3 3 7 2 2 2 2" xfId="45506" xr:uid="{00000000-0005-0000-0000-0000F4360000}"/>
    <cellStyle name="20% - Accent6 3 3 7 2 2 3" xfId="34893" xr:uid="{00000000-0005-0000-0000-0000F5360000}"/>
    <cellStyle name="20% - Accent6 3 3 7 2 3" xfId="16932" xr:uid="{00000000-0005-0000-0000-0000F6360000}"/>
    <cellStyle name="20% - Accent6 3 3 7 2 3 2" xfId="40200" xr:uid="{00000000-0005-0000-0000-0000F7360000}"/>
    <cellStyle name="20% - Accent6 3 3 7 2 4" xfId="29585" xr:uid="{00000000-0005-0000-0000-0000F8360000}"/>
    <cellStyle name="20% - Accent6 3 3 7 3" xfId="8983" xr:uid="{00000000-0005-0000-0000-0000F9360000}"/>
    <cellStyle name="20% - Accent6 3 3 7 3 2" xfId="19598" xr:uid="{00000000-0005-0000-0000-0000FA360000}"/>
    <cellStyle name="20% - Accent6 3 3 7 3 2 2" xfId="42866" xr:uid="{00000000-0005-0000-0000-0000FB360000}"/>
    <cellStyle name="20% - Accent6 3 3 7 3 3" xfId="32251" xr:uid="{00000000-0005-0000-0000-0000FC360000}"/>
    <cellStyle name="20% - Accent6 3 3 7 4" xfId="14292" xr:uid="{00000000-0005-0000-0000-0000FD360000}"/>
    <cellStyle name="20% - Accent6 3 3 7 4 2" xfId="37560" xr:uid="{00000000-0005-0000-0000-0000FE360000}"/>
    <cellStyle name="20% - Accent6 3 3 7 5" xfId="26943" xr:uid="{00000000-0005-0000-0000-0000FF360000}"/>
    <cellStyle name="20% - Accent6 3 3 8" xfId="4259" xr:uid="{00000000-0005-0000-0000-000000370000}"/>
    <cellStyle name="20% - Accent6 3 3 8 2" xfId="9603" xr:uid="{00000000-0005-0000-0000-000001370000}"/>
    <cellStyle name="20% - Accent6 3 3 8 2 2" xfId="20218" xr:uid="{00000000-0005-0000-0000-000002370000}"/>
    <cellStyle name="20% - Accent6 3 3 8 2 2 2" xfId="43486" xr:uid="{00000000-0005-0000-0000-000003370000}"/>
    <cellStyle name="20% - Accent6 3 3 8 2 3" xfId="32871" xr:uid="{00000000-0005-0000-0000-000004370000}"/>
    <cellStyle name="20% - Accent6 3 3 8 3" xfId="14912" xr:uid="{00000000-0005-0000-0000-000005370000}"/>
    <cellStyle name="20% - Accent6 3 3 8 3 2" xfId="38180" xr:uid="{00000000-0005-0000-0000-000006370000}"/>
    <cellStyle name="20% - Accent6 3 3 8 4" xfId="27563" xr:uid="{00000000-0005-0000-0000-000007370000}"/>
    <cellStyle name="20% - Accent6 3 3 9" xfId="6961" xr:uid="{00000000-0005-0000-0000-000008370000}"/>
    <cellStyle name="20% - Accent6 3 3 9 2" xfId="17576" xr:uid="{00000000-0005-0000-0000-000009370000}"/>
    <cellStyle name="20% - Accent6 3 3 9 2 2" xfId="40844" xr:uid="{00000000-0005-0000-0000-00000A370000}"/>
    <cellStyle name="20% - Accent6 3 3 9 3" xfId="30229" xr:uid="{00000000-0005-0000-0000-00000B370000}"/>
    <cellStyle name="20% - Accent6 3 3_Asset Register (new)" xfId="1456" xr:uid="{00000000-0005-0000-0000-00000C370000}"/>
    <cellStyle name="20% - Accent6 3 4" xfId="205" xr:uid="{00000000-0005-0000-0000-00000D370000}"/>
    <cellStyle name="20% - Accent6 3 4 10" xfId="24732" xr:uid="{00000000-0005-0000-0000-00000E370000}"/>
    <cellStyle name="20% - Accent6 3 4 11" xfId="48315" xr:uid="{00000000-0005-0000-0000-00000F370000}"/>
    <cellStyle name="20% - Accent6 3 4 2" xfId="1869" xr:uid="{00000000-0005-0000-0000-000010370000}"/>
    <cellStyle name="20% - Accent6 3 4 2 2" xfId="4844" xr:uid="{00000000-0005-0000-0000-000011370000}"/>
    <cellStyle name="20% - Accent6 3 4 2 2 2" xfId="10188" xr:uid="{00000000-0005-0000-0000-000012370000}"/>
    <cellStyle name="20% - Accent6 3 4 2 2 2 2" xfId="20803" xr:uid="{00000000-0005-0000-0000-000013370000}"/>
    <cellStyle name="20% - Accent6 3 4 2 2 2 2 2" xfId="44071" xr:uid="{00000000-0005-0000-0000-000014370000}"/>
    <cellStyle name="20% - Accent6 3 4 2 2 2 3" xfId="33456" xr:uid="{00000000-0005-0000-0000-000015370000}"/>
    <cellStyle name="20% - Accent6 3 4 2 2 3" xfId="15497" xr:uid="{00000000-0005-0000-0000-000016370000}"/>
    <cellStyle name="20% - Accent6 3 4 2 2 3 2" xfId="38765" xr:uid="{00000000-0005-0000-0000-000017370000}"/>
    <cellStyle name="20% - Accent6 3 4 2 2 4" xfId="23140" xr:uid="{00000000-0005-0000-0000-000018370000}"/>
    <cellStyle name="20% - Accent6 3 4 2 2 4 2" xfId="46388" xr:uid="{00000000-0005-0000-0000-000019370000}"/>
    <cellStyle name="20% - Accent6 3 4 2 2 5" xfId="28148" xr:uid="{00000000-0005-0000-0000-00001A370000}"/>
    <cellStyle name="20% - Accent6 3 4 2 2 6" xfId="48317" xr:uid="{00000000-0005-0000-0000-00001B370000}"/>
    <cellStyle name="20% - Accent6 3 4 2 3" xfId="7546" xr:uid="{00000000-0005-0000-0000-00001C370000}"/>
    <cellStyle name="20% - Accent6 3 4 2 3 2" xfId="18161" xr:uid="{00000000-0005-0000-0000-00001D370000}"/>
    <cellStyle name="20% - Accent6 3 4 2 3 2 2" xfId="41429" xr:uid="{00000000-0005-0000-0000-00001E370000}"/>
    <cellStyle name="20% - Accent6 3 4 2 3 3" xfId="30814" xr:uid="{00000000-0005-0000-0000-00001F370000}"/>
    <cellStyle name="20% - Accent6 3 4 2 4" xfId="12857" xr:uid="{00000000-0005-0000-0000-000020370000}"/>
    <cellStyle name="20% - Accent6 3 4 2 4 2" xfId="36125" xr:uid="{00000000-0005-0000-0000-000021370000}"/>
    <cellStyle name="20% - Accent6 3 4 2 5" xfId="23139" xr:uid="{00000000-0005-0000-0000-000022370000}"/>
    <cellStyle name="20% - Accent6 3 4 2 5 2" xfId="46387" xr:uid="{00000000-0005-0000-0000-000023370000}"/>
    <cellStyle name="20% - Accent6 3 4 2 6" xfId="25506" xr:uid="{00000000-0005-0000-0000-000024370000}"/>
    <cellStyle name="20% - Accent6 3 4 2 7" xfId="48316" xr:uid="{00000000-0005-0000-0000-000025370000}"/>
    <cellStyle name="20% - Accent6 3 4 3" xfId="2413" xr:uid="{00000000-0005-0000-0000-000026370000}"/>
    <cellStyle name="20% - Accent6 3 4 3 2" xfId="5261" xr:uid="{00000000-0005-0000-0000-000027370000}"/>
    <cellStyle name="20% - Accent6 3 4 3 2 2" xfId="10604" xr:uid="{00000000-0005-0000-0000-000028370000}"/>
    <cellStyle name="20% - Accent6 3 4 3 2 2 2" xfId="21218" xr:uid="{00000000-0005-0000-0000-000029370000}"/>
    <cellStyle name="20% - Accent6 3 4 3 2 2 2 2" xfId="44486" xr:uid="{00000000-0005-0000-0000-00002A370000}"/>
    <cellStyle name="20% - Accent6 3 4 3 2 2 3" xfId="33872" xr:uid="{00000000-0005-0000-0000-00002B370000}"/>
    <cellStyle name="20% - Accent6 3 4 3 2 3" xfId="15912" xr:uid="{00000000-0005-0000-0000-00002C370000}"/>
    <cellStyle name="20% - Accent6 3 4 3 2 3 2" xfId="39180" xr:uid="{00000000-0005-0000-0000-00002D370000}"/>
    <cellStyle name="20% - Accent6 3 4 3 2 4" xfId="28564" xr:uid="{00000000-0005-0000-0000-00002E370000}"/>
    <cellStyle name="20% - Accent6 3 4 3 3" xfId="7962" xr:uid="{00000000-0005-0000-0000-00002F370000}"/>
    <cellStyle name="20% - Accent6 3 4 3 3 2" xfId="18577" xr:uid="{00000000-0005-0000-0000-000030370000}"/>
    <cellStyle name="20% - Accent6 3 4 3 3 2 2" xfId="41845" xr:uid="{00000000-0005-0000-0000-000031370000}"/>
    <cellStyle name="20% - Accent6 3 4 3 3 3" xfId="31230" xr:uid="{00000000-0005-0000-0000-000032370000}"/>
    <cellStyle name="20% - Accent6 3 4 3 4" xfId="13272" xr:uid="{00000000-0005-0000-0000-000033370000}"/>
    <cellStyle name="20% - Accent6 3 4 3 4 2" xfId="36540" xr:uid="{00000000-0005-0000-0000-000034370000}"/>
    <cellStyle name="20% - Accent6 3 4 3 5" xfId="23141" xr:uid="{00000000-0005-0000-0000-000035370000}"/>
    <cellStyle name="20% - Accent6 3 4 3 5 2" xfId="46389" xr:uid="{00000000-0005-0000-0000-000036370000}"/>
    <cellStyle name="20% - Accent6 3 4 3 6" xfId="25922" xr:uid="{00000000-0005-0000-0000-000037370000}"/>
    <cellStyle name="20% - Accent6 3 4 3 7" xfId="48318" xr:uid="{00000000-0005-0000-0000-000038370000}"/>
    <cellStyle name="20% - Accent6 3 4 4" xfId="3139" xr:uid="{00000000-0005-0000-0000-000039370000}"/>
    <cellStyle name="20% - Accent6 3 4 4 2" xfId="5969" xr:uid="{00000000-0005-0000-0000-00003A370000}"/>
    <cellStyle name="20% - Accent6 3 4 4 2 2" xfId="11312" xr:uid="{00000000-0005-0000-0000-00003B370000}"/>
    <cellStyle name="20% - Accent6 3 4 4 2 2 2" xfId="21925" xr:uid="{00000000-0005-0000-0000-00003C370000}"/>
    <cellStyle name="20% - Accent6 3 4 4 2 2 2 2" xfId="45193" xr:uid="{00000000-0005-0000-0000-00003D370000}"/>
    <cellStyle name="20% - Accent6 3 4 4 2 2 3" xfId="34580" xr:uid="{00000000-0005-0000-0000-00003E370000}"/>
    <cellStyle name="20% - Accent6 3 4 4 2 3" xfId="16619" xr:uid="{00000000-0005-0000-0000-00003F370000}"/>
    <cellStyle name="20% - Accent6 3 4 4 2 3 2" xfId="39887" xr:uid="{00000000-0005-0000-0000-000040370000}"/>
    <cellStyle name="20% - Accent6 3 4 4 2 4" xfId="29272" xr:uid="{00000000-0005-0000-0000-000041370000}"/>
    <cellStyle name="20% - Accent6 3 4 4 3" xfId="8670" xr:uid="{00000000-0005-0000-0000-000042370000}"/>
    <cellStyle name="20% - Accent6 3 4 4 3 2" xfId="19285" xr:uid="{00000000-0005-0000-0000-000043370000}"/>
    <cellStyle name="20% - Accent6 3 4 4 3 2 2" xfId="42553" xr:uid="{00000000-0005-0000-0000-000044370000}"/>
    <cellStyle name="20% - Accent6 3 4 4 3 3" xfId="31938" xr:uid="{00000000-0005-0000-0000-000045370000}"/>
    <cellStyle name="20% - Accent6 3 4 4 4" xfId="13979" xr:uid="{00000000-0005-0000-0000-000046370000}"/>
    <cellStyle name="20% - Accent6 3 4 4 4 2" xfId="37247" xr:uid="{00000000-0005-0000-0000-000047370000}"/>
    <cellStyle name="20% - Accent6 3 4 4 5" xfId="26630" xr:uid="{00000000-0005-0000-0000-000048370000}"/>
    <cellStyle name="20% - Accent6 3 4 5" xfId="3459" xr:uid="{00000000-0005-0000-0000-000049370000}"/>
    <cellStyle name="20% - Accent6 3 4 5 2" xfId="6283" xr:uid="{00000000-0005-0000-0000-00004A370000}"/>
    <cellStyle name="20% - Accent6 3 4 5 2 2" xfId="11626" xr:uid="{00000000-0005-0000-0000-00004B370000}"/>
    <cellStyle name="20% - Accent6 3 4 5 2 2 2" xfId="22239" xr:uid="{00000000-0005-0000-0000-00004C370000}"/>
    <cellStyle name="20% - Accent6 3 4 5 2 2 2 2" xfId="45507" xr:uid="{00000000-0005-0000-0000-00004D370000}"/>
    <cellStyle name="20% - Accent6 3 4 5 2 2 3" xfId="34894" xr:uid="{00000000-0005-0000-0000-00004E370000}"/>
    <cellStyle name="20% - Accent6 3 4 5 2 3" xfId="16933" xr:uid="{00000000-0005-0000-0000-00004F370000}"/>
    <cellStyle name="20% - Accent6 3 4 5 2 3 2" xfId="40201" xr:uid="{00000000-0005-0000-0000-000050370000}"/>
    <cellStyle name="20% - Accent6 3 4 5 2 4" xfId="29586" xr:uid="{00000000-0005-0000-0000-000051370000}"/>
    <cellStyle name="20% - Accent6 3 4 5 3" xfId="8984" xr:uid="{00000000-0005-0000-0000-000052370000}"/>
    <cellStyle name="20% - Accent6 3 4 5 3 2" xfId="19599" xr:uid="{00000000-0005-0000-0000-000053370000}"/>
    <cellStyle name="20% - Accent6 3 4 5 3 2 2" xfId="42867" xr:uid="{00000000-0005-0000-0000-000054370000}"/>
    <cellStyle name="20% - Accent6 3 4 5 3 3" xfId="32252" xr:uid="{00000000-0005-0000-0000-000055370000}"/>
    <cellStyle name="20% - Accent6 3 4 5 4" xfId="14293" xr:uid="{00000000-0005-0000-0000-000056370000}"/>
    <cellStyle name="20% - Accent6 3 4 5 4 2" xfId="37561" xr:uid="{00000000-0005-0000-0000-000057370000}"/>
    <cellStyle name="20% - Accent6 3 4 5 5" xfId="26944" xr:uid="{00000000-0005-0000-0000-000058370000}"/>
    <cellStyle name="20% - Accent6 3 4 6" xfId="4074" xr:uid="{00000000-0005-0000-0000-000059370000}"/>
    <cellStyle name="20% - Accent6 3 4 6 2" xfId="9418" xr:uid="{00000000-0005-0000-0000-00005A370000}"/>
    <cellStyle name="20% - Accent6 3 4 6 2 2" xfId="20033" xr:uid="{00000000-0005-0000-0000-00005B370000}"/>
    <cellStyle name="20% - Accent6 3 4 6 2 2 2" xfId="43301" xr:uid="{00000000-0005-0000-0000-00005C370000}"/>
    <cellStyle name="20% - Accent6 3 4 6 2 3" xfId="32686" xr:uid="{00000000-0005-0000-0000-00005D370000}"/>
    <cellStyle name="20% - Accent6 3 4 6 3" xfId="14727" xr:uid="{00000000-0005-0000-0000-00005E370000}"/>
    <cellStyle name="20% - Accent6 3 4 6 3 2" xfId="37995" xr:uid="{00000000-0005-0000-0000-00005F370000}"/>
    <cellStyle name="20% - Accent6 3 4 6 4" xfId="27378" xr:uid="{00000000-0005-0000-0000-000060370000}"/>
    <cellStyle name="20% - Accent6 3 4 7" xfId="6776" xr:uid="{00000000-0005-0000-0000-000061370000}"/>
    <cellStyle name="20% - Accent6 3 4 7 2" xfId="17391" xr:uid="{00000000-0005-0000-0000-000062370000}"/>
    <cellStyle name="20% - Accent6 3 4 7 2 2" xfId="40659" xr:uid="{00000000-0005-0000-0000-000063370000}"/>
    <cellStyle name="20% - Accent6 3 4 7 3" xfId="30044" xr:uid="{00000000-0005-0000-0000-000064370000}"/>
    <cellStyle name="20% - Accent6 3 4 8" xfId="12087" xr:uid="{00000000-0005-0000-0000-000065370000}"/>
    <cellStyle name="20% - Accent6 3 4 8 2" xfId="35355" xr:uid="{00000000-0005-0000-0000-000066370000}"/>
    <cellStyle name="20% - Accent6 3 4 9" xfId="23138" xr:uid="{00000000-0005-0000-0000-000067370000}"/>
    <cellStyle name="20% - Accent6 3 4 9 2" xfId="46386" xr:uid="{00000000-0005-0000-0000-000068370000}"/>
    <cellStyle name="20% - Accent6 3 5" xfId="1111" xr:uid="{00000000-0005-0000-0000-000069370000}"/>
    <cellStyle name="20% - Accent6 3 5 2" xfId="2681" xr:uid="{00000000-0005-0000-0000-00006A370000}"/>
    <cellStyle name="20% - Accent6 3 5 2 2" xfId="5529" xr:uid="{00000000-0005-0000-0000-00006B370000}"/>
    <cellStyle name="20% - Accent6 3 5 2 2 2" xfId="10872" xr:uid="{00000000-0005-0000-0000-00006C370000}"/>
    <cellStyle name="20% - Accent6 3 5 2 2 2 2" xfId="21486" xr:uid="{00000000-0005-0000-0000-00006D370000}"/>
    <cellStyle name="20% - Accent6 3 5 2 2 2 2 2" xfId="44754" xr:uid="{00000000-0005-0000-0000-00006E370000}"/>
    <cellStyle name="20% - Accent6 3 5 2 2 2 3" xfId="34140" xr:uid="{00000000-0005-0000-0000-00006F370000}"/>
    <cellStyle name="20% - Accent6 3 5 2 2 3" xfId="16180" xr:uid="{00000000-0005-0000-0000-000070370000}"/>
    <cellStyle name="20% - Accent6 3 5 2 2 3 2" xfId="39448" xr:uid="{00000000-0005-0000-0000-000071370000}"/>
    <cellStyle name="20% - Accent6 3 5 2 2 4" xfId="23144" xr:uid="{00000000-0005-0000-0000-000072370000}"/>
    <cellStyle name="20% - Accent6 3 5 2 2 4 2" xfId="46392" xr:uid="{00000000-0005-0000-0000-000073370000}"/>
    <cellStyle name="20% - Accent6 3 5 2 2 5" xfId="28832" xr:uid="{00000000-0005-0000-0000-000074370000}"/>
    <cellStyle name="20% - Accent6 3 5 2 2 6" xfId="48321" xr:uid="{00000000-0005-0000-0000-000075370000}"/>
    <cellStyle name="20% - Accent6 3 5 2 3" xfId="8230" xr:uid="{00000000-0005-0000-0000-000076370000}"/>
    <cellStyle name="20% - Accent6 3 5 2 3 2" xfId="18845" xr:uid="{00000000-0005-0000-0000-000077370000}"/>
    <cellStyle name="20% - Accent6 3 5 2 3 2 2" xfId="42113" xr:uid="{00000000-0005-0000-0000-000078370000}"/>
    <cellStyle name="20% - Accent6 3 5 2 3 3" xfId="31498" xr:uid="{00000000-0005-0000-0000-000079370000}"/>
    <cellStyle name="20% - Accent6 3 5 2 4" xfId="13540" xr:uid="{00000000-0005-0000-0000-00007A370000}"/>
    <cellStyle name="20% - Accent6 3 5 2 4 2" xfId="36808" xr:uid="{00000000-0005-0000-0000-00007B370000}"/>
    <cellStyle name="20% - Accent6 3 5 2 5" xfId="23143" xr:uid="{00000000-0005-0000-0000-00007C370000}"/>
    <cellStyle name="20% - Accent6 3 5 2 5 2" xfId="46391" xr:uid="{00000000-0005-0000-0000-00007D370000}"/>
    <cellStyle name="20% - Accent6 3 5 2 6" xfId="26190" xr:uid="{00000000-0005-0000-0000-00007E370000}"/>
    <cellStyle name="20% - Accent6 3 5 2 7" xfId="48320" xr:uid="{00000000-0005-0000-0000-00007F370000}"/>
    <cellStyle name="20% - Accent6 3 5 3" xfId="3856" xr:uid="{00000000-0005-0000-0000-000080370000}"/>
    <cellStyle name="20% - Accent6 3 5 3 2" xfId="6520" xr:uid="{00000000-0005-0000-0000-000081370000}"/>
    <cellStyle name="20% - Accent6 3 5 3 2 2" xfId="11863" xr:uid="{00000000-0005-0000-0000-000082370000}"/>
    <cellStyle name="20% - Accent6 3 5 3 2 2 2" xfId="22476" xr:uid="{00000000-0005-0000-0000-000083370000}"/>
    <cellStyle name="20% - Accent6 3 5 3 2 2 2 2" xfId="45744" xr:uid="{00000000-0005-0000-0000-000084370000}"/>
    <cellStyle name="20% - Accent6 3 5 3 2 2 3" xfId="35131" xr:uid="{00000000-0005-0000-0000-000085370000}"/>
    <cellStyle name="20% - Accent6 3 5 3 2 3" xfId="17170" xr:uid="{00000000-0005-0000-0000-000086370000}"/>
    <cellStyle name="20% - Accent6 3 5 3 2 3 2" xfId="40438" xr:uid="{00000000-0005-0000-0000-000087370000}"/>
    <cellStyle name="20% - Accent6 3 5 3 2 4" xfId="29823" xr:uid="{00000000-0005-0000-0000-000088370000}"/>
    <cellStyle name="20% - Accent6 3 5 3 3" xfId="9221" xr:uid="{00000000-0005-0000-0000-000089370000}"/>
    <cellStyle name="20% - Accent6 3 5 3 3 2" xfId="19836" xr:uid="{00000000-0005-0000-0000-00008A370000}"/>
    <cellStyle name="20% - Accent6 3 5 3 3 2 2" xfId="43104" xr:uid="{00000000-0005-0000-0000-00008B370000}"/>
    <cellStyle name="20% - Accent6 3 5 3 3 3" xfId="32489" xr:uid="{00000000-0005-0000-0000-00008C370000}"/>
    <cellStyle name="20% - Accent6 3 5 3 4" xfId="14530" xr:uid="{00000000-0005-0000-0000-00008D370000}"/>
    <cellStyle name="20% - Accent6 3 5 3 4 2" xfId="37798" xr:uid="{00000000-0005-0000-0000-00008E370000}"/>
    <cellStyle name="20% - Accent6 3 5 3 5" xfId="23145" xr:uid="{00000000-0005-0000-0000-00008F370000}"/>
    <cellStyle name="20% - Accent6 3 5 3 5 2" xfId="46393" xr:uid="{00000000-0005-0000-0000-000090370000}"/>
    <cellStyle name="20% - Accent6 3 5 3 6" xfId="27181" xr:uid="{00000000-0005-0000-0000-000091370000}"/>
    <cellStyle name="20% - Accent6 3 5 3 7" xfId="48322" xr:uid="{00000000-0005-0000-0000-000092370000}"/>
    <cellStyle name="20% - Accent6 3 5 4" xfId="4342" xr:uid="{00000000-0005-0000-0000-000093370000}"/>
    <cellStyle name="20% - Accent6 3 5 4 2" xfId="9686" xr:uid="{00000000-0005-0000-0000-000094370000}"/>
    <cellStyle name="20% - Accent6 3 5 4 2 2" xfId="20301" xr:uid="{00000000-0005-0000-0000-000095370000}"/>
    <cellStyle name="20% - Accent6 3 5 4 2 2 2" xfId="43569" xr:uid="{00000000-0005-0000-0000-000096370000}"/>
    <cellStyle name="20% - Accent6 3 5 4 2 3" xfId="32954" xr:uid="{00000000-0005-0000-0000-000097370000}"/>
    <cellStyle name="20% - Accent6 3 5 4 3" xfId="14995" xr:uid="{00000000-0005-0000-0000-000098370000}"/>
    <cellStyle name="20% - Accent6 3 5 4 3 2" xfId="38263" xr:uid="{00000000-0005-0000-0000-000099370000}"/>
    <cellStyle name="20% - Accent6 3 5 4 4" xfId="27646" xr:uid="{00000000-0005-0000-0000-00009A370000}"/>
    <cellStyle name="20% - Accent6 3 5 5" xfId="7044" xr:uid="{00000000-0005-0000-0000-00009B370000}"/>
    <cellStyle name="20% - Accent6 3 5 5 2" xfId="17659" xr:uid="{00000000-0005-0000-0000-00009C370000}"/>
    <cellStyle name="20% - Accent6 3 5 5 2 2" xfId="40927" xr:uid="{00000000-0005-0000-0000-00009D370000}"/>
    <cellStyle name="20% - Accent6 3 5 5 3" xfId="30312" xr:uid="{00000000-0005-0000-0000-00009E370000}"/>
    <cellStyle name="20% - Accent6 3 5 6" xfId="12355" xr:uid="{00000000-0005-0000-0000-00009F370000}"/>
    <cellStyle name="20% - Accent6 3 5 6 2" xfId="35623" xr:uid="{00000000-0005-0000-0000-0000A0370000}"/>
    <cellStyle name="20% - Accent6 3 5 7" xfId="23142" xr:uid="{00000000-0005-0000-0000-0000A1370000}"/>
    <cellStyle name="20% - Accent6 3 5 7 2" xfId="46390" xr:uid="{00000000-0005-0000-0000-0000A2370000}"/>
    <cellStyle name="20% - Accent6 3 5 8" xfId="25004" xr:uid="{00000000-0005-0000-0000-0000A3370000}"/>
    <cellStyle name="20% - Accent6 3 5 9" xfId="48319" xr:uid="{00000000-0005-0000-0000-0000A4370000}"/>
    <cellStyle name="20% - Accent6 3 6" xfId="1260" xr:uid="{00000000-0005-0000-0000-0000A5370000}"/>
    <cellStyle name="20% - Accent6 3 6 2" xfId="2821" xr:uid="{00000000-0005-0000-0000-0000A6370000}"/>
    <cellStyle name="20% - Accent6 3 6 2 2" xfId="5669" xr:uid="{00000000-0005-0000-0000-0000A7370000}"/>
    <cellStyle name="20% - Accent6 3 6 2 2 2" xfId="11012" xr:uid="{00000000-0005-0000-0000-0000A8370000}"/>
    <cellStyle name="20% - Accent6 3 6 2 2 2 2" xfId="21626" xr:uid="{00000000-0005-0000-0000-0000A9370000}"/>
    <cellStyle name="20% - Accent6 3 6 2 2 2 2 2" xfId="44894" xr:uid="{00000000-0005-0000-0000-0000AA370000}"/>
    <cellStyle name="20% - Accent6 3 6 2 2 2 3" xfId="34280" xr:uid="{00000000-0005-0000-0000-0000AB370000}"/>
    <cellStyle name="20% - Accent6 3 6 2 2 3" xfId="16320" xr:uid="{00000000-0005-0000-0000-0000AC370000}"/>
    <cellStyle name="20% - Accent6 3 6 2 2 3 2" xfId="39588" xr:uid="{00000000-0005-0000-0000-0000AD370000}"/>
    <cellStyle name="20% - Accent6 3 6 2 2 4" xfId="23148" xr:uid="{00000000-0005-0000-0000-0000AE370000}"/>
    <cellStyle name="20% - Accent6 3 6 2 2 4 2" xfId="46396" xr:uid="{00000000-0005-0000-0000-0000AF370000}"/>
    <cellStyle name="20% - Accent6 3 6 2 2 5" xfId="28972" xr:uid="{00000000-0005-0000-0000-0000B0370000}"/>
    <cellStyle name="20% - Accent6 3 6 2 2 6" xfId="48325" xr:uid="{00000000-0005-0000-0000-0000B1370000}"/>
    <cellStyle name="20% - Accent6 3 6 2 3" xfId="8370" xr:uid="{00000000-0005-0000-0000-0000B2370000}"/>
    <cellStyle name="20% - Accent6 3 6 2 3 2" xfId="18985" xr:uid="{00000000-0005-0000-0000-0000B3370000}"/>
    <cellStyle name="20% - Accent6 3 6 2 3 2 2" xfId="42253" xr:uid="{00000000-0005-0000-0000-0000B4370000}"/>
    <cellStyle name="20% - Accent6 3 6 2 3 3" xfId="31638" xr:uid="{00000000-0005-0000-0000-0000B5370000}"/>
    <cellStyle name="20% - Accent6 3 6 2 4" xfId="13680" xr:uid="{00000000-0005-0000-0000-0000B6370000}"/>
    <cellStyle name="20% - Accent6 3 6 2 4 2" xfId="36948" xr:uid="{00000000-0005-0000-0000-0000B7370000}"/>
    <cellStyle name="20% - Accent6 3 6 2 5" xfId="23147" xr:uid="{00000000-0005-0000-0000-0000B8370000}"/>
    <cellStyle name="20% - Accent6 3 6 2 5 2" xfId="46395" xr:uid="{00000000-0005-0000-0000-0000B9370000}"/>
    <cellStyle name="20% - Accent6 3 6 2 6" xfId="26330" xr:uid="{00000000-0005-0000-0000-0000BA370000}"/>
    <cellStyle name="20% - Accent6 3 6 2 7" xfId="48324" xr:uid="{00000000-0005-0000-0000-0000BB370000}"/>
    <cellStyle name="20% - Accent6 3 6 3" xfId="4482" xr:uid="{00000000-0005-0000-0000-0000BC370000}"/>
    <cellStyle name="20% - Accent6 3 6 3 2" xfId="9826" xr:uid="{00000000-0005-0000-0000-0000BD370000}"/>
    <cellStyle name="20% - Accent6 3 6 3 2 2" xfId="20441" xr:uid="{00000000-0005-0000-0000-0000BE370000}"/>
    <cellStyle name="20% - Accent6 3 6 3 2 2 2" xfId="43709" xr:uid="{00000000-0005-0000-0000-0000BF370000}"/>
    <cellStyle name="20% - Accent6 3 6 3 2 3" xfId="33094" xr:uid="{00000000-0005-0000-0000-0000C0370000}"/>
    <cellStyle name="20% - Accent6 3 6 3 3" xfId="15135" xr:uid="{00000000-0005-0000-0000-0000C1370000}"/>
    <cellStyle name="20% - Accent6 3 6 3 3 2" xfId="38403" xr:uid="{00000000-0005-0000-0000-0000C2370000}"/>
    <cellStyle name="20% - Accent6 3 6 3 4" xfId="23149" xr:uid="{00000000-0005-0000-0000-0000C3370000}"/>
    <cellStyle name="20% - Accent6 3 6 3 4 2" xfId="46397" xr:uid="{00000000-0005-0000-0000-0000C4370000}"/>
    <cellStyle name="20% - Accent6 3 6 3 5" xfId="27786" xr:uid="{00000000-0005-0000-0000-0000C5370000}"/>
    <cellStyle name="20% - Accent6 3 6 3 6" xfId="48326" xr:uid="{00000000-0005-0000-0000-0000C6370000}"/>
    <cellStyle name="20% - Accent6 3 6 4" xfId="7184" xr:uid="{00000000-0005-0000-0000-0000C7370000}"/>
    <cellStyle name="20% - Accent6 3 6 4 2" xfId="17799" xr:uid="{00000000-0005-0000-0000-0000C8370000}"/>
    <cellStyle name="20% - Accent6 3 6 4 2 2" xfId="41067" xr:uid="{00000000-0005-0000-0000-0000C9370000}"/>
    <cellStyle name="20% - Accent6 3 6 4 3" xfId="30452" xr:uid="{00000000-0005-0000-0000-0000CA370000}"/>
    <cellStyle name="20% - Accent6 3 6 5" xfId="12495" xr:uid="{00000000-0005-0000-0000-0000CB370000}"/>
    <cellStyle name="20% - Accent6 3 6 5 2" xfId="35763" xr:uid="{00000000-0005-0000-0000-0000CC370000}"/>
    <cellStyle name="20% - Accent6 3 6 6" xfId="23146" xr:uid="{00000000-0005-0000-0000-0000CD370000}"/>
    <cellStyle name="20% - Accent6 3 6 6 2" xfId="46394" xr:uid="{00000000-0005-0000-0000-0000CE370000}"/>
    <cellStyle name="20% - Accent6 3 6 7" xfId="25144" xr:uid="{00000000-0005-0000-0000-0000CF370000}"/>
    <cellStyle name="20% - Accent6 3 6 8" xfId="48323" xr:uid="{00000000-0005-0000-0000-0000D0370000}"/>
    <cellStyle name="20% - Accent6 3 7" xfId="1640" xr:uid="{00000000-0005-0000-0000-0000D1370000}"/>
    <cellStyle name="20% - Accent6 3 7 2" xfId="4652" xr:uid="{00000000-0005-0000-0000-0000D2370000}"/>
    <cellStyle name="20% - Accent6 3 7 2 2" xfId="9996" xr:uid="{00000000-0005-0000-0000-0000D3370000}"/>
    <cellStyle name="20% - Accent6 3 7 2 2 2" xfId="20611" xr:uid="{00000000-0005-0000-0000-0000D4370000}"/>
    <cellStyle name="20% - Accent6 3 7 2 2 2 2" xfId="43879" xr:uid="{00000000-0005-0000-0000-0000D5370000}"/>
    <cellStyle name="20% - Accent6 3 7 2 2 3" xfId="33264" xr:uid="{00000000-0005-0000-0000-0000D6370000}"/>
    <cellStyle name="20% - Accent6 3 7 2 3" xfId="15305" xr:uid="{00000000-0005-0000-0000-0000D7370000}"/>
    <cellStyle name="20% - Accent6 3 7 2 3 2" xfId="38573" xr:uid="{00000000-0005-0000-0000-0000D8370000}"/>
    <cellStyle name="20% - Accent6 3 7 2 4" xfId="23151" xr:uid="{00000000-0005-0000-0000-0000D9370000}"/>
    <cellStyle name="20% - Accent6 3 7 2 4 2" xfId="46399" xr:uid="{00000000-0005-0000-0000-0000DA370000}"/>
    <cellStyle name="20% - Accent6 3 7 2 5" xfId="27956" xr:uid="{00000000-0005-0000-0000-0000DB370000}"/>
    <cellStyle name="20% - Accent6 3 7 2 6" xfId="48328" xr:uid="{00000000-0005-0000-0000-0000DC370000}"/>
    <cellStyle name="20% - Accent6 3 7 3" xfId="7354" xr:uid="{00000000-0005-0000-0000-0000DD370000}"/>
    <cellStyle name="20% - Accent6 3 7 3 2" xfId="17969" xr:uid="{00000000-0005-0000-0000-0000DE370000}"/>
    <cellStyle name="20% - Accent6 3 7 3 2 2" xfId="41237" xr:uid="{00000000-0005-0000-0000-0000DF370000}"/>
    <cellStyle name="20% - Accent6 3 7 3 3" xfId="30622" xr:uid="{00000000-0005-0000-0000-0000E0370000}"/>
    <cellStyle name="20% - Accent6 3 7 4" xfId="12665" xr:uid="{00000000-0005-0000-0000-0000E1370000}"/>
    <cellStyle name="20% - Accent6 3 7 4 2" xfId="35933" xr:uid="{00000000-0005-0000-0000-0000E2370000}"/>
    <cellStyle name="20% - Accent6 3 7 5" xfId="23150" xr:uid="{00000000-0005-0000-0000-0000E3370000}"/>
    <cellStyle name="20% - Accent6 3 7 5 2" xfId="46398" xr:uid="{00000000-0005-0000-0000-0000E4370000}"/>
    <cellStyle name="20% - Accent6 3 7 6" xfId="25314" xr:uid="{00000000-0005-0000-0000-0000E5370000}"/>
    <cellStyle name="20% - Accent6 3 7 7" xfId="48327" xr:uid="{00000000-0005-0000-0000-0000E6370000}"/>
    <cellStyle name="20% - Accent6 3 8" xfId="2147" xr:uid="{00000000-0005-0000-0000-0000E7370000}"/>
    <cellStyle name="20% - Accent6 3 8 2" xfId="5037" xr:uid="{00000000-0005-0000-0000-0000E8370000}"/>
    <cellStyle name="20% - Accent6 3 8 2 2" xfId="10380" xr:uid="{00000000-0005-0000-0000-0000E9370000}"/>
    <cellStyle name="20% - Accent6 3 8 2 2 2" xfId="20995" xr:uid="{00000000-0005-0000-0000-0000EA370000}"/>
    <cellStyle name="20% - Accent6 3 8 2 2 2 2" xfId="44263" xr:uid="{00000000-0005-0000-0000-0000EB370000}"/>
    <cellStyle name="20% - Accent6 3 8 2 2 3" xfId="33648" xr:uid="{00000000-0005-0000-0000-0000EC370000}"/>
    <cellStyle name="20% - Accent6 3 8 2 3" xfId="15689" xr:uid="{00000000-0005-0000-0000-0000ED370000}"/>
    <cellStyle name="20% - Accent6 3 8 2 3 2" xfId="38957" xr:uid="{00000000-0005-0000-0000-0000EE370000}"/>
    <cellStyle name="20% - Accent6 3 8 2 4" xfId="28340" xr:uid="{00000000-0005-0000-0000-0000EF370000}"/>
    <cellStyle name="20% - Accent6 3 8 3" xfId="7738" xr:uid="{00000000-0005-0000-0000-0000F0370000}"/>
    <cellStyle name="20% - Accent6 3 8 3 2" xfId="18353" xr:uid="{00000000-0005-0000-0000-0000F1370000}"/>
    <cellStyle name="20% - Accent6 3 8 3 2 2" xfId="41621" xr:uid="{00000000-0005-0000-0000-0000F2370000}"/>
    <cellStyle name="20% - Accent6 3 8 3 3" xfId="31006" xr:uid="{00000000-0005-0000-0000-0000F3370000}"/>
    <cellStyle name="20% - Accent6 3 8 4" xfId="13049" xr:uid="{00000000-0005-0000-0000-0000F4370000}"/>
    <cellStyle name="20% - Accent6 3 8 4 2" xfId="36317" xr:uid="{00000000-0005-0000-0000-0000F5370000}"/>
    <cellStyle name="20% - Accent6 3 8 5" xfId="23152" xr:uid="{00000000-0005-0000-0000-0000F6370000}"/>
    <cellStyle name="20% - Accent6 3 8 5 2" xfId="46400" xr:uid="{00000000-0005-0000-0000-0000F7370000}"/>
    <cellStyle name="20% - Accent6 3 8 6" xfId="25698" xr:uid="{00000000-0005-0000-0000-0000F8370000}"/>
    <cellStyle name="20% - Accent6 3 8 7" xfId="48329" xr:uid="{00000000-0005-0000-0000-0000F9370000}"/>
    <cellStyle name="20% - Accent6 3 9" xfId="2042" xr:uid="{00000000-0005-0000-0000-0000FA370000}"/>
    <cellStyle name="20% - Accent6 3 9 2" xfId="4982" xr:uid="{00000000-0005-0000-0000-0000FB370000}"/>
    <cellStyle name="20% - Accent6 3 9 2 2" xfId="10325" xr:uid="{00000000-0005-0000-0000-0000FC370000}"/>
    <cellStyle name="20% - Accent6 3 9 2 2 2" xfId="20940" xr:uid="{00000000-0005-0000-0000-0000FD370000}"/>
    <cellStyle name="20% - Accent6 3 9 2 2 2 2" xfId="44208" xr:uid="{00000000-0005-0000-0000-0000FE370000}"/>
    <cellStyle name="20% - Accent6 3 9 2 2 3" xfId="33593" xr:uid="{00000000-0005-0000-0000-0000FF370000}"/>
    <cellStyle name="20% - Accent6 3 9 2 3" xfId="15634" xr:uid="{00000000-0005-0000-0000-000000380000}"/>
    <cellStyle name="20% - Accent6 3 9 2 3 2" xfId="38902" xr:uid="{00000000-0005-0000-0000-000001380000}"/>
    <cellStyle name="20% - Accent6 3 9 2 4" xfId="28285" xr:uid="{00000000-0005-0000-0000-000002380000}"/>
    <cellStyle name="20% - Accent6 3 9 3" xfId="7683" xr:uid="{00000000-0005-0000-0000-000003380000}"/>
    <cellStyle name="20% - Accent6 3 9 3 2" xfId="18298" xr:uid="{00000000-0005-0000-0000-000004380000}"/>
    <cellStyle name="20% - Accent6 3 9 3 2 2" xfId="41566" xr:uid="{00000000-0005-0000-0000-000005380000}"/>
    <cellStyle name="20% - Accent6 3 9 3 3" xfId="30951" xr:uid="{00000000-0005-0000-0000-000006380000}"/>
    <cellStyle name="20% - Accent6 3 9 4" xfId="12994" xr:uid="{00000000-0005-0000-0000-000007380000}"/>
    <cellStyle name="20% - Accent6 3 9 4 2" xfId="36262" xr:uid="{00000000-0005-0000-0000-000008380000}"/>
    <cellStyle name="20% - Accent6 3 9 5" xfId="25643" xr:uid="{00000000-0005-0000-0000-000009380000}"/>
    <cellStyle name="20% - Accent6 3_Asset Register (new)" xfId="1459" xr:uid="{00000000-0005-0000-0000-00000A380000}"/>
    <cellStyle name="20% - Accent6 4" xfId="206" xr:uid="{00000000-0005-0000-0000-00000B380000}"/>
    <cellStyle name="20% - Accent6 4 10" xfId="2284" xr:uid="{00000000-0005-0000-0000-00000C380000}"/>
    <cellStyle name="20% - Accent6 4 10 2" xfId="5145" xr:uid="{00000000-0005-0000-0000-00000D380000}"/>
    <cellStyle name="20% - Accent6 4 10 2 2" xfId="10488" xr:uid="{00000000-0005-0000-0000-00000E380000}"/>
    <cellStyle name="20% - Accent6 4 10 2 2 2" xfId="21102" xr:uid="{00000000-0005-0000-0000-00000F380000}"/>
    <cellStyle name="20% - Accent6 4 10 2 2 2 2" xfId="44370" xr:uid="{00000000-0005-0000-0000-000010380000}"/>
    <cellStyle name="20% - Accent6 4 10 2 2 3" xfId="33756" xr:uid="{00000000-0005-0000-0000-000011380000}"/>
    <cellStyle name="20% - Accent6 4 10 2 3" xfId="15796" xr:uid="{00000000-0005-0000-0000-000012380000}"/>
    <cellStyle name="20% - Accent6 4 10 2 3 2" xfId="39064" xr:uid="{00000000-0005-0000-0000-000013380000}"/>
    <cellStyle name="20% - Accent6 4 10 2 4" xfId="28448" xr:uid="{00000000-0005-0000-0000-000014380000}"/>
    <cellStyle name="20% - Accent6 4 10 3" xfId="7846" xr:uid="{00000000-0005-0000-0000-000015380000}"/>
    <cellStyle name="20% - Accent6 4 10 3 2" xfId="18461" xr:uid="{00000000-0005-0000-0000-000016380000}"/>
    <cellStyle name="20% - Accent6 4 10 3 2 2" xfId="41729" xr:uid="{00000000-0005-0000-0000-000017380000}"/>
    <cellStyle name="20% - Accent6 4 10 3 3" xfId="31114" xr:uid="{00000000-0005-0000-0000-000018380000}"/>
    <cellStyle name="20% - Accent6 4 10 4" xfId="13156" xr:uid="{00000000-0005-0000-0000-000019380000}"/>
    <cellStyle name="20% - Accent6 4 10 4 2" xfId="36424" xr:uid="{00000000-0005-0000-0000-00001A380000}"/>
    <cellStyle name="20% - Accent6 4 10 5" xfId="25806" xr:uid="{00000000-0005-0000-0000-00001B380000}"/>
    <cellStyle name="20% - Accent6 4 11" xfId="2414" xr:uid="{00000000-0005-0000-0000-00001C380000}"/>
    <cellStyle name="20% - Accent6 4 11 2" xfId="5262" xr:uid="{00000000-0005-0000-0000-00001D380000}"/>
    <cellStyle name="20% - Accent6 4 11 2 2" xfId="10605" xr:uid="{00000000-0005-0000-0000-00001E380000}"/>
    <cellStyle name="20% - Accent6 4 11 2 2 2" xfId="21219" xr:uid="{00000000-0005-0000-0000-00001F380000}"/>
    <cellStyle name="20% - Accent6 4 11 2 2 2 2" xfId="44487" xr:uid="{00000000-0005-0000-0000-000020380000}"/>
    <cellStyle name="20% - Accent6 4 11 2 2 3" xfId="33873" xr:uid="{00000000-0005-0000-0000-000021380000}"/>
    <cellStyle name="20% - Accent6 4 11 2 3" xfId="15913" xr:uid="{00000000-0005-0000-0000-000022380000}"/>
    <cellStyle name="20% - Accent6 4 11 2 3 2" xfId="39181" xr:uid="{00000000-0005-0000-0000-000023380000}"/>
    <cellStyle name="20% - Accent6 4 11 2 4" xfId="28565" xr:uid="{00000000-0005-0000-0000-000024380000}"/>
    <cellStyle name="20% - Accent6 4 11 3" xfId="7963" xr:uid="{00000000-0005-0000-0000-000025380000}"/>
    <cellStyle name="20% - Accent6 4 11 3 2" xfId="18578" xr:uid="{00000000-0005-0000-0000-000026380000}"/>
    <cellStyle name="20% - Accent6 4 11 3 2 2" xfId="41846" xr:uid="{00000000-0005-0000-0000-000027380000}"/>
    <cellStyle name="20% - Accent6 4 11 3 3" xfId="31231" xr:uid="{00000000-0005-0000-0000-000028380000}"/>
    <cellStyle name="20% - Accent6 4 11 4" xfId="13273" xr:uid="{00000000-0005-0000-0000-000029380000}"/>
    <cellStyle name="20% - Accent6 4 11 4 2" xfId="36541" xr:uid="{00000000-0005-0000-0000-00002A380000}"/>
    <cellStyle name="20% - Accent6 4 11 5" xfId="25923" xr:uid="{00000000-0005-0000-0000-00002B380000}"/>
    <cellStyle name="20% - Accent6 4 12" xfId="2998" xr:uid="{00000000-0005-0000-0000-00002C380000}"/>
    <cellStyle name="20% - Accent6 4 12 2" xfId="5840" xr:uid="{00000000-0005-0000-0000-00002D380000}"/>
    <cellStyle name="20% - Accent6 4 12 2 2" xfId="11183" xr:uid="{00000000-0005-0000-0000-00002E380000}"/>
    <cellStyle name="20% - Accent6 4 12 2 2 2" xfId="21797" xr:uid="{00000000-0005-0000-0000-00002F380000}"/>
    <cellStyle name="20% - Accent6 4 12 2 2 2 2" xfId="45065" xr:uid="{00000000-0005-0000-0000-000030380000}"/>
    <cellStyle name="20% - Accent6 4 12 2 2 3" xfId="34451" xr:uid="{00000000-0005-0000-0000-000031380000}"/>
    <cellStyle name="20% - Accent6 4 12 2 3" xfId="16491" xr:uid="{00000000-0005-0000-0000-000032380000}"/>
    <cellStyle name="20% - Accent6 4 12 2 3 2" xfId="39759" xr:uid="{00000000-0005-0000-0000-000033380000}"/>
    <cellStyle name="20% - Accent6 4 12 2 4" xfId="29143" xr:uid="{00000000-0005-0000-0000-000034380000}"/>
    <cellStyle name="20% - Accent6 4 12 3" xfId="8541" xr:uid="{00000000-0005-0000-0000-000035380000}"/>
    <cellStyle name="20% - Accent6 4 12 3 2" xfId="19156" xr:uid="{00000000-0005-0000-0000-000036380000}"/>
    <cellStyle name="20% - Accent6 4 12 3 2 2" xfId="42424" xr:uid="{00000000-0005-0000-0000-000037380000}"/>
    <cellStyle name="20% - Accent6 4 12 3 3" xfId="31809" xr:uid="{00000000-0005-0000-0000-000038380000}"/>
    <cellStyle name="20% - Accent6 4 12 4" xfId="13851" xr:uid="{00000000-0005-0000-0000-000039380000}"/>
    <cellStyle name="20% - Accent6 4 12 4 2" xfId="37119" xr:uid="{00000000-0005-0000-0000-00003A380000}"/>
    <cellStyle name="20% - Accent6 4 12 5" xfId="26501" xr:uid="{00000000-0005-0000-0000-00003B380000}"/>
    <cellStyle name="20% - Accent6 4 13" xfId="3330" xr:uid="{00000000-0005-0000-0000-00003C380000}"/>
    <cellStyle name="20% - Accent6 4 13 2" xfId="6154" xr:uid="{00000000-0005-0000-0000-00003D380000}"/>
    <cellStyle name="20% - Accent6 4 13 2 2" xfId="11497" xr:uid="{00000000-0005-0000-0000-00003E380000}"/>
    <cellStyle name="20% - Accent6 4 13 2 2 2" xfId="22110" xr:uid="{00000000-0005-0000-0000-00003F380000}"/>
    <cellStyle name="20% - Accent6 4 13 2 2 2 2" xfId="45378" xr:uid="{00000000-0005-0000-0000-000040380000}"/>
    <cellStyle name="20% - Accent6 4 13 2 2 3" xfId="34765" xr:uid="{00000000-0005-0000-0000-000041380000}"/>
    <cellStyle name="20% - Accent6 4 13 2 3" xfId="16804" xr:uid="{00000000-0005-0000-0000-000042380000}"/>
    <cellStyle name="20% - Accent6 4 13 2 3 2" xfId="40072" xr:uid="{00000000-0005-0000-0000-000043380000}"/>
    <cellStyle name="20% - Accent6 4 13 2 4" xfId="29457" xr:uid="{00000000-0005-0000-0000-000044380000}"/>
    <cellStyle name="20% - Accent6 4 13 3" xfId="8855" xr:uid="{00000000-0005-0000-0000-000045380000}"/>
    <cellStyle name="20% - Accent6 4 13 3 2" xfId="19470" xr:uid="{00000000-0005-0000-0000-000046380000}"/>
    <cellStyle name="20% - Accent6 4 13 3 2 2" xfId="42738" xr:uid="{00000000-0005-0000-0000-000047380000}"/>
    <cellStyle name="20% - Accent6 4 13 3 3" xfId="32123" xr:uid="{00000000-0005-0000-0000-000048380000}"/>
    <cellStyle name="20% - Accent6 4 13 4" xfId="14164" xr:uid="{00000000-0005-0000-0000-000049380000}"/>
    <cellStyle name="20% - Accent6 4 13 4 2" xfId="37432" xr:uid="{00000000-0005-0000-0000-00004A380000}"/>
    <cellStyle name="20% - Accent6 4 13 5" xfId="26815" xr:uid="{00000000-0005-0000-0000-00004B380000}"/>
    <cellStyle name="20% - Accent6 4 14" xfId="4075" xr:uid="{00000000-0005-0000-0000-00004C380000}"/>
    <cellStyle name="20% - Accent6 4 14 2" xfId="9419" xr:uid="{00000000-0005-0000-0000-00004D380000}"/>
    <cellStyle name="20% - Accent6 4 14 2 2" xfId="20034" xr:uid="{00000000-0005-0000-0000-00004E380000}"/>
    <cellStyle name="20% - Accent6 4 14 2 2 2" xfId="43302" xr:uid="{00000000-0005-0000-0000-00004F380000}"/>
    <cellStyle name="20% - Accent6 4 14 2 3" xfId="32687" xr:uid="{00000000-0005-0000-0000-000050380000}"/>
    <cellStyle name="20% - Accent6 4 14 3" xfId="14728" xr:uid="{00000000-0005-0000-0000-000051380000}"/>
    <cellStyle name="20% - Accent6 4 14 3 2" xfId="37996" xr:uid="{00000000-0005-0000-0000-000052380000}"/>
    <cellStyle name="20% - Accent6 4 14 4" xfId="27379" xr:uid="{00000000-0005-0000-0000-000053380000}"/>
    <cellStyle name="20% - Accent6 4 15" xfId="6777" xr:uid="{00000000-0005-0000-0000-000054380000}"/>
    <cellStyle name="20% - Accent6 4 15 2" xfId="17392" xr:uid="{00000000-0005-0000-0000-000055380000}"/>
    <cellStyle name="20% - Accent6 4 15 2 2" xfId="40660" xr:uid="{00000000-0005-0000-0000-000056380000}"/>
    <cellStyle name="20% - Accent6 4 15 3" xfId="30045" xr:uid="{00000000-0005-0000-0000-000057380000}"/>
    <cellStyle name="20% - Accent6 4 16" xfId="12088" xr:uid="{00000000-0005-0000-0000-000058380000}"/>
    <cellStyle name="20% - Accent6 4 16 2" xfId="35356" xr:uid="{00000000-0005-0000-0000-000059380000}"/>
    <cellStyle name="20% - Accent6 4 17" xfId="23153" xr:uid="{00000000-0005-0000-0000-00005A380000}"/>
    <cellStyle name="20% - Accent6 4 17 2" xfId="46401" xr:uid="{00000000-0005-0000-0000-00005B380000}"/>
    <cellStyle name="20% - Accent6 4 18" xfId="24733" xr:uid="{00000000-0005-0000-0000-00005C380000}"/>
    <cellStyle name="20% - Accent6 4 19" xfId="48330" xr:uid="{00000000-0005-0000-0000-00005D380000}"/>
    <cellStyle name="20% - Accent6 4 2" xfId="734" xr:uid="{00000000-0005-0000-0000-00005E380000}"/>
    <cellStyle name="20% - Accent6 4 2 10" xfId="2999" xr:uid="{00000000-0005-0000-0000-00005F380000}"/>
    <cellStyle name="20% - Accent6 4 2 10 2" xfId="5841" xr:uid="{00000000-0005-0000-0000-000060380000}"/>
    <cellStyle name="20% - Accent6 4 2 10 2 2" xfId="11184" xr:uid="{00000000-0005-0000-0000-000061380000}"/>
    <cellStyle name="20% - Accent6 4 2 10 2 2 2" xfId="21798" xr:uid="{00000000-0005-0000-0000-000062380000}"/>
    <cellStyle name="20% - Accent6 4 2 10 2 2 2 2" xfId="45066" xr:uid="{00000000-0005-0000-0000-000063380000}"/>
    <cellStyle name="20% - Accent6 4 2 10 2 2 3" xfId="34452" xr:uid="{00000000-0005-0000-0000-000064380000}"/>
    <cellStyle name="20% - Accent6 4 2 10 2 3" xfId="16492" xr:uid="{00000000-0005-0000-0000-000065380000}"/>
    <cellStyle name="20% - Accent6 4 2 10 2 3 2" xfId="39760" xr:uid="{00000000-0005-0000-0000-000066380000}"/>
    <cellStyle name="20% - Accent6 4 2 10 2 4" xfId="29144" xr:uid="{00000000-0005-0000-0000-000067380000}"/>
    <cellStyle name="20% - Accent6 4 2 10 3" xfId="8542" xr:uid="{00000000-0005-0000-0000-000068380000}"/>
    <cellStyle name="20% - Accent6 4 2 10 3 2" xfId="19157" xr:uid="{00000000-0005-0000-0000-000069380000}"/>
    <cellStyle name="20% - Accent6 4 2 10 3 2 2" xfId="42425" xr:uid="{00000000-0005-0000-0000-00006A380000}"/>
    <cellStyle name="20% - Accent6 4 2 10 3 3" xfId="31810" xr:uid="{00000000-0005-0000-0000-00006B380000}"/>
    <cellStyle name="20% - Accent6 4 2 10 4" xfId="13852" xr:uid="{00000000-0005-0000-0000-00006C380000}"/>
    <cellStyle name="20% - Accent6 4 2 10 4 2" xfId="37120" xr:uid="{00000000-0005-0000-0000-00006D380000}"/>
    <cellStyle name="20% - Accent6 4 2 10 5" xfId="26502" xr:uid="{00000000-0005-0000-0000-00006E380000}"/>
    <cellStyle name="20% - Accent6 4 2 11" xfId="3331" xr:uid="{00000000-0005-0000-0000-00006F380000}"/>
    <cellStyle name="20% - Accent6 4 2 11 2" xfId="6155" xr:uid="{00000000-0005-0000-0000-000070380000}"/>
    <cellStyle name="20% - Accent6 4 2 11 2 2" xfId="11498" xr:uid="{00000000-0005-0000-0000-000071380000}"/>
    <cellStyle name="20% - Accent6 4 2 11 2 2 2" xfId="22111" xr:uid="{00000000-0005-0000-0000-000072380000}"/>
    <cellStyle name="20% - Accent6 4 2 11 2 2 2 2" xfId="45379" xr:uid="{00000000-0005-0000-0000-000073380000}"/>
    <cellStyle name="20% - Accent6 4 2 11 2 2 3" xfId="34766" xr:uid="{00000000-0005-0000-0000-000074380000}"/>
    <cellStyle name="20% - Accent6 4 2 11 2 3" xfId="16805" xr:uid="{00000000-0005-0000-0000-000075380000}"/>
    <cellStyle name="20% - Accent6 4 2 11 2 3 2" xfId="40073" xr:uid="{00000000-0005-0000-0000-000076380000}"/>
    <cellStyle name="20% - Accent6 4 2 11 2 4" xfId="29458" xr:uid="{00000000-0005-0000-0000-000077380000}"/>
    <cellStyle name="20% - Accent6 4 2 11 3" xfId="8856" xr:uid="{00000000-0005-0000-0000-000078380000}"/>
    <cellStyle name="20% - Accent6 4 2 11 3 2" xfId="19471" xr:uid="{00000000-0005-0000-0000-000079380000}"/>
    <cellStyle name="20% - Accent6 4 2 11 3 2 2" xfId="42739" xr:uid="{00000000-0005-0000-0000-00007A380000}"/>
    <cellStyle name="20% - Accent6 4 2 11 3 3" xfId="32124" xr:uid="{00000000-0005-0000-0000-00007B380000}"/>
    <cellStyle name="20% - Accent6 4 2 11 4" xfId="14165" xr:uid="{00000000-0005-0000-0000-00007C380000}"/>
    <cellStyle name="20% - Accent6 4 2 11 4 2" xfId="37433" xr:uid="{00000000-0005-0000-0000-00007D380000}"/>
    <cellStyle name="20% - Accent6 4 2 11 5" xfId="26816" xr:uid="{00000000-0005-0000-0000-00007E380000}"/>
    <cellStyle name="20% - Accent6 4 2 12" xfId="4262" xr:uid="{00000000-0005-0000-0000-00007F380000}"/>
    <cellStyle name="20% - Accent6 4 2 12 2" xfId="9606" xr:uid="{00000000-0005-0000-0000-000080380000}"/>
    <cellStyle name="20% - Accent6 4 2 12 2 2" xfId="20221" xr:uid="{00000000-0005-0000-0000-000081380000}"/>
    <cellStyle name="20% - Accent6 4 2 12 2 2 2" xfId="43489" xr:uid="{00000000-0005-0000-0000-000082380000}"/>
    <cellStyle name="20% - Accent6 4 2 12 2 3" xfId="32874" xr:uid="{00000000-0005-0000-0000-000083380000}"/>
    <cellStyle name="20% - Accent6 4 2 12 3" xfId="14915" xr:uid="{00000000-0005-0000-0000-000084380000}"/>
    <cellStyle name="20% - Accent6 4 2 12 3 2" xfId="38183" xr:uid="{00000000-0005-0000-0000-000085380000}"/>
    <cellStyle name="20% - Accent6 4 2 12 4" xfId="27566" xr:uid="{00000000-0005-0000-0000-000086380000}"/>
    <cellStyle name="20% - Accent6 4 2 13" xfId="6964" xr:uid="{00000000-0005-0000-0000-000087380000}"/>
    <cellStyle name="20% - Accent6 4 2 13 2" xfId="17579" xr:uid="{00000000-0005-0000-0000-000088380000}"/>
    <cellStyle name="20% - Accent6 4 2 13 2 2" xfId="40847" xr:uid="{00000000-0005-0000-0000-000089380000}"/>
    <cellStyle name="20% - Accent6 4 2 13 3" xfId="30232" xr:uid="{00000000-0005-0000-0000-00008A380000}"/>
    <cellStyle name="20% - Accent6 4 2 14" xfId="12275" xr:uid="{00000000-0005-0000-0000-00008B380000}"/>
    <cellStyle name="20% - Accent6 4 2 14 2" xfId="35543" xr:uid="{00000000-0005-0000-0000-00008C380000}"/>
    <cellStyle name="20% - Accent6 4 2 15" xfId="23154" xr:uid="{00000000-0005-0000-0000-00008D380000}"/>
    <cellStyle name="20% - Accent6 4 2 15 2" xfId="46402" xr:uid="{00000000-0005-0000-0000-00008E380000}"/>
    <cellStyle name="20% - Accent6 4 2 16" xfId="24924" xr:uid="{00000000-0005-0000-0000-00008F380000}"/>
    <cellStyle name="20% - Accent6 4 2 17" xfId="48331" xr:uid="{00000000-0005-0000-0000-000090380000}"/>
    <cellStyle name="20% - Accent6 4 2 2" xfId="1114" xr:uid="{00000000-0005-0000-0000-000091380000}"/>
    <cellStyle name="20% - Accent6 4 2 2 10" xfId="48332" xr:uid="{00000000-0005-0000-0000-000092380000}"/>
    <cellStyle name="20% - Accent6 4 2 2 2" xfId="1550" xr:uid="{00000000-0005-0000-0000-000093380000}"/>
    <cellStyle name="20% - Accent6 4 2 2 2 2" xfId="2907" xr:uid="{00000000-0005-0000-0000-000094380000}"/>
    <cellStyle name="20% - Accent6 4 2 2 2 2 2" xfId="5755" xr:uid="{00000000-0005-0000-0000-000095380000}"/>
    <cellStyle name="20% - Accent6 4 2 2 2 2 2 2" xfId="11098" xr:uid="{00000000-0005-0000-0000-000096380000}"/>
    <cellStyle name="20% - Accent6 4 2 2 2 2 2 2 2" xfId="21712" xr:uid="{00000000-0005-0000-0000-000097380000}"/>
    <cellStyle name="20% - Accent6 4 2 2 2 2 2 2 2 2" xfId="44980" xr:uid="{00000000-0005-0000-0000-000098380000}"/>
    <cellStyle name="20% - Accent6 4 2 2 2 2 2 2 3" xfId="34366" xr:uid="{00000000-0005-0000-0000-000099380000}"/>
    <cellStyle name="20% - Accent6 4 2 2 2 2 2 3" xfId="16406" xr:uid="{00000000-0005-0000-0000-00009A380000}"/>
    <cellStyle name="20% - Accent6 4 2 2 2 2 2 3 2" xfId="39674" xr:uid="{00000000-0005-0000-0000-00009B380000}"/>
    <cellStyle name="20% - Accent6 4 2 2 2 2 2 4" xfId="23158" xr:uid="{00000000-0005-0000-0000-00009C380000}"/>
    <cellStyle name="20% - Accent6 4 2 2 2 2 2 4 2" xfId="46406" xr:uid="{00000000-0005-0000-0000-00009D380000}"/>
    <cellStyle name="20% - Accent6 4 2 2 2 2 2 5" xfId="29058" xr:uid="{00000000-0005-0000-0000-00009E380000}"/>
    <cellStyle name="20% - Accent6 4 2 2 2 2 2 6" xfId="48335" xr:uid="{00000000-0005-0000-0000-00009F380000}"/>
    <cellStyle name="20% - Accent6 4 2 2 2 2 3" xfId="8456" xr:uid="{00000000-0005-0000-0000-0000A0380000}"/>
    <cellStyle name="20% - Accent6 4 2 2 2 2 3 2" xfId="19071" xr:uid="{00000000-0005-0000-0000-0000A1380000}"/>
    <cellStyle name="20% - Accent6 4 2 2 2 2 3 2 2" xfId="42339" xr:uid="{00000000-0005-0000-0000-0000A2380000}"/>
    <cellStyle name="20% - Accent6 4 2 2 2 2 3 3" xfId="31724" xr:uid="{00000000-0005-0000-0000-0000A3380000}"/>
    <cellStyle name="20% - Accent6 4 2 2 2 2 4" xfId="13766" xr:uid="{00000000-0005-0000-0000-0000A4380000}"/>
    <cellStyle name="20% - Accent6 4 2 2 2 2 4 2" xfId="37034" xr:uid="{00000000-0005-0000-0000-0000A5380000}"/>
    <cellStyle name="20% - Accent6 4 2 2 2 2 5" xfId="23157" xr:uid="{00000000-0005-0000-0000-0000A6380000}"/>
    <cellStyle name="20% - Accent6 4 2 2 2 2 5 2" xfId="46405" xr:uid="{00000000-0005-0000-0000-0000A7380000}"/>
    <cellStyle name="20% - Accent6 4 2 2 2 2 6" xfId="26416" xr:uid="{00000000-0005-0000-0000-0000A8380000}"/>
    <cellStyle name="20% - Accent6 4 2 2 2 2 7" xfId="48334" xr:uid="{00000000-0005-0000-0000-0000A9380000}"/>
    <cellStyle name="20% - Accent6 4 2 2 2 3" xfId="4568" xr:uid="{00000000-0005-0000-0000-0000AA380000}"/>
    <cellStyle name="20% - Accent6 4 2 2 2 3 2" xfId="9912" xr:uid="{00000000-0005-0000-0000-0000AB380000}"/>
    <cellStyle name="20% - Accent6 4 2 2 2 3 2 2" xfId="20527" xr:uid="{00000000-0005-0000-0000-0000AC380000}"/>
    <cellStyle name="20% - Accent6 4 2 2 2 3 2 2 2" xfId="43795" xr:uid="{00000000-0005-0000-0000-0000AD380000}"/>
    <cellStyle name="20% - Accent6 4 2 2 2 3 2 3" xfId="33180" xr:uid="{00000000-0005-0000-0000-0000AE380000}"/>
    <cellStyle name="20% - Accent6 4 2 2 2 3 3" xfId="15221" xr:uid="{00000000-0005-0000-0000-0000AF380000}"/>
    <cellStyle name="20% - Accent6 4 2 2 2 3 3 2" xfId="38489" xr:uid="{00000000-0005-0000-0000-0000B0380000}"/>
    <cellStyle name="20% - Accent6 4 2 2 2 3 4" xfId="23159" xr:uid="{00000000-0005-0000-0000-0000B1380000}"/>
    <cellStyle name="20% - Accent6 4 2 2 2 3 4 2" xfId="46407" xr:uid="{00000000-0005-0000-0000-0000B2380000}"/>
    <cellStyle name="20% - Accent6 4 2 2 2 3 5" xfId="27872" xr:uid="{00000000-0005-0000-0000-0000B3380000}"/>
    <cellStyle name="20% - Accent6 4 2 2 2 3 6" xfId="48336" xr:uid="{00000000-0005-0000-0000-0000B4380000}"/>
    <cellStyle name="20% - Accent6 4 2 2 2 4" xfId="7270" xr:uid="{00000000-0005-0000-0000-0000B5380000}"/>
    <cellStyle name="20% - Accent6 4 2 2 2 4 2" xfId="17885" xr:uid="{00000000-0005-0000-0000-0000B6380000}"/>
    <cellStyle name="20% - Accent6 4 2 2 2 4 2 2" xfId="41153" xr:uid="{00000000-0005-0000-0000-0000B7380000}"/>
    <cellStyle name="20% - Accent6 4 2 2 2 4 3" xfId="30538" xr:uid="{00000000-0005-0000-0000-0000B8380000}"/>
    <cellStyle name="20% - Accent6 4 2 2 2 5" xfId="12581" xr:uid="{00000000-0005-0000-0000-0000B9380000}"/>
    <cellStyle name="20% - Accent6 4 2 2 2 5 2" xfId="35849" xr:uid="{00000000-0005-0000-0000-0000BA380000}"/>
    <cellStyle name="20% - Accent6 4 2 2 2 6" xfId="23156" xr:uid="{00000000-0005-0000-0000-0000BB380000}"/>
    <cellStyle name="20% - Accent6 4 2 2 2 6 2" xfId="46404" xr:uid="{00000000-0005-0000-0000-0000BC380000}"/>
    <cellStyle name="20% - Accent6 4 2 2 2 7" xfId="25230" xr:uid="{00000000-0005-0000-0000-0000BD380000}"/>
    <cellStyle name="20% - Accent6 4 2 2 2 8" xfId="48333" xr:uid="{00000000-0005-0000-0000-0000BE380000}"/>
    <cellStyle name="20% - Accent6 4 2 2 3" xfId="2684" xr:uid="{00000000-0005-0000-0000-0000BF380000}"/>
    <cellStyle name="20% - Accent6 4 2 2 3 2" xfId="5532" xr:uid="{00000000-0005-0000-0000-0000C0380000}"/>
    <cellStyle name="20% - Accent6 4 2 2 3 2 2" xfId="10875" xr:uid="{00000000-0005-0000-0000-0000C1380000}"/>
    <cellStyle name="20% - Accent6 4 2 2 3 2 2 2" xfId="21489" xr:uid="{00000000-0005-0000-0000-0000C2380000}"/>
    <cellStyle name="20% - Accent6 4 2 2 3 2 2 2 2" xfId="44757" xr:uid="{00000000-0005-0000-0000-0000C3380000}"/>
    <cellStyle name="20% - Accent6 4 2 2 3 2 2 3" xfId="34143" xr:uid="{00000000-0005-0000-0000-0000C4380000}"/>
    <cellStyle name="20% - Accent6 4 2 2 3 2 3" xfId="16183" xr:uid="{00000000-0005-0000-0000-0000C5380000}"/>
    <cellStyle name="20% - Accent6 4 2 2 3 2 3 2" xfId="39451" xr:uid="{00000000-0005-0000-0000-0000C6380000}"/>
    <cellStyle name="20% - Accent6 4 2 2 3 2 4" xfId="23161" xr:uid="{00000000-0005-0000-0000-0000C7380000}"/>
    <cellStyle name="20% - Accent6 4 2 2 3 2 4 2" xfId="46409" xr:uid="{00000000-0005-0000-0000-0000C8380000}"/>
    <cellStyle name="20% - Accent6 4 2 2 3 2 5" xfId="28835" xr:uid="{00000000-0005-0000-0000-0000C9380000}"/>
    <cellStyle name="20% - Accent6 4 2 2 3 2 6" xfId="48338" xr:uid="{00000000-0005-0000-0000-0000CA380000}"/>
    <cellStyle name="20% - Accent6 4 2 2 3 3" xfId="8233" xr:uid="{00000000-0005-0000-0000-0000CB380000}"/>
    <cellStyle name="20% - Accent6 4 2 2 3 3 2" xfId="18848" xr:uid="{00000000-0005-0000-0000-0000CC380000}"/>
    <cellStyle name="20% - Accent6 4 2 2 3 3 2 2" xfId="42116" xr:uid="{00000000-0005-0000-0000-0000CD380000}"/>
    <cellStyle name="20% - Accent6 4 2 2 3 3 3" xfId="31501" xr:uid="{00000000-0005-0000-0000-0000CE380000}"/>
    <cellStyle name="20% - Accent6 4 2 2 3 4" xfId="13543" xr:uid="{00000000-0005-0000-0000-0000CF380000}"/>
    <cellStyle name="20% - Accent6 4 2 2 3 4 2" xfId="36811" xr:uid="{00000000-0005-0000-0000-0000D0380000}"/>
    <cellStyle name="20% - Accent6 4 2 2 3 5" xfId="23160" xr:uid="{00000000-0005-0000-0000-0000D1380000}"/>
    <cellStyle name="20% - Accent6 4 2 2 3 5 2" xfId="46408" xr:uid="{00000000-0005-0000-0000-0000D2380000}"/>
    <cellStyle name="20% - Accent6 4 2 2 3 6" xfId="26193" xr:uid="{00000000-0005-0000-0000-0000D3380000}"/>
    <cellStyle name="20% - Accent6 4 2 2 3 7" xfId="48337" xr:uid="{00000000-0005-0000-0000-0000D4380000}"/>
    <cellStyle name="20% - Accent6 4 2 2 4" xfId="3859" xr:uid="{00000000-0005-0000-0000-0000D5380000}"/>
    <cellStyle name="20% - Accent6 4 2 2 4 2" xfId="6523" xr:uid="{00000000-0005-0000-0000-0000D6380000}"/>
    <cellStyle name="20% - Accent6 4 2 2 4 2 2" xfId="11866" xr:uid="{00000000-0005-0000-0000-0000D7380000}"/>
    <cellStyle name="20% - Accent6 4 2 2 4 2 2 2" xfId="22479" xr:uid="{00000000-0005-0000-0000-0000D8380000}"/>
    <cellStyle name="20% - Accent6 4 2 2 4 2 2 2 2" xfId="45747" xr:uid="{00000000-0005-0000-0000-0000D9380000}"/>
    <cellStyle name="20% - Accent6 4 2 2 4 2 2 3" xfId="35134" xr:uid="{00000000-0005-0000-0000-0000DA380000}"/>
    <cellStyle name="20% - Accent6 4 2 2 4 2 3" xfId="17173" xr:uid="{00000000-0005-0000-0000-0000DB380000}"/>
    <cellStyle name="20% - Accent6 4 2 2 4 2 3 2" xfId="40441" xr:uid="{00000000-0005-0000-0000-0000DC380000}"/>
    <cellStyle name="20% - Accent6 4 2 2 4 2 4" xfId="29826" xr:uid="{00000000-0005-0000-0000-0000DD380000}"/>
    <cellStyle name="20% - Accent6 4 2 2 4 3" xfId="9224" xr:uid="{00000000-0005-0000-0000-0000DE380000}"/>
    <cellStyle name="20% - Accent6 4 2 2 4 3 2" xfId="19839" xr:uid="{00000000-0005-0000-0000-0000DF380000}"/>
    <cellStyle name="20% - Accent6 4 2 2 4 3 2 2" xfId="43107" xr:uid="{00000000-0005-0000-0000-0000E0380000}"/>
    <cellStyle name="20% - Accent6 4 2 2 4 3 3" xfId="32492" xr:uid="{00000000-0005-0000-0000-0000E1380000}"/>
    <cellStyle name="20% - Accent6 4 2 2 4 4" xfId="14533" xr:uid="{00000000-0005-0000-0000-0000E2380000}"/>
    <cellStyle name="20% - Accent6 4 2 2 4 4 2" xfId="37801" xr:uid="{00000000-0005-0000-0000-0000E3380000}"/>
    <cellStyle name="20% - Accent6 4 2 2 4 5" xfId="23162" xr:uid="{00000000-0005-0000-0000-0000E4380000}"/>
    <cellStyle name="20% - Accent6 4 2 2 4 5 2" xfId="46410" xr:uid="{00000000-0005-0000-0000-0000E5380000}"/>
    <cellStyle name="20% - Accent6 4 2 2 4 6" xfId="27184" xr:uid="{00000000-0005-0000-0000-0000E6380000}"/>
    <cellStyle name="20% - Accent6 4 2 2 4 7" xfId="48339" xr:uid="{00000000-0005-0000-0000-0000E7380000}"/>
    <cellStyle name="20% - Accent6 4 2 2 5" xfId="4345" xr:uid="{00000000-0005-0000-0000-0000E8380000}"/>
    <cellStyle name="20% - Accent6 4 2 2 5 2" xfId="9689" xr:uid="{00000000-0005-0000-0000-0000E9380000}"/>
    <cellStyle name="20% - Accent6 4 2 2 5 2 2" xfId="20304" xr:uid="{00000000-0005-0000-0000-0000EA380000}"/>
    <cellStyle name="20% - Accent6 4 2 2 5 2 2 2" xfId="43572" xr:uid="{00000000-0005-0000-0000-0000EB380000}"/>
    <cellStyle name="20% - Accent6 4 2 2 5 2 3" xfId="32957" xr:uid="{00000000-0005-0000-0000-0000EC380000}"/>
    <cellStyle name="20% - Accent6 4 2 2 5 3" xfId="14998" xr:uid="{00000000-0005-0000-0000-0000ED380000}"/>
    <cellStyle name="20% - Accent6 4 2 2 5 3 2" xfId="38266" xr:uid="{00000000-0005-0000-0000-0000EE380000}"/>
    <cellStyle name="20% - Accent6 4 2 2 5 4" xfId="27649" xr:uid="{00000000-0005-0000-0000-0000EF380000}"/>
    <cellStyle name="20% - Accent6 4 2 2 6" xfId="7047" xr:uid="{00000000-0005-0000-0000-0000F0380000}"/>
    <cellStyle name="20% - Accent6 4 2 2 6 2" xfId="17662" xr:uid="{00000000-0005-0000-0000-0000F1380000}"/>
    <cellStyle name="20% - Accent6 4 2 2 6 2 2" xfId="40930" xr:uid="{00000000-0005-0000-0000-0000F2380000}"/>
    <cellStyle name="20% - Accent6 4 2 2 6 3" xfId="30315" xr:uid="{00000000-0005-0000-0000-0000F3380000}"/>
    <cellStyle name="20% - Accent6 4 2 2 7" xfId="12358" xr:uid="{00000000-0005-0000-0000-0000F4380000}"/>
    <cellStyle name="20% - Accent6 4 2 2 7 2" xfId="35626" xr:uid="{00000000-0005-0000-0000-0000F5380000}"/>
    <cellStyle name="20% - Accent6 4 2 2 8" xfId="23155" xr:uid="{00000000-0005-0000-0000-0000F6380000}"/>
    <cellStyle name="20% - Accent6 4 2 2 8 2" xfId="46403" xr:uid="{00000000-0005-0000-0000-0000F7380000}"/>
    <cellStyle name="20% - Accent6 4 2 2 9" xfId="25007" xr:uid="{00000000-0005-0000-0000-0000F8380000}"/>
    <cellStyle name="20% - Accent6 4 2 2_Asset Register (new)" xfId="1453" xr:uid="{00000000-0005-0000-0000-0000F9380000}"/>
    <cellStyle name="20% - Accent6 4 2 3" xfId="1263" xr:uid="{00000000-0005-0000-0000-0000FA380000}"/>
    <cellStyle name="20% - Accent6 4 2 3 2" xfId="2824" xr:uid="{00000000-0005-0000-0000-0000FB380000}"/>
    <cellStyle name="20% - Accent6 4 2 3 2 2" xfId="5672" xr:uid="{00000000-0005-0000-0000-0000FC380000}"/>
    <cellStyle name="20% - Accent6 4 2 3 2 2 2" xfId="11015" xr:uid="{00000000-0005-0000-0000-0000FD380000}"/>
    <cellStyle name="20% - Accent6 4 2 3 2 2 2 2" xfId="21629" xr:uid="{00000000-0005-0000-0000-0000FE380000}"/>
    <cellStyle name="20% - Accent6 4 2 3 2 2 2 2 2" xfId="44897" xr:uid="{00000000-0005-0000-0000-0000FF380000}"/>
    <cellStyle name="20% - Accent6 4 2 3 2 2 2 3" xfId="34283" xr:uid="{00000000-0005-0000-0000-000000390000}"/>
    <cellStyle name="20% - Accent6 4 2 3 2 2 3" xfId="16323" xr:uid="{00000000-0005-0000-0000-000001390000}"/>
    <cellStyle name="20% - Accent6 4 2 3 2 2 3 2" xfId="39591" xr:uid="{00000000-0005-0000-0000-000002390000}"/>
    <cellStyle name="20% - Accent6 4 2 3 2 2 4" xfId="23165" xr:uid="{00000000-0005-0000-0000-000003390000}"/>
    <cellStyle name="20% - Accent6 4 2 3 2 2 4 2" xfId="46413" xr:uid="{00000000-0005-0000-0000-000004390000}"/>
    <cellStyle name="20% - Accent6 4 2 3 2 2 5" xfId="28975" xr:uid="{00000000-0005-0000-0000-000005390000}"/>
    <cellStyle name="20% - Accent6 4 2 3 2 2 6" xfId="48342" xr:uid="{00000000-0005-0000-0000-000006390000}"/>
    <cellStyle name="20% - Accent6 4 2 3 2 3" xfId="8373" xr:uid="{00000000-0005-0000-0000-000007390000}"/>
    <cellStyle name="20% - Accent6 4 2 3 2 3 2" xfId="18988" xr:uid="{00000000-0005-0000-0000-000008390000}"/>
    <cellStyle name="20% - Accent6 4 2 3 2 3 2 2" xfId="42256" xr:uid="{00000000-0005-0000-0000-000009390000}"/>
    <cellStyle name="20% - Accent6 4 2 3 2 3 3" xfId="31641" xr:uid="{00000000-0005-0000-0000-00000A390000}"/>
    <cellStyle name="20% - Accent6 4 2 3 2 4" xfId="13683" xr:uid="{00000000-0005-0000-0000-00000B390000}"/>
    <cellStyle name="20% - Accent6 4 2 3 2 4 2" xfId="36951" xr:uid="{00000000-0005-0000-0000-00000C390000}"/>
    <cellStyle name="20% - Accent6 4 2 3 2 5" xfId="23164" xr:uid="{00000000-0005-0000-0000-00000D390000}"/>
    <cellStyle name="20% - Accent6 4 2 3 2 5 2" xfId="46412" xr:uid="{00000000-0005-0000-0000-00000E390000}"/>
    <cellStyle name="20% - Accent6 4 2 3 2 6" xfId="26333" xr:uid="{00000000-0005-0000-0000-00000F390000}"/>
    <cellStyle name="20% - Accent6 4 2 3 2 7" xfId="48341" xr:uid="{00000000-0005-0000-0000-000010390000}"/>
    <cellStyle name="20% - Accent6 4 2 3 3" xfId="4485" xr:uid="{00000000-0005-0000-0000-000011390000}"/>
    <cellStyle name="20% - Accent6 4 2 3 3 2" xfId="9829" xr:uid="{00000000-0005-0000-0000-000012390000}"/>
    <cellStyle name="20% - Accent6 4 2 3 3 2 2" xfId="20444" xr:uid="{00000000-0005-0000-0000-000013390000}"/>
    <cellStyle name="20% - Accent6 4 2 3 3 2 2 2" xfId="43712" xr:uid="{00000000-0005-0000-0000-000014390000}"/>
    <cellStyle name="20% - Accent6 4 2 3 3 2 3" xfId="33097" xr:uid="{00000000-0005-0000-0000-000015390000}"/>
    <cellStyle name="20% - Accent6 4 2 3 3 3" xfId="15138" xr:uid="{00000000-0005-0000-0000-000016390000}"/>
    <cellStyle name="20% - Accent6 4 2 3 3 3 2" xfId="38406" xr:uid="{00000000-0005-0000-0000-000017390000}"/>
    <cellStyle name="20% - Accent6 4 2 3 3 4" xfId="23166" xr:uid="{00000000-0005-0000-0000-000018390000}"/>
    <cellStyle name="20% - Accent6 4 2 3 3 4 2" xfId="46414" xr:uid="{00000000-0005-0000-0000-000019390000}"/>
    <cellStyle name="20% - Accent6 4 2 3 3 5" xfId="27789" xr:uid="{00000000-0005-0000-0000-00001A390000}"/>
    <cellStyle name="20% - Accent6 4 2 3 3 6" xfId="48343" xr:uid="{00000000-0005-0000-0000-00001B390000}"/>
    <cellStyle name="20% - Accent6 4 2 3 4" xfId="7187" xr:uid="{00000000-0005-0000-0000-00001C390000}"/>
    <cellStyle name="20% - Accent6 4 2 3 4 2" xfId="17802" xr:uid="{00000000-0005-0000-0000-00001D390000}"/>
    <cellStyle name="20% - Accent6 4 2 3 4 2 2" xfId="41070" xr:uid="{00000000-0005-0000-0000-00001E390000}"/>
    <cellStyle name="20% - Accent6 4 2 3 4 3" xfId="30455" xr:uid="{00000000-0005-0000-0000-00001F390000}"/>
    <cellStyle name="20% - Accent6 4 2 3 5" xfId="12498" xr:uid="{00000000-0005-0000-0000-000020390000}"/>
    <cellStyle name="20% - Accent6 4 2 3 5 2" xfId="35766" xr:uid="{00000000-0005-0000-0000-000021390000}"/>
    <cellStyle name="20% - Accent6 4 2 3 6" xfId="23163" xr:uid="{00000000-0005-0000-0000-000022390000}"/>
    <cellStyle name="20% - Accent6 4 2 3 6 2" xfId="46411" xr:uid="{00000000-0005-0000-0000-000023390000}"/>
    <cellStyle name="20% - Accent6 4 2 3 7" xfId="25147" xr:uid="{00000000-0005-0000-0000-000024390000}"/>
    <cellStyle name="20% - Accent6 4 2 3 8" xfId="48340" xr:uid="{00000000-0005-0000-0000-000025390000}"/>
    <cellStyle name="20% - Accent6 4 2 4" xfId="1643" xr:uid="{00000000-0005-0000-0000-000026390000}"/>
    <cellStyle name="20% - Accent6 4 2 4 2" xfId="4655" xr:uid="{00000000-0005-0000-0000-000027390000}"/>
    <cellStyle name="20% - Accent6 4 2 4 2 2" xfId="9999" xr:uid="{00000000-0005-0000-0000-000028390000}"/>
    <cellStyle name="20% - Accent6 4 2 4 2 2 2" xfId="20614" xr:uid="{00000000-0005-0000-0000-000029390000}"/>
    <cellStyle name="20% - Accent6 4 2 4 2 2 2 2" xfId="43882" xr:uid="{00000000-0005-0000-0000-00002A390000}"/>
    <cellStyle name="20% - Accent6 4 2 4 2 2 3" xfId="33267" xr:uid="{00000000-0005-0000-0000-00002B390000}"/>
    <cellStyle name="20% - Accent6 4 2 4 2 3" xfId="15308" xr:uid="{00000000-0005-0000-0000-00002C390000}"/>
    <cellStyle name="20% - Accent6 4 2 4 2 3 2" xfId="38576" xr:uid="{00000000-0005-0000-0000-00002D390000}"/>
    <cellStyle name="20% - Accent6 4 2 4 2 4" xfId="23168" xr:uid="{00000000-0005-0000-0000-00002E390000}"/>
    <cellStyle name="20% - Accent6 4 2 4 2 4 2" xfId="46416" xr:uid="{00000000-0005-0000-0000-00002F390000}"/>
    <cellStyle name="20% - Accent6 4 2 4 2 5" xfId="27959" xr:uid="{00000000-0005-0000-0000-000030390000}"/>
    <cellStyle name="20% - Accent6 4 2 4 2 6" xfId="48345" xr:uid="{00000000-0005-0000-0000-000031390000}"/>
    <cellStyle name="20% - Accent6 4 2 4 3" xfId="7357" xr:uid="{00000000-0005-0000-0000-000032390000}"/>
    <cellStyle name="20% - Accent6 4 2 4 3 2" xfId="17972" xr:uid="{00000000-0005-0000-0000-000033390000}"/>
    <cellStyle name="20% - Accent6 4 2 4 3 2 2" xfId="41240" xr:uid="{00000000-0005-0000-0000-000034390000}"/>
    <cellStyle name="20% - Accent6 4 2 4 3 3" xfId="30625" xr:uid="{00000000-0005-0000-0000-000035390000}"/>
    <cellStyle name="20% - Accent6 4 2 4 4" xfId="12668" xr:uid="{00000000-0005-0000-0000-000036390000}"/>
    <cellStyle name="20% - Accent6 4 2 4 4 2" xfId="35936" xr:uid="{00000000-0005-0000-0000-000037390000}"/>
    <cellStyle name="20% - Accent6 4 2 4 5" xfId="23167" xr:uid="{00000000-0005-0000-0000-000038390000}"/>
    <cellStyle name="20% - Accent6 4 2 4 5 2" xfId="46415" xr:uid="{00000000-0005-0000-0000-000039390000}"/>
    <cellStyle name="20% - Accent6 4 2 4 6" xfId="25317" xr:uid="{00000000-0005-0000-0000-00003A390000}"/>
    <cellStyle name="20% - Accent6 4 2 4 7" xfId="48344" xr:uid="{00000000-0005-0000-0000-00003B390000}"/>
    <cellStyle name="20% - Accent6 4 2 5" xfId="2144" xr:uid="{00000000-0005-0000-0000-00003C390000}"/>
    <cellStyle name="20% - Accent6 4 2 5 2" xfId="5034" xr:uid="{00000000-0005-0000-0000-00003D390000}"/>
    <cellStyle name="20% - Accent6 4 2 5 2 2" xfId="10377" xr:uid="{00000000-0005-0000-0000-00003E390000}"/>
    <cellStyle name="20% - Accent6 4 2 5 2 2 2" xfId="20992" xr:uid="{00000000-0005-0000-0000-00003F390000}"/>
    <cellStyle name="20% - Accent6 4 2 5 2 2 2 2" xfId="44260" xr:uid="{00000000-0005-0000-0000-000040390000}"/>
    <cellStyle name="20% - Accent6 4 2 5 2 2 3" xfId="33645" xr:uid="{00000000-0005-0000-0000-000041390000}"/>
    <cellStyle name="20% - Accent6 4 2 5 2 3" xfId="15686" xr:uid="{00000000-0005-0000-0000-000042390000}"/>
    <cellStyle name="20% - Accent6 4 2 5 2 3 2" xfId="38954" xr:uid="{00000000-0005-0000-0000-000043390000}"/>
    <cellStyle name="20% - Accent6 4 2 5 2 4" xfId="28337" xr:uid="{00000000-0005-0000-0000-000044390000}"/>
    <cellStyle name="20% - Accent6 4 2 5 3" xfId="7735" xr:uid="{00000000-0005-0000-0000-000045390000}"/>
    <cellStyle name="20% - Accent6 4 2 5 3 2" xfId="18350" xr:uid="{00000000-0005-0000-0000-000046390000}"/>
    <cellStyle name="20% - Accent6 4 2 5 3 2 2" xfId="41618" xr:uid="{00000000-0005-0000-0000-000047390000}"/>
    <cellStyle name="20% - Accent6 4 2 5 3 3" xfId="31003" xr:uid="{00000000-0005-0000-0000-000048390000}"/>
    <cellStyle name="20% - Accent6 4 2 5 4" xfId="13046" xr:uid="{00000000-0005-0000-0000-000049390000}"/>
    <cellStyle name="20% - Accent6 4 2 5 4 2" xfId="36314" xr:uid="{00000000-0005-0000-0000-00004A390000}"/>
    <cellStyle name="20% - Accent6 4 2 5 5" xfId="23169" xr:uid="{00000000-0005-0000-0000-00004B390000}"/>
    <cellStyle name="20% - Accent6 4 2 5 5 2" xfId="46417" xr:uid="{00000000-0005-0000-0000-00004C390000}"/>
    <cellStyle name="20% - Accent6 4 2 5 6" xfId="25695" xr:uid="{00000000-0005-0000-0000-00004D390000}"/>
    <cellStyle name="20% - Accent6 4 2 5 7" xfId="48346" xr:uid="{00000000-0005-0000-0000-00004E390000}"/>
    <cellStyle name="20% - Accent6 4 2 6" xfId="2228" xr:uid="{00000000-0005-0000-0000-00004F390000}"/>
    <cellStyle name="20% - Accent6 4 2 6 2" xfId="5099" xr:uid="{00000000-0005-0000-0000-000050390000}"/>
    <cellStyle name="20% - Accent6 4 2 6 2 2" xfId="10442" xr:uid="{00000000-0005-0000-0000-000051390000}"/>
    <cellStyle name="20% - Accent6 4 2 6 2 2 2" xfId="21057" xr:uid="{00000000-0005-0000-0000-000052390000}"/>
    <cellStyle name="20% - Accent6 4 2 6 2 2 2 2" xfId="44325" xr:uid="{00000000-0005-0000-0000-000053390000}"/>
    <cellStyle name="20% - Accent6 4 2 6 2 2 3" xfId="33710" xr:uid="{00000000-0005-0000-0000-000054390000}"/>
    <cellStyle name="20% - Accent6 4 2 6 2 3" xfId="15751" xr:uid="{00000000-0005-0000-0000-000055390000}"/>
    <cellStyle name="20% - Accent6 4 2 6 2 3 2" xfId="39019" xr:uid="{00000000-0005-0000-0000-000056390000}"/>
    <cellStyle name="20% - Accent6 4 2 6 2 4" xfId="28402" xr:uid="{00000000-0005-0000-0000-000057390000}"/>
    <cellStyle name="20% - Accent6 4 2 6 3" xfId="7800" xr:uid="{00000000-0005-0000-0000-000058390000}"/>
    <cellStyle name="20% - Accent6 4 2 6 3 2" xfId="18415" xr:uid="{00000000-0005-0000-0000-000059390000}"/>
    <cellStyle name="20% - Accent6 4 2 6 3 2 2" xfId="41683" xr:uid="{00000000-0005-0000-0000-00005A390000}"/>
    <cellStyle name="20% - Accent6 4 2 6 3 3" xfId="31068" xr:uid="{00000000-0005-0000-0000-00005B390000}"/>
    <cellStyle name="20% - Accent6 4 2 6 4" xfId="13111" xr:uid="{00000000-0005-0000-0000-00005C390000}"/>
    <cellStyle name="20% - Accent6 4 2 6 4 2" xfId="36379" xr:uid="{00000000-0005-0000-0000-00005D390000}"/>
    <cellStyle name="20% - Accent6 4 2 6 5" xfId="25760" xr:uid="{00000000-0005-0000-0000-00005E390000}"/>
    <cellStyle name="20% - Accent6 4 2 7" xfId="2186" xr:uid="{00000000-0005-0000-0000-00005F390000}"/>
    <cellStyle name="20% - Accent6 4 2 7 2" xfId="5063" xr:uid="{00000000-0005-0000-0000-000060390000}"/>
    <cellStyle name="20% - Accent6 4 2 7 2 2" xfId="10406" xr:uid="{00000000-0005-0000-0000-000061390000}"/>
    <cellStyle name="20% - Accent6 4 2 7 2 2 2" xfId="21021" xr:uid="{00000000-0005-0000-0000-000062390000}"/>
    <cellStyle name="20% - Accent6 4 2 7 2 2 2 2" xfId="44289" xr:uid="{00000000-0005-0000-0000-000063390000}"/>
    <cellStyle name="20% - Accent6 4 2 7 2 2 3" xfId="33674" xr:uid="{00000000-0005-0000-0000-000064390000}"/>
    <cellStyle name="20% - Accent6 4 2 7 2 3" xfId="15715" xr:uid="{00000000-0005-0000-0000-000065390000}"/>
    <cellStyle name="20% - Accent6 4 2 7 2 3 2" xfId="38983" xr:uid="{00000000-0005-0000-0000-000066390000}"/>
    <cellStyle name="20% - Accent6 4 2 7 2 4" xfId="28366" xr:uid="{00000000-0005-0000-0000-000067390000}"/>
    <cellStyle name="20% - Accent6 4 2 7 3" xfId="7764" xr:uid="{00000000-0005-0000-0000-000068390000}"/>
    <cellStyle name="20% - Accent6 4 2 7 3 2" xfId="18379" xr:uid="{00000000-0005-0000-0000-000069390000}"/>
    <cellStyle name="20% - Accent6 4 2 7 3 2 2" xfId="41647" xr:uid="{00000000-0005-0000-0000-00006A390000}"/>
    <cellStyle name="20% - Accent6 4 2 7 3 3" xfId="31032" xr:uid="{00000000-0005-0000-0000-00006B390000}"/>
    <cellStyle name="20% - Accent6 4 2 7 4" xfId="13075" xr:uid="{00000000-0005-0000-0000-00006C390000}"/>
    <cellStyle name="20% - Accent6 4 2 7 4 2" xfId="36343" xr:uid="{00000000-0005-0000-0000-00006D390000}"/>
    <cellStyle name="20% - Accent6 4 2 7 5" xfId="25724" xr:uid="{00000000-0005-0000-0000-00006E390000}"/>
    <cellStyle name="20% - Accent6 4 2 8" xfId="1783" xr:uid="{00000000-0005-0000-0000-00006F390000}"/>
    <cellStyle name="20% - Accent6 4 2 8 2" xfId="4767" xr:uid="{00000000-0005-0000-0000-000070390000}"/>
    <cellStyle name="20% - Accent6 4 2 8 2 2" xfId="10111" xr:uid="{00000000-0005-0000-0000-000071390000}"/>
    <cellStyle name="20% - Accent6 4 2 8 2 2 2" xfId="20726" xr:uid="{00000000-0005-0000-0000-000072390000}"/>
    <cellStyle name="20% - Accent6 4 2 8 2 2 2 2" xfId="43994" xr:uid="{00000000-0005-0000-0000-000073390000}"/>
    <cellStyle name="20% - Accent6 4 2 8 2 2 3" xfId="33379" xr:uid="{00000000-0005-0000-0000-000074390000}"/>
    <cellStyle name="20% - Accent6 4 2 8 2 3" xfId="15420" xr:uid="{00000000-0005-0000-0000-000075390000}"/>
    <cellStyle name="20% - Accent6 4 2 8 2 3 2" xfId="38688" xr:uid="{00000000-0005-0000-0000-000076390000}"/>
    <cellStyle name="20% - Accent6 4 2 8 2 4" xfId="28071" xr:uid="{00000000-0005-0000-0000-000077390000}"/>
    <cellStyle name="20% - Accent6 4 2 8 3" xfId="7469" xr:uid="{00000000-0005-0000-0000-000078390000}"/>
    <cellStyle name="20% - Accent6 4 2 8 3 2" xfId="18084" xr:uid="{00000000-0005-0000-0000-000079390000}"/>
    <cellStyle name="20% - Accent6 4 2 8 3 2 2" xfId="41352" xr:uid="{00000000-0005-0000-0000-00007A390000}"/>
    <cellStyle name="20% - Accent6 4 2 8 3 3" xfId="30737" xr:uid="{00000000-0005-0000-0000-00007B390000}"/>
    <cellStyle name="20% - Accent6 4 2 8 4" xfId="12780" xr:uid="{00000000-0005-0000-0000-00007C390000}"/>
    <cellStyle name="20% - Accent6 4 2 8 4 2" xfId="36048" xr:uid="{00000000-0005-0000-0000-00007D390000}"/>
    <cellStyle name="20% - Accent6 4 2 8 5" xfId="25429" xr:uid="{00000000-0005-0000-0000-00007E390000}"/>
    <cellStyle name="20% - Accent6 4 2 9" xfId="2601" xr:uid="{00000000-0005-0000-0000-00007F390000}"/>
    <cellStyle name="20% - Accent6 4 2 9 2" xfId="5449" xr:uid="{00000000-0005-0000-0000-000080390000}"/>
    <cellStyle name="20% - Accent6 4 2 9 2 2" xfId="10792" xr:uid="{00000000-0005-0000-0000-000081390000}"/>
    <cellStyle name="20% - Accent6 4 2 9 2 2 2" xfId="21406" xr:uid="{00000000-0005-0000-0000-000082390000}"/>
    <cellStyle name="20% - Accent6 4 2 9 2 2 2 2" xfId="44674" xr:uid="{00000000-0005-0000-0000-000083390000}"/>
    <cellStyle name="20% - Accent6 4 2 9 2 2 3" xfId="34060" xr:uid="{00000000-0005-0000-0000-000084390000}"/>
    <cellStyle name="20% - Accent6 4 2 9 2 3" xfId="16100" xr:uid="{00000000-0005-0000-0000-000085390000}"/>
    <cellStyle name="20% - Accent6 4 2 9 2 3 2" xfId="39368" xr:uid="{00000000-0005-0000-0000-000086390000}"/>
    <cellStyle name="20% - Accent6 4 2 9 2 4" xfId="28752" xr:uid="{00000000-0005-0000-0000-000087390000}"/>
    <cellStyle name="20% - Accent6 4 2 9 3" xfId="8150" xr:uid="{00000000-0005-0000-0000-000088390000}"/>
    <cellStyle name="20% - Accent6 4 2 9 3 2" xfId="18765" xr:uid="{00000000-0005-0000-0000-000089390000}"/>
    <cellStyle name="20% - Accent6 4 2 9 3 2 2" xfId="42033" xr:uid="{00000000-0005-0000-0000-00008A390000}"/>
    <cellStyle name="20% - Accent6 4 2 9 3 3" xfId="31418" xr:uid="{00000000-0005-0000-0000-00008B390000}"/>
    <cellStyle name="20% - Accent6 4 2 9 4" xfId="13460" xr:uid="{00000000-0005-0000-0000-00008C390000}"/>
    <cellStyle name="20% - Accent6 4 2 9 4 2" xfId="36728" xr:uid="{00000000-0005-0000-0000-00008D390000}"/>
    <cellStyle name="20% - Accent6 4 2 9 5" xfId="26110" xr:uid="{00000000-0005-0000-0000-00008E390000}"/>
    <cellStyle name="20% - Accent6 4 2_Asset Register (new)" xfId="1454" xr:uid="{00000000-0005-0000-0000-00008F390000}"/>
    <cellStyle name="20% - Accent6 4 3" xfId="733" xr:uid="{00000000-0005-0000-0000-000090390000}"/>
    <cellStyle name="20% - Accent6 4 3 10" xfId="12274" xr:uid="{00000000-0005-0000-0000-000091390000}"/>
    <cellStyle name="20% - Accent6 4 3 10 2" xfId="35542" xr:uid="{00000000-0005-0000-0000-000092390000}"/>
    <cellStyle name="20% - Accent6 4 3 11" xfId="23170" xr:uid="{00000000-0005-0000-0000-000093390000}"/>
    <cellStyle name="20% - Accent6 4 3 11 2" xfId="46418" xr:uid="{00000000-0005-0000-0000-000094390000}"/>
    <cellStyle name="20% - Accent6 4 3 12" xfId="24923" xr:uid="{00000000-0005-0000-0000-000095390000}"/>
    <cellStyle name="20% - Accent6 4 3 13" xfId="48347" xr:uid="{00000000-0005-0000-0000-000096390000}"/>
    <cellStyle name="20% - Accent6 4 3 2" xfId="1193" xr:uid="{00000000-0005-0000-0000-000097390000}"/>
    <cellStyle name="20% - Accent6 4 3 2 2" xfId="2755" xr:uid="{00000000-0005-0000-0000-000098390000}"/>
    <cellStyle name="20% - Accent6 4 3 2 2 2" xfId="5603" xr:uid="{00000000-0005-0000-0000-000099390000}"/>
    <cellStyle name="20% - Accent6 4 3 2 2 2 2" xfId="10946" xr:uid="{00000000-0005-0000-0000-00009A390000}"/>
    <cellStyle name="20% - Accent6 4 3 2 2 2 2 2" xfId="21560" xr:uid="{00000000-0005-0000-0000-00009B390000}"/>
    <cellStyle name="20% - Accent6 4 3 2 2 2 2 2 2" xfId="44828" xr:uid="{00000000-0005-0000-0000-00009C390000}"/>
    <cellStyle name="20% - Accent6 4 3 2 2 2 2 3" xfId="34214" xr:uid="{00000000-0005-0000-0000-00009D390000}"/>
    <cellStyle name="20% - Accent6 4 3 2 2 2 3" xfId="16254" xr:uid="{00000000-0005-0000-0000-00009E390000}"/>
    <cellStyle name="20% - Accent6 4 3 2 2 2 3 2" xfId="39522" xr:uid="{00000000-0005-0000-0000-00009F390000}"/>
    <cellStyle name="20% - Accent6 4 3 2 2 2 4" xfId="23173" xr:uid="{00000000-0005-0000-0000-0000A0390000}"/>
    <cellStyle name="20% - Accent6 4 3 2 2 2 4 2" xfId="46421" xr:uid="{00000000-0005-0000-0000-0000A1390000}"/>
    <cellStyle name="20% - Accent6 4 3 2 2 2 5" xfId="28906" xr:uid="{00000000-0005-0000-0000-0000A2390000}"/>
    <cellStyle name="20% - Accent6 4 3 2 2 2 6" xfId="48350" xr:uid="{00000000-0005-0000-0000-0000A3390000}"/>
    <cellStyle name="20% - Accent6 4 3 2 2 3" xfId="8304" xr:uid="{00000000-0005-0000-0000-0000A4390000}"/>
    <cellStyle name="20% - Accent6 4 3 2 2 3 2" xfId="18919" xr:uid="{00000000-0005-0000-0000-0000A5390000}"/>
    <cellStyle name="20% - Accent6 4 3 2 2 3 2 2" xfId="42187" xr:uid="{00000000-0005-0000-0000-0000A6390000}"/>
    <cellStyle name="20% - Accent6 4 3 2 2 3 3" xfId="31572" xr:uid="{00000000-0005-0000-0000-0000A7390000}"/>
    <cellStyle name="20% - Accent6 4 3 2 2 4" xfId="13614" xr:uid="{00000000-0005-0000-0000-0000A8390000}"/>
    <cellStyle name="20% - Accent6 4 3 2 2 4 2" xfId="36882" xr:uid="{00000000-0005-0000-0000-0000A9390000}"/>
    <cellStyle name="20% - Accent6 4 3 2 2 5" xfId="23172" xr:uid="{00000000-0005-0000-0000-0000AA390000}"/>
    <cellStyle name="20% - Accent6 4 3 2 2 5 2" xfId="46420" xr:uid="{00000000-0005-0000-0000-0000AB390000}"/>
    <cellStyle name="20% - Accent6 4 3 2 2 6" xfId="26264" xr:uid="{00000000-0005-0000-0000-0000AC390000}"/>
    <cellStyle name="20% - Accent6 4 3 2 2 7" xfId="48349" xr:uid="{00000000-0005-0000-0000-0000AD390000}"/>
    <cellStyle name="20% - Accent6 4 3 2 3" xfId="3930" xr:uid="{00000000-0005-0000-0000-0000AE390000}"/>
    <cellStyle name="20% - Accent6 4 3 2 3 2" xfId="6594" xr:uid="{00000000-0005-0000-0000-0000AF390000}"/>
    <cellStyle name="20% - Accent6 4 3 2 3 2 2" xfId="11937" xr:uid="{00000000-0005-0000-0000-0000B0390000}"/>
    <cellStyle name="20% - Accent6 4 3 2 3 2 2 2" xfId="22550" xr:uid="{00000000-0005-0000-0000-0000B1390000}"/>
    <cellStyle name="20% - Accent6 4 3 2 3 2 2 2 2" xfId="45818" xr:uid="{00000000-0005-0000-0000-0000B2390000}"/>
    <cellStyle name="20% - Accent6 4 3 2 3 2 2 3" xfId="35205" xr:uid="{00000000-0005-0000-0000-0000B3390000}"/>
    <cellStyle name="20% - Accent6 4 3 2 3 2 3" xfId="17244" xr:uid="{00000000-0005-0000-0000-0000B4390000}"/>
    <cellStyle name="20% - Accent6 4 3 2 3 2 3 2" xfId="40512" xr:uid="{00000000-0005-0000-0000-0000B5390000}"/>
    <cellStyle name="20% - Accent6 4 3 2 3 2 4" xfId="29897" xr:uid="{00000000-0005-0000-0000-0000B6390000}"/>
    <cellStyle name="20% - Accent6 4 3 2 3 3" xfId="9295" xr:uid="{00000000-0005-0000-0000-0000B7390000}"/>
    <cellStyle name="20% - Accent6 4 3 2 3 3 2" xfId="19910" xr:uid="{00000000-0005-0000-0000-0000B8390000}"/>
    <cellStyle name="20% - Accent6 4 3 2 3 3 2 2" xfId="43178" xr:uid="{00000000-0005-0000-0000-0000B9390000}"/>
    <cellStyle name="20% - Accent6 4 3 2 3 3 3" xfId="32563" xr:uid="{00000000-0005-0000-0000-0000BA390000}"/>
    <cellStyle name="20% - Accent6 4 3 2 3 4" xfId="14604" xr:uid="{00000000-0005-0000-0000-0000BB390000}"/>
    <cellStyle name="20% - Accent6 4 3 2 3 4 2" xfId="37872" xr:uid="{00000000-0005-0000-0000-0000BC390000}"/>
    <cellStyle name="20% - Accent6 4 3 2 3 5" xfId="23174" xr:uid="{00000000-0005-0000-0000-0000BD390000}"/>
    <cellStyle name="20% - Accent6 4 3 2 3 5 2" xfId="46422" xr:uid="{00000000-0005-0000-0000-0000BE390000}"/>
    <cellStyle name="20% - Accent6 4 3 2 3 6" xfId="27255" xr:uid="{00000000-0005-0000-0000-0000BF390000}"/>
    <cellStyle name="20% - Accent6 4 3 2 3 7" xfId="48351" xr:uid="{00000000-0005-0000-0000-0000C0390000}"/>
    <cellStyle name="20% - Accent6 4 3 2 4" xfId="4416" xr:uid="{00000000-0005-0000-0000-0000C1390000}"/>
    <cellStyle name="20% - Accent6 4 3 2 4 2" xfId="9760" xr:uid="{00000000-0005-0000-0000-0000C2390000}"/>
    <cellStyle name="20% - Accent6 4 3 2 4 2 2" xfId="20375" xr:uid="{00000000-0005-0000-0000-0000C3390000}"/>
    <cellStyle name="20% - Accent6 4 3 2 4 2 2 2" xfId="43643" xr:uid="{00000000-0005-0000-0000-0000C4390000}"/>
    <cellStyle name="20% - Accent6 4 3 2 4 2 3" xfId="33028" xr:uid="{00000000-0005-0000-0000-0000C5390000}"/>
    <cellStyle name="20% - Accent6 4 3 2 4 3" xfId="15069" xr:uid="{00000000-0005-0000-0000-0000C6390000}"/>
    <cellStyle name="20% - Accent6 4 3 2 4 3 2" xfId="38337" xr:uid="{00000000-0005-0000-0000-0000C7390000}"/>
    <cellStyle name="20% - Accent6 4 3 2 4 4" xfId="27720" xr:uid="{00000000-0005-0000-0000-0000C8390000}"/>
    <cellStyle name="20% - Accent6 4 3 2 5" xfId="7118" xr:uid="{00000000-0005-0000-0000-0000C9390000}"/>
    <cellStyle name="20% - Accent6 4 3 2 5 2" xfId="17733" xr:uid="{00000000-0005-0000-0000-0000CA390000}"/>
    <cellStyle name="20% - Accent6 4 3 2 5 2 2" xfId="41001" xr:uid="{00000000-0005-0000-0000-0000CB390000}"/>
    <cellStyle name="20% - Accent6 4 3 2 5 3" xfId="30386" xr:uid="{00000000-0005-0000-0000-0000CC390000}"/>
    <cellStyle name="20% - Accent6 4 3 2 6" xfId="12429" xr:uid="{00000000-0005-0000-0000-0000CD390000}"/>
    <cellStyle name="20% - Accent6 4 3 2 6 2" xfId="35697" xr:uid="{00000000-0005-0000-0000-0000CE390000}"/>
    <cellStyle name="20% - Accent6 4 3 2 7" xfId="23171" xr:uid="{00000000-0005-0000-0000-0000CF390000}"/>
    <cellStyle name="20% - Accent6 4 3 2 7 2" xfId="46419" xr:uid="{00000000-0005-0000-0000-0000D0390000}"/>
    <cellStyle name="20% - Accent6 4 3 2 8" xfId="25078" xr:uid="{00000000-0005-0000-0000-0000D1390000}"/>
    <cellStyle name="20% - Accent6 4 3 2 9" xfId="48348" xr:uid="{00000000-0005-0000-0000-0000D2390000}"/>
    <cellStyle name="20% - Accent6 4 3 3" xfId="1549" xr:uid="{00000000-0005-0000-0000-0000D3390000}"/>
    <cellStyle name="20% - Accent6 4 3 3 2" xfId="2906" xr:uid="{00000000-0005-0000-0000-0000D4390000}"/>
    <cellStyle name="20% - Accent6 4 3 3 2 2" xfId="5754" xr:uid="{00000000-0005-0000-0000-0000D5390000}"/>
    <cellStyle name="20% - Accent6 4 3 3 2 2 2" xfId="11097" xr:uid="{00000000-0005-0000-0000-0000D6390000}"/>
    <cellStyle name="20% - Accent6 4 3 3 2 2 2 2" xfId="21711" xr:uid="{00000000-0005-0000-0000-0000D7390000}"/>
    <cellStyle name="20% - Accent6 4 3 3 2 2 2 2 2" xfId="44979" xr:uid="{00000000-0005-0000-0000-0000D8390000}"/>
    <cellStyle name="20% - Accent6 4 3 3 2 2 2 3" xfId="34365" xr:uid="{00000000-0005-0000-0000-0000D9390000}"/>
    <cellStyle name="20% - Accent6 4 3 3 2 2 3" xfId="16405" xr:uid="{00000000-0005-0000-0000-0000DA390000}"/>
    <cellStyle name="20% - Accent6 4 3 3 2 2 3 2" xfId="39673" xr:uid="{00000000-0005-0000-0000-0000DB390000}"/>
    <cellStyle name="20% - Accent6 4 3 3 2 2 4" xfId="29057" xr:uid="{00000000-0005-0000-0000-0000DC390000}"/>
    <cellStyle name="20% - Accent6 4 3 3 2 3" xfId="8455" xr:uid="{00000000-0005-0000-0000-0000DD390000}"/>
    <cellStyle name="20% - Accent6 4 3 3 2 3 2" xfId="19070" xr:uid="{00000000-0005-0000-0000-0000DE390000}"/>
    <cellStyle name="20% - Accent6 4 3 3 2 3 2 2" xfId="42338" xr:uid="{00000000-0005-0000-0000-0000DF390000}"/>
    <cellStyle name="20% - Accent6 4 3 3 2 3 3" xfId="31723" xr:uid="{00000000-0005-0000-0000-0000E0390000}"/>
    <cellStyle name="20% - Accent6 4 3 3 2 4" xfId="13765" xr:uid="{00000000-0005-0000-0000-0000E1390000}"/>
    <cellStyle name="20% - Accent6 4 3 3 2 4 2" xfId="37033" xr:uid="{00000000-0005-0000-0000-0000E2390000}"/>
    <cellStyle name="20% - Accent6 4 3 3 2 5" xfId="23176" xr:uid="{00000000-0005-0000-0000-0000E3390000}"/>
    <cellStyle name="20% - Accent6 4 3 3 2 5 2" xfId="46424" xr:uid="{00000000-0005-0000-0000-0000E4390000}"/>
    <cellStyle name="20% - Accent6 4 3 3 2 6" xfId="26415" xr:uid="{00000000-0005-0000-0000-0000E5390000}"/>
    <cellStyle name="20% - Accent6 4 3 3 2 7" xfId="48353" xr:uid="{00000000-0005-0000-0000-0000E6390000}"/>
    <cellStyle name="20% - Accent6 4 3 3 3" xfId="3681" xr:uid="{00000000-0005-0000-0000-0000E7390000}"/>
    <cellStyle name="20% - Accent6 4 3 3 3 2" xfId="6459" xr:uid="{00000000-0005-0000-0000-0000E8390000}"/>
    <cellStyle name="20% - Accent6 4 3 3 3 2 2" xfId="11802" xr:uid="{00000000-0005-0000-0000-0000E9390000}"/>
    <cellStyle name="20% - Accent6 4 3 3 3 2 2 2" xfId="22415" xr:uid="{00000000-0005-0000-0000-0000EA390000}"/>
    <cellStyle name="20% - Accent6 4 3 3 3 2 2 2 2" xfId="45683" xr:uid="{00000000-0005-0000-0000-0000EB390000}"/>
    <cellStyle name="20% - Accent6 4 3 3 3 2 2 3" xfId="35070" xr:uid="{00000000-0005-0000-0000-0000EC390000}"/>
    <cellStyle name="20% - Accent6 4 3 3 3 2 3" xfId="17109" xr:uid="{00000000-0005-0000-0000-0000ED390000}"/>
    <cellStyle name="20% - Accent6 4 3 3 3 2 3 2" xfId="40377" xr:uid="{00000000-0005-0000-0000-0000EE390000}"/>
    <cellStyle name="20% - Accent6 4 3 3 3 2 4" xfId="29762" xr:uid="{00000000-0005-0000-0000-0000EF390000}"/>
    <cellStyle name="20% - Accent6 4 3 3 3 3" xfId="9160" xr:uid="{00000000-0005-0000-0000-0000F0390000}"/>
    <cellStyle name="20% - Accent6 4 3 3 3 3 2" xfId="19775" xr:uid="{00000000-0005-0000-0000-0000F1390000}"/>
    <cellStyle name="20% - Accent6 4 3 3 3 3 2 2" xfId="43043" xr:uid="{00000000-0005-0000-0000-0000F2390000}"/>
    <cellStyle name="20% - Accent6 4 3 3 3 3 3" xfId="32428" xr:uid="{00000000-0005-0000-0000-0000F3390000}"/>
    <cellStyle name="20% - Accent6 4 3 3 3 4" xfId="14469" xr:uid="{00000000-0005-0000-0000-0000F4390000}"/>
    <cellStyle name="20% - Accent6 4 3 3 3 4 2" xfId="37737" xr:uid="{00000000-0005-0000-0000-0000F5390000}"/>
    <cellStyle name="20% - Accent6 4 3 3 3 5" xfId="27120" xr:uid="{00000000-0005-0000-0000-0000F6390000}"/>
    <cellStyle name="20% - Accent6 4 3 3 4" xfId="4567" xr:uid="{00000000-0005-0000-0000-0000F7390000}"/>
    <cellStyle name="20% - Accent6 4 3 3 4 2" xfId="9911" xr:uid="{00000000-0005-0000-0000-0000F8390000}"/>
    <cellStyle name="20% - Accent6 4 3 3 4 2 2" xfId="20526" xr:uid="{00000000-0005-0000-0000-0000F9390000}"/>
    <cellStyle name="20% - Accent6 4 3 3 4 2 2 2" xfId="43794" xr:uid="{00000000-0005-0000-0000-0000FA390000}"/>
    <cellStyle name="20% - Accent6 4 3 3 4 2 3" xfId="33179" xr:uid="{00000000-0005-0000-0000-0000FB390000}"/>
    <cellStyle name="20% - Accent6 4 3 3 4 3" xfId="15220" xr:uid="{00000000-0005-0000-0000-0000FC390000}"/>
    <cellStyle name="20% - Accent6 4 3 3 4 3 2" xfId="38488" xr:uid="{00000000-0005-0000-0000-0000FD390000}"/>
    <cellStyle name="20% - Accent6 4 3 3 4 4" xfId="27871" xr:uid="{00000000-0005-0000-0000-0000FE390000}"/>
    <cellStyle name="20% - Accent6 4 3 3 5" xfId="7269" xr:uid="{00000000-0005-0000-0000-0000FF390000}"/>
    <cellStyle name="20% - Accent6 4 3 3 5 2" xfId="17884" xr:uid="{00000000-0005-0000-0000-0000003A0000}"/>
    <cellStyle name="20% - Accent6 4 3 3 5 2 2" xfId="41152" xr:uid="{00000000-0005-0000-0000-0000013A0000}"/>
    <cellStyle name="20% - Accent6 4 3 3 5 3" xfId="30537" xr:uid="{00000000-0005-0000-0000-0000023A0000}"/>
    <cellStyle name="20% - Accent6 4 3 3 6" xfId="12580" xr:uid="{00000000-0005-0000-0000-0000033A0000}"/>
    <cellStyle name="20% - Accent6 4 3 3 6 2" xfId="35848" xr:uid="{00000000-0005-0000-0000-0000043A0000}"/>
    <cellStyle name="20% - Accent6 4 3 3 7" xfId="23175" xr:uid="{00000000-0005-0000-0000-0000053A0000}"/>
    <cellStyle name="20% - Accent6 4 3 3 7 2" xfId="46423" xr:uid="{00000000-0005-0000-0000-0000063A0000}"/>
    <cellStyle name="20% - Accent6 4 3 3 8" xfId="25229" xr:uid="{00000000-0005-0000-0000-0000073A0000}"/>
    <cellStyle name="20% - Accent6 4 3 3 9" xfId="48352" xr:uid="{00000000-0005-0000-0000-0000083A0000}"/>
    <cellStyle name="20% - Accent6 4 3 4" xfId="1870" xr:uid="{00000000-0005-0000-0000-0000093A0000}"/>
    <cellStyle name="20% - Accent6 4 3 4 2" xfId="4845" xr:uid="{00000000-0005-0000-0000-00000A3A0000}"/>
    <cellStyle name="20% - Accent6 4 3 4 2 2" xfId="10189" xr:uid="{00000000-0005-0000-0000-00000B3A0000}"/>
    <cellStyle name="20% - Accent6 4 3 4 2 2 2" xfId="20804" xr:uid="{00000000-0005-0000-0000-00000C3A0000}"/>
    <cellStyle name="20% - Accent6 4 3 4 2 2 2 2" xfId="44072" xr:uid="{00000000-0005-0000-0000-00000D3A0000}"/>
    <cellStyle name="20% - Accent6 4 3 4 2 2 3" xfId="33457" xr:uid="{00000000-0005-0000-0000-00000E3A0000}"/>
    <cellStyle name="20% - Accent6 4 3 4 2 3" xfId="15498" xr:uid="{00000000-0005-0000-0000-00000F3A0000}"/>
    <cellStyle name="20% - Accent6 4 3 4 2 3 2" xfId="38766" xr:uid="{00000000-0005-0000-0000-0000103A0000}"/>
    <cellStyle name="20% - Accent6 4 3 4 2 4" xfId="28149" xr:uid="{00000000-0005-0000-0000-0000113A0000}"/>
    <cellStyle name="20% - Accent6 4 3 4 3" xfId="7547" xr:uid="{00000000-0005-0000-0000-0000123A0000}"/>
    <cellStyle name="20% - Accent6 4 3 4 3 2" xfId="18162" xr:uid="{00000000-0005-0000-0000-0000133A0000}"/>
    <cellStyle name="20% - Accent6 4 3 4 3 2 2" xfId="41430" xr:uid="{00000000-0005-0000-0000-0000143A0000}"/>
    <cellStyle name="20% - Accent6 4 3 4 3 3" xfId="30815" xr:uid="{00000000-0005-0000-0000-0000153A0000}"/>
    <cellStyle name="20% - Accent6 4 3 4 4" xfId="12858" xr:uid="{00000000-0005-0000-0000-0000163A0000}"/>
    <cellStyle name="20% - Accent6 4 3 4 4 2" xfId="36126" xr:uid="{00000000-0005-0000-0000-0000173A0000}"/>
    <cellStyle name="20% - Accent6 4 3 4 5" xfId="23177" xr:uid="{00000000-0005-0000-0000-0000183A0000}"/>
    <cellStyle name="20% - Accent6 4 3 4 5 2" xfId="46425" xr:uid="{00000000-0005-0000-0000-0000193A0000}"/>
    <cellStyle name="20% - Accent6 4 3 4 6" xfId="25507" xr:uid="{00000000-0005-0000-0000-00001A3A0000}"/>
    <cellStyle name="20% - Accent6 4 3 4 7" xfId="48354" xr:uid="{00000000-0005-0000-0000-00001B3A0000}"/>
    <cellStyle name="20% - Accent6 4 3 5" xfId="2600" xr:uid="{00000000-0005-0000-0000-00001C3A0000}"/>
    <cellStyle name="20% - Accent6 4 3 5 2" xfId="5448" xr:uid="{00000000-0005-0000-0000-00001D3A0000}"/>
    <cellStyle name="20% - Accent6 4 3 5 2 2" xfId="10791" xr:uid="{00000000-0005-0000-0000-00001E3A0000}"/>
    <cellStyle name="20% - Accent6 4 3 5 2 2 2" xfId="21405" xr:uid="{00000000-0005-0000-0000-00001F3A0000}"/>
    <cellStyle name="20% - Accent6 4 3 5 2 2 2 2" xfId="44673" xr:uid="{00000000-0005-0000-0000-0000203A0000}"/>
    <cellStyle name="20% - Accent6 4 3 5 2 2 3" xfId="34059" xr:uid="{00000000-0005-0000-0000-0000213A0000}"/>
    <cellStyle name="20% - Accent6 4 3 5 2 3" xfId="16099" xr:uid="{00000000-0005-0000-0000-0000223A0000}"/>
    <cellStyle name="20% - Accent6 4 3 5 2 3 2" xfId="39367" xr:uid="{00000000-0005-0000-0000-0000233A0000}"/>
    <cellStyle name="20% - Accent6 4 3 5 2 4" xfId="28751" xr:uid="{00000000-0005-0000-0000-0000243A0000}"/>
    <cellStyle name="20% - Accent6 4 3 5 3" xfId="8149" xr:uid="{00000000-0005-0000-0000-0000253A0000}"/>
    <cellStyle name="20% - Accent6 4 3 5 3 2" xfId="18764" xr:uid="{00000000-0005-0000-0000-0000263A0000}"/>
    <cellStyle name="20% - Accent6 4 3 5 3 2 2" xfId="42032" xr:uid="{00000000-0005-0000-0000-0000273A0000}"/>
    <cellStyle name="20% - Accent6 4 3 5 3 3" xfId="31417" xr:uid="{00000000-0005-0000-0000-0000283A0000}"/>
    <cellStyle name="20% - Accent6 4 3 5 4" xfId="13459" xr:uid="{00000000-0005-0000-0000-0000293A0000}"/>
    <cellStyle name="20% - Accent6 4 3 5 4 2" xfId="36727" xr:uid="{00000000-0005-0000-0000-00002A3A0000}"/>
    <cellStyle name="20% - Accent6 4 3 5 5" xfId="26109" xr:uid="{00000000-0005-0000-0000-00002B3A0000}"/>
    <cellStyle name="20% - Accent6 4 3 6" xfId="3140" xr:uid="{00000000-0005-0000-0000-00002C3A0000}"/>
    <cellStyle name="20% - Accent6 4 3 6 2" xfId="5970" xr:uid="{00000000-0005-0000-0000-00002D3A0000}"/>
    <cellStyle name="20% - Accent6 4 3 6 2 2" xfId="11313" xr:uid="{00000000-0005-0000-0000-00002E3A0000}"/>
    <cellStyle name="20% - Accent6 4 3 6 2 2 2" xfId="21926" xr:uid="{00000000-0005-0000-0000-00002F3A0000}"/>
    <cellStyle name="20% - Accent6 4 3 6 2 2 2 2" xfId="45194" xr:uid="{00000000-0005-0000-0000-0000303A0000}"/>
    <cellStyle name="20% - Accent6 4 3 6 2 2 3" xfId="34581" xr:uid="{00000000-0005-0000-0000-0000313A0000}"/>
    <cellStyle name="20% - Accent6 4 3 6 2 3" xfId="16620" xr:uid="{00000000-0005-0000-0000-0000323A0000}"/>
    <cellStyle name="20% - Accent6 4 3 6 2 3 2" xfId="39888" xr:uid="{00000000-0005-0000-0000-0000333A0000}"/>
    <cellStyle name="20% - Accent6 4 3 6 2 4" xfId="29273" xr:uid="{00000000-0005-0000-0000-0000343A0000}"/>
    <cellStyle name="20% - Accent6 4 3 6 3" xfId="8671" xr:uid="{00000000-0005-0000-0000-0000353A0000}"/>
    <cellStyle name="20% - Accent6 4 3 6 3 2" xfId="19286" xr:uid="{00000000-0005-0000-0000-0000363A0000}"/>
    <cellStyle name="20% - Accent6 4 3 6 3 2 2" xfId="42554" xr:uid="{00000000-0005-0000-0000-0000373A0000}"/>
    <cellStyle name="20% - Accent6 4 3 6 3 3" xfId="31939" xr:uid="{00000000-0005-0000-0000-0000383A0000}"/>
    <cellStyle name="20% - Accent6 4 3 6 4" xfId="13980" xr:uid="{00000000-0005-0000-0000-0000393A0000}"/>
    <cellStyle name="20% - Accent6 4 3 6 4 2" xfId="37248" xr:uid="{00000000-0005-0000-0000-00003A3A0000}"/>
    <cellStyle name="20% - Accent6 4 3 6 5" xfId="26631" xr:uid="{00000000-0005-0000-0000-00003B3A0000}"/>
    <cellStyle name="20% - Accent6 4 3 7" xfId="3460" xr:uid="{00000000-0005-0000-0000-00003C3A0000}"/>
    <cellStyle name="20% - Accent6 4 3 7 2" xfId="6284" xr:uid="{00000000-0005-0000-0000-00003D3A0000}"/>
    <cellStyle name="20% - Accent6 4 3 7 2 2" xfId="11627" xr:uid="{00000000-0005-0000-0000-00003E3A0000}"/>
    <cellStyle name="20% - Accent6 4 3 7 2 2 2" xfId="22240" xr:uid="{00000000-0005-0000-0000-00003F3A0000}"/>
    <cellStyle name="20% - Accent6 4 3 7 2 2 2 2" xfId="45508" xr:uid="{00000000-0005-0000-0000-0000403A0000}"/>
    <cellStyle name="20% - Accent6 4 3 7 2 2 3" xfId="34895" xr:uid="{00000000-0005-0000-0000-0000413A0000}"/>
    <cellStyle name="20% - Accent6 4 3 7 2 3" xfId="16934" xr:uid="{00000000-0005-0000-0000-0000423A0000}"/>
    <cellStyle name="20% - Accent6 4 3 7 2 3 2" xfId="40202" xr:uid="{00000000-0005-0000-0000-0000433A0000}"/>
    <cellStyle name="20% - Accent6 4 3 7 2 4" xfId="29587" xr:uid="{00000000-0005-0000-0000-0000443A0000}"/>
    <cellStyle name="20% - Accent6 4 3 7 3" xfId="8985" xr:uid="{00000000-0005-0000-0000-0000453A0000}"/>
    <cellStyle name="20% - Accent6 4 3 7 3 2" xfId="19600" xr:uid="{00000000-0005-0000-0000-0000463A0000}"/>
    <cellStyle name="20% - Accent6 4 3 7 3 2 2" xfId="42868" xr:uid="{00000000-0005-0000-0000-0000473A0000}"/>
    <cellStyle name="20% - Accent6 4 3 7 3 3" xfId="32253" xr:uid="{00000000-0005-0000-0000-0000483A0000}"/>
    <cellStyle name="20% - Accent6 4 3 7 4" xfId="14294" xr:uid="{00000000-0005-0000-0000-0000493A0000}"/>
    <cellStyle name="20% - Accent6 4 3 7 4 2" xfId="37562" xr:uid="{00000000-0005-0000-0000-00004A3A0000}"/>
    <cellStyle name="20% - Accent6 4 3 7 5" xfId="26945" xr:uid="{00000000-0005-0000-0000-00004B3A0000}"/>
    <cellStyle name="20% - Accent6 4 3 8" xfId="4261" xr:uid="{00000000-0005-0000-0000-00004C3A0000}"/>
    <cellStyle name="20% - Accent6 4 3 8 2" xfId="9605" xr:uid="{00000000-0005-0000-0000-00004D3A0000}"/>
    <cellStyle name="20% - Accent6 4 3 8 2 2" xfId="20220" xr:uid="{00000000-0005-0000-0000-00004E3A0000}"/>
    <cellStyle name="20% - Accent6 4 3 8 2 2 2" xfId="43488" xr:uid="{00000000-0005-0000-0000-00004F3A0000}"/>
    <cellStyle name="20% - Accent6 4 3 8 2 3" xfId="32873" xr:uid="{00000000-0005-0000-0000-0000503A0000}"/>
    <cellStyle name="20% - Accent6 4 3 8 3" xfId="14914" xr:uid="{00000000-0005-0000-0000-0000513A0000}"/>
    <cellStyle name="20% - Accent6 4 3 8 3 2" xfId="38182" xr:uid="{00000000-0005-0000-0000-0000523A0000}"/>
    <cellStyle name="20% - Accent6 4 3 8 4" xfId="27565" xr:uid="{00000000-0005-0000-0000-0000533A0000}"/>
    <cellStyle name="20% - Accent6 4 3 9" xfId="6963" xr:uid="{00000000-0005-0000-0000-0000543A0000}"/>
    <cellStyle name="20% - Accent6 4 3 9 2" xfId="17578" xr:uid="{00000000-0005-0000-0000-0000553A0000}"/>
    <cellStyle name="20% - Accent6 4 3 9 2 2" xfId="40846" xr:uid="{00000000-0005-0000-0000-0000563A0000}"/>
    <cellStyle name="20% - Accent6 4 3 9 3" xfId="30231" xr:uid="{00000000-0005-0000-0000-0000573A0000}"/>
    <cellStyle name="20% - Accent6 4 3_Asset Register (new)" xfId="1452" xr:uid="{00000000-0005-0000-0000-0000583A0000}"/>
    <cellStyle name="20% - Accent6 4 4" xfId="207" xr:uid="{00000000-0005-0000-0000-0000593A0000}"/>
    <cellStyle name="20% - Accent6 4 4 10" xfId="24734" xr:uid="{00000000-0005-0000-0000-00005A3A0000}"/>
    <cellStyle name="20% - Accent6 4 4 11" xfId="48355" xr:uid="{00000000-0005-0000-0000-00005B3A0000}"/>
    <cellStyle name="20% - Accent6 4 4 2" xfId="1871" xr:uid="{00000000-0005-0000-0000-00005C3A0000}"/>
    <cellStyle name="20% - Accent6 4 4 2 2" xfId="4846" xr:uid="{00000000-0005-0000-0000-00005D3A0000}"/>
    <cellStyle name="20% - Accent6 4 4 2 2 2" xfId="10190" xr:uid="{00000000-0005-0000-0000-00005E3A0000}"/>
    <cellStyle name="20% - Accent6 4 4 2 2 2 2" xfId="20805" xr:uid="{00000000-0005-0000-0000-00005F3A0000}"/>
    <cellStyle name="20% - Accent6 4 4 2 2 2 2 2" xfId="44073" xr:uid="{00000000-0005-0000-0000-0000603A0000}"/>
    <cellStyle name="20% - Accent6 4 4 2 2 2 3" xfId="33458" xr:uid="{00000000-0005-0000-0000-0000613A0000}"/>
    <cellStyle name="20% - Accent6 4 4 2 2 3" xfId="15499" xr:uid="{00000000-0005-0000-0000-0000623A0000}"/>
    <cellStyle name="20% - Accent6 4 4 2 2 3 2" xfId="38767" xr:uid="{00000000-0005-0000-0000-0000633A0000}"/>
    <cellStyle name="20% - Accent6 4 4 2 2 4" xfId="23180" xr:uid="{00000000-0005-0000-0000-0000643A0000}"/>
    <cellStyle name="20% - Accent6 4 4 2 2 4 2" xfId="46428" xr:uid="{00000000-0005-0000-0000-0000653A0000}"/>
    <cellStyle name="20% - Accent6 4 4 2 2 5" xfId="28150" xr:uid="{00000000-0005-0000-0000-0000663A0000}"/>
    <cellStyle name="20% - Accent6 4 4 2 2 6" xfId="48357" xr:uid="{00000000-0005-0000-0000-0000673A0000}"/>
    <cellStyle name="20% - Accent6 4 4 2 3" xfId="7548" xr:uid="{00000000-0005-0000-0000-0000683A0000}"/>
    <cellStyle name="20% - Accent6 4 4 2 3 2" xfId="18163" xr:uid="{00000000-0005-0000-0000-0000693A0000}"/>
    <cellStyle name="20% - Accent6 4 4 2 3 2 2" xfId="41431" xr:uid="{00000000-0005-0000-0000-00006A3A0000}"/>
    <cellStyle name="20% - Accent6 4 4 2 3 3" xfId="30816" xr:uid="{00000000-0005-0000-0000-00006B3A0000}"/>
    <cellStyle name="20% - Accent6 4 4 2 4" xfId="12859" xr:uid="{00000000-0005-0000-0000-00006C3A0000}"/>
    <cellStyle name="20% - Accent6 4 4 2 4 2" xfId="36127" xr:uid="{00000000-0005-0000-0000-00006D3A0000}"/>
    <cellStyle name="20% - Accent6 4 4 2 5" xfId="23179" xr:uid="{00000000-0005-0000-0000-00006E3A0000}"/>
    <cellStyle name="20% - Accent6 4 4 2 5 2" xfId="46427" xr:uid="{00000000-0005-0000-0000-00006F3A0000}"/>
    <cellStyle name="20% - Accent6 4 4 2 6" xfId="25508" xr:uid="{00000000-0005-0000-0000-0000703A0000}"/>
    <cellStyle name="20% - Accent6 4 4 2 7" xfId="48356" xr:uid="{00000000-0005-0000-0000-0000713A0000}"/>
    <cellStyle name="20% - Accent6 4 4 3" xfId="2415" xr:uid="{00000000-0005-0000-0000-0000723A0000}"/>
    <cellStyle name="20% - Accent6 4 4 3 2" xfId="5263" xr:uid="{00000000-0005-0000-0000-0000733A0000}"/>
    <cellStyle name="20% - Accent6 4 4 3 2 2" xfId="10606" xr:uid="{00000000-0005-0000-0000-0000743A0000}"/>
    <cellStyle name="20% - Accent6 4 4 3 2 2 2" xfId="21220" xr:uid="{00000000-0005-0000-0000-0000753A0000}"/>
    <cellStyle name="20% - Accent6 4 4 3 2 2 2 2" xfId="44488" xr:uid="{00000000-0005-0000-0000-0000763A0000}"/>
    <cellStyle name="20% - Accent6 4 4 3 2 2 3" xfId="33874" xr:uid="{00000000-0005-0000-0000-0000773A0000}"/>
    <cellStyle name="20% - Accent6 4 4 3 2 3" xfId="15914" xr:uid="{00000000-0005-0000-0000-0000783A0000}"/>
    <cellStyle name="20% - Accent6 4 4 3 2 3 2" xfId="39182" xr:uid="{00000000-0005-0000-0000-0000793A0000}"/>
    <cellStyle name="20% - Accent6 4 4 3 2 4" xfId="28566" xr:uid="{00000000-0005-0000-0000-00007A3A0000}"/>
    <cellStyle name="20% - Accent6 4 4 3 3" xfId="7964" xr:uid="{00000000-0005-0000-0000-00007B3A0000}"/>
    <cellStyle name="20% - Accent6 4 4 3 3 2" xfId="18579" xr:uid="{00000000-0005-0000-0000-00007C3A0000}"/>
    <cellStyle name="20% - Accent6 4 4 3 3 2 2" xfId="41847" xr:uid="{00000000-0005-0000-0000-00007D3A0000}"/>
    <cellStyle name="20% - Accent6 4 4 3 3 3" xfId="31232" xr:uid="{00000000-0005-0000-0000-00007E3A0000}"/>
    <cellStyle name="20% - Accent6 4 4 3 4" xfId="13274" xr:uid="{00000000-0005-0000-0000-00007F3A0000}"/>
    <cellStyle name="20% - Accent6 4 4 3 4 2" xfId="36542" xr:uid="{00000000-0005-0000-0000-0000803A0000}"/>
    <cellStyle name="20% - Accent6 4 4 3 5" xfId="23181" xr:uid="{00000000-0005-0000-0000-0000813A0000}"/>
    <cellStyle name="20% - Accent6 4 4 3 5 2" xfId="46429" xr:uid="{00000000-0005-0000-0000-0000823A0000}"/>
    <cellStyle name="20% - Accent6 4 4 3 6" xfId="25924" xr:uid="{00000000-0005-0000-0000-0000833A0000}"/>
    <cellStyle name="20% - Accent6 4 4 3 7" xfId="48358" xr:uid="{00000000-0005-0000-0000-0000843A0000}"/>
    <cellStyle name="20% - Accent6 4 4 4" xfId="3141" xr:uid="{00000000-0005-0000-0000-0000853A0000}"/>
    <cellStyle name="20% - Accent6 4 4 4 2" xfId="5971" xr:uid="{00000000-0005-0000-0000-0000863A0000}"/>
    <cellStyle name="20% - Accent6 4 4 4 2 2" xfId="11314" xr:uid="{00000000-0005-0000-0000-0000873A0000}"/>
    <cellStyle name="20% - Accent6 4 4 4 2 2 2" xfId="21927" xr:uid="{00000000-0005-0000-0000-0000883A0000}"/>
    <cellStyle name="20% - Accent6 4 4 4 2 2 2 2" xfId="45195" xr:uid="{00000000-0005-0000-0000-0000893A0000}"/>
    <cellStyle name="20% - Accent6 4 4 4 2 2 3" xfId="34582" xr:uid="{00000000-0005-0000-0000-00008A3A0000}"/>
    <cellStyle name="20% - Accent6 4 4 4 2 3" xfId="16621" xr:uid="{00000000-0005-0000-0000-00008B3A0000}"/>
    <cellStyle name="20% - Accent6 4 4 4 2 3 2" xfId="39889" xr:uid="{00000000-0005-0000-0000-00008C3A0000}"/>
    <cellStyle name="20% - Accent6 4 4 4 2 4" xfId="29274" xr:uid="{00000000-0005-0000-0000-00008D3A0000}"/>
    <cellStyle name="20% - Accent6 4 4 4 3" xfId="8672" xr:uid="{00000000-0005-0000-0000-00008E3A0000}"/>
    <cellStyle name="20% - Accent6 4 4 4 3 2" xfId="19287" xr:uid="{00000000-0005-0000-0000-00008F3A0000}"/>
    <cellStyle name="20% - Accent6 4 4 4 3 2 2" xfId="42555" xr:uid="{00000000-0005-0000-0000-0000903A0000}"/>
    <cellStyle name="20% - Accent6 4 4 4 3 3" xfId="31940" xr:uid="{00000000-0005-0000-0000-0000913A0000}"/>
    <cellStyle name="20% - Accent6 4 4 4 4" xfId="13981" xr:uid="{00000000-0005-0000-0000-0000923A0000}"/>
    <cellStyle name="20% - Accent6 4 4 4 4 2" xfId="37249" xr:uid="{00000000-0005-0000-0000-0000933A0000}"/>
    <cellStyle name="20% - Accent6 4 4 4 5" xfId="26632" xr:uid="{00000000-0005-0000-0000-0000943A0000}"/>
    <cellStyle name="20% - Accent6 4 4 5" xfId="3461" xr:uid="{00000000-0005-0000-0000-0000953A0000}"/>
    <cellStyle name="20% - Accent6 4 4 5 2" xfId="6285" xr:uid="{00000000-0005-0000-0000-0000963A0000}"/>
    <cellStyle name="20% - Accent6 4 4 5 2 2" xfId="11628" xr:uid="{00000000-0005-0000-0000-0000973A0000}"/>
    <cellStyle name="20% - Accent6 4 4 5 2 2 2" xfId="22241" xr:uid="{00000000-0005-0000-0000-0000983A0000}"/>
    <cellStyle name="20% - Accent6 4 4 5 2 2 2 2" xfId="45509" xr:uid="{00000000-0005-0000-0000-0000993A0000}"/>
    <cellStyle name="20% - Accent6 4 4 5 2 2 3" xfId="34896" xr:uid="{00000000-0005-0000-0000-00009A3A0000}"/>
    <cellStyle name="20% - Accent6 4 4 5 2 3" xfId="16935" xr:uid="{00000000-0005-0000-0000-00009B3A0000}"/>
    <cellStyle name="20% - Accent6 4 4 5 2 3 2" xfId="40203" xr:uid="{00000000-0005-0000-0000-00009C3A0000}"/>
    <cellStyle name="20% - Accent6 4 4 5 2 4" xfId="29588" xr:uid="{00000000-0005-0000-0000-00009D3A0000}"/>
    <cellStyle name="20% - Accent6 4 4 5 3" xfId="8986" xr:uid="{00000000-0005-0000-0000-00009E3A0000}"/>
    <cellStyle name="20% - Accent6 4 4 5 3 2" xfId="19601" xr:uid="{00000000-0005-0000-0000-00009F3A0000}"/>
    <cellStyle name="20% - Accent6 4 4 5 3 2 2" xfId="42869" xr:uid="{00000000-0005-0000-0000-0000A03A0000}"/>
    <cellStyle name="20% - Accent6 4 4 5 3 3" xfId="32254" xr:uid="{00000000-0005-0000-0000-0000A13A0000}"/>
    <cellStyle name="20% - Accent6 4 4 5 4" xfId="14295" xr:uid="{00000000-0005-0000-0000-0000A23A0000}"/>
    <cellStyle name="20% - Accent6 4 4 5 4 2" xfId="37563" xr:uid="{00000000-0005-0000-0000-0000A33A0000}"/>
    <cellStyle name="20% - Accent6 4 4 5 5" xfId="26946" xr:uid="{00000000-0005-0000-0000-0000A43A0000}"/>
    <cellStyle name="20% - Accent6 4 4 6" xfId="4076" xr:uid="{00000000-0005-0000-0000-0000A53A0000}"/>
    <cellStyle name="20% - Accent6 4 4 6 2" xfId="9420" xr:uid="{00000000-0005-0000-0000-0000A63A0000}"/>
    <cellStyle name="20% - Accent6 4 4 6 2 2" xfId="20035" xr:uid="{00000000-0005-0000-0000-0000A73A0000}"/>
    <cellStyle name="20% - Accent6 4 4 6 2 2 2" xfId="43303" xr:uid="{00000000-0005-0000-0000-0000A83A0000}"/>
    <cellStyle name="20% - Accent6 4 4 6 2 3" xfId="32688" xr:uid="{00000000-0005-0000-0000-0000A93A0000}"/>
    <cellStyle name="20% - Accent6 4 4 6 3" xfId="14729" xr:uid="{00000000-0005-0000-0000-0000AA3A0000}"/>
    <cellStyle name="20% - Accent6 4 4 6 3 2" xfId="37997" xr:uid="{00000000-0005-0000-0000-0000AB3A0000}"/>
    <cellStyle name="20% - Accent6 4 4 6 4" xfId="27380" xr:uid="{00000000-0005-0000-0000-0000AC3A0000}"/>
    <cellStyle name="20% - Accent6 4 4 7" xfId="6778" xr:uid="{00000000-0005-0000-0000-0000AD3A0000}"/>
    <cellStyle name="20% - Accent6 4 4 7 2" xfId="17393" xr:uid="{00000000-0005-0000-0000-0000AE3A0000}"/>
    <cellStyle name="20% - Accent6 4 4 7 2 2" xfId="40661" xr:uid="{00000000-0005-0000-0000-0000AF3A0000}"/>
    <cellStyle name="20% - Accent6 4 4 7 3" xfId="30046" xr:uid="{00000000-0005-0000-0000-0000B03A0000}"/>
    <cellStyle name="20% - Accent6 4 4 8" xfId="12089" xr:uid="{00000000-0005-0000-0000-0000B13A0000}"/>
    <cellStyle name="20% - Accent6 4 4 8 2" xfId="35357" xr:uid="{00000000-0005-0000-0000-0000B23A0000}"/>
    <cellStyle name="20% - Accent6 4 4 9" xfId="23178" xr:uid="{00000000-0005-0000-0000-0000B33A0000}"/>
    <cellStyle name="20% - Accent6 4 4 9 2" xfId="46426" xr:uid="{00000000-0005-0000-0000-0000B43A0000}"/>
    <cellStyle name="20% - Accent6 4 5" xfId="1113" xr:uid="{00000000-0005-0000-0000-0000B53A0000}"/>
    <cellStyle name="20% - Accent6 4 5 2" xfId="2683" xr:uid="{00000000-0005-0000-0000-0000B63A0000}"/>
    <cellStyle name="20% - Accent6 4 5 2 2" xfId="5531" xr:uid="{00000000-0005-0000-0000-0000B73A0000}"/>
    <cellStyle name="20% - Accent6 4 5 2 2 2" xfId="10874" xr:uid="{00000000-0005-0000-0000-0000B83A0000}"/>
    <cellStyle name="20% - Accent6 4 5 2 2 2 2" xfId="21488" xr:uid="{00000000-0005-0000-0000-0000B93A0000}"/>
    <cellStyle name="20% - Accent6 4 5 2 2 2 2 2" xfId="44756" xr:uid="{00000000-0005-0000-0000-0000BA3A0000}"/>
    <cellStyle name="20% - Accent6 4 5 2 2 2 3" xfId="34142" xr:uid="{00000000-0005-0000-0000-0000BB3A0000}"/>
    <cellStyle name="20% - Accent6 4 5 2 2 3" xfId="16182" xr:uid="{00000000-0005-0000-0000-0000BC3A0000}"/>
    <cellStyle name="20% - Accent6 4 5 2 2 3 2" xfId="39450" xr:uid="{00000000-0005-0000-0000-0000BD3A0000}"/>
    <cellStyle name="20% - Accent6 4 5 2 2 4" xfId="28834" xr:uid="{00000000-0005-0000-0000-0000BE3A0000}"/>
    <cellStyle name="20% - Accent6 4 5 2 3" xfId="8232" xr:uid="{00000000-0005-0000-0000-0000BF3A0000}"/>
    <cellStyle name="20% - Accent6 4 5 2 3 2" xfId="18847" xr:uid="{00000000-0005-0000-0000-0000C03A0000}"/>
    <cellStyle name="20% - Accent6 4 5 2 3 2 2" xfId="42115" xr:uid="{00000000-0005-0000-0000-0000C13A0000}"/>
    <cellStyle name="20% - Accent6 4 5 2 3 3" xfId="31500" xr:uid="{00000000-0005-0000-0000-0000C23A0000}"/>
    <cellStyle name="20% - Accent6 4 5 2 4" xfId="13542" xr:uid="{00000000-0005-0000-0000-0000C33A0000}"/>
    <cellStyle name="20% - Accent6 4 5 2 4 2" xfId="36810" xr:uid="{00000000-0005-0000-0000-0000C43A0000}"/>
    <cellStyle name="20% - Accent6 4 5 2 5" xfId="23183" xr:uid="{00000000-0005-0000-0000-0000C53A0000}"/>
    <cellStyle name="20% - Accent6 4 5 2 5 2" xfId="46431" xr:uid="{00000000-0005-0000-0000-0000C63A0000}"/>
    <cellStyle name="20% - Accent6 4 5 2 6" xfId="26192" xr:uid="{00000000-0005-0000-0000-0000C73A0000}"/>
    <cellStyle name="20% - Accent6 4 5 2 7" xfId="48360" xr:uid="{00000000-0005-0000-0000-0000C83A0000}"/>
    <cellStyle name="20% - Accent6 4 5 3" xfId="3858" xr:uid="{00000000-0005-0000-0000-0000C93A0000}"/>
    <cellStyle name="20% - Accent6 4 5 3 2" xfId="6522" xr:uid="{00000000-0005-0000-0000-0000CA3A0000}"/>
    <cellStyle name="20% - Accent6 4 5 3 2 2" xfId="11865" xr:uid="{00000000-0005-0000-0000-0000CB3A0000}"/>
    <cellStyle name="20% - Accent6 4 5 3 2 2 2" xfId="22478" xr:uid="{00000000-0005-0000-0000-0000CC3A0000}"/>
    <cellStyle name="20% - Accent6 4 5 3 2 2 2 2" xfId="45746" xr:uid="{00000000-0005-0000-0000-0000CD3A0000}"/>
    <cellStyle name="20% - Accent6 4 5 3 2 2 3" xfId="35133" xr:uid="{00000000-0005-0000-0000-0000CE3A0000}"/>
    <cellStyle name="20% - Accent6 4 5 3 2 3" xfId="17172" xr:uid="{00000000-0005-0000-0000-0000CF3A0000}"/>
    <cellStyle name="20% - Accent6 4 5 3 2 3 2" xfId="40440" xr:uid="{00000000-0005-0000-0000-0000D03A0000}"/>
    <cellStyle name="20% - Accent6 4 5 3 2 4" xfId="29825" xr:uid="{00000000-0005-0000-0000-0000D13A0000}"/>
    <cellStyle name="20% - Accent6 4 5 3 3" xfId="9223" xr:uid="{00000000-0005-0000-0000-0000D23A0000}"/>
    <cellStyle name="20% - Accent6 4 5 3 3 2" xfId="19838" xr:uid="{00000000-0005-0000-0000-0000D33A0000}"/>
    <cellStyle name="20% - Accent6 4 5 3 3 2 2" xfId="43106" xr:uid="{00000000-0005-0000-0000-0000D43A0000}"/>
    <cellStyle name="20% - Accent6 4 5 3 3 3" xfId="32491" xr:uid="{00000000-0005-0000-0000-0000D53A0000}"/>
    <cellStyle name="20% - Accent6 4 5 3 4" xfId="14532" xr:uid="{00000000-0005-0000-0000-0000D63A0000}"/>
    <cellStyle name="20% - Accent6 4 5 3 4 2" xfId="37800" xr:uid="{00000000-0005-0000-0000-0000D73A0000}"/>
    <cellStyle name="20% - Accent6 4 5 3 5" xfId="27183" xr:uid="{00000000-0005-0000-0000-0000D83A0000}"/>
    <cellStyle name="20% - Accent6 4 5 4" xfId="4344" xr:uid="{00000000-0005-0000-0000-0000D93A0000}"/>
    <cellStyle name="20% - Accent6 4 5 4 2" xfId="9688" xr:uid="{00000000-0005-0000-0000-0000DA3A0000}"/>
    <cellStyle name="20% - Accent6 4 5 4 2 2" xfId="20303" xr:uid="{00000000-0005-0000-0000-0000DB3A0000}"/>
    <cellStyle name="20% - Accent6 4 5 4 2 2 2" xfId="43571" xr:uid="{00000000-0005-0000-0000-0000DC3A0000}"/>
    <cellStyle name="20% - Accent6 4 5 4 2 3" xfId="32956" xr:uid="{00000000-0005-0000-0000-0000DD3A0000}"/>
    <cellStyle name="20% - Accent6 4 5 4 3" xfId="14997" xr:uid="{00000000-0005-0000-0000-0000DE3A0000}"/>
    <cellStyle name="20% - Accent6 4 5 4 3 2" xfId="38265" xr:uid="{00000000-0005-0000-0000-0000DF3A0000}"/>
    <cellStyle name="20% - Accent6 4 5 4 4" xfId="27648" xr:uid="{00000000-0005-0000-0000-0000E03A0000}"/>
    <cellStyle name="20% - Accent6 4 5 5" xfId="7046" xr:uid="{00000000-0005-0000-0000-0000E13A0000}"/>
    <cellStyle name="20% - Accent6 4 5 5 2" xfId="17661" xr:uid="{00000000-0005-0000-0000-0000E23A0000}"/>
    <cellStyle name="20% - Accent6 4 5 5 2 2" xfId="40929" xr:uid="{00000000-0005-0000-0000-0000E33A0000}"/>
    <cellStyle name="20% - Accent6 4 5 5 3" xfId="30314" xr:uid="{00000000-0005-0000-0000-0000E43A0000}"/>
    <cellStyle name="20% - Accent6 4 5 6" xfId="12357" xr:uid="{00000000-0005-0000-0000-0000E53A0000}"/>
    <cellStyle name="20% - Accent6 4 5 6 2" xfId="35625" xr:uid="{00000000-0005-0000-0000-0000E63A0000}"/>
    <cellStyle name="20% - Accent6 4 5 7" xfId="23182" xr:uid="{00000000-0005-0000-0000-0000E73A0000}"/>
    <cellStyle name="20% - Accent6 4 5 7 2" xfId="46430" xr:uid="{00000000-0005-0000-0000-0000E83A0000}"/>
    <cellStyle name="20% - Accent6 4 5 8" xfId="25006" xr:uid="{00000000-0005-0000-0000-0000E93A0000}"/>
    <cellStyle name="20% - Accent6 4 5 9" xfId="48359" xr:uid="{00000000-0005-0000-0000-0000EA3A0000}"/>
    <cellStyle name="20% - Accent6 4 6" xfId="1262" xr:uid="{00000000-0005-0000-0000-0000EB3A0000}"/>
    <cellStyle name="20% - Accent6 4 6 2" xfId="2823" xr:uid="{00000000-0005-0000-0000-0000EC3A0000}"/>
    <cellStyle name="20% - Accent6 4 6 2 2" xfId="5671" xr:uid="{00000000-0005-0000-0000-0000ED3A0000}"/>
    <cellStyle name="20% - Accent6 4 6 2 2 2" xfId="11014" xr:uid="{00000000-0005-0000-0000-0000EE3A0000}"/>
    <cellStyle name="20% - Accent6 4 6 2 2 2 2" xfId="21628" xr:uid="{00000000-0005-0000-0000-0000EF3A0000}"/>
    <cellStyle name="20% - Accent6 4 6 2 2 2 2 2" xfId="44896" xr:uid="{00000000-0005-0000-0000-0000F03A0000}"/>
    <cellStyle name="20% - Accent6 4 6 2 2 2 3" xfId="34282" xr:uid="{00000000-0005-0000-0000-0000F13A0000}"/>
    <cellStyle name="20% - Accent6 4 6 2 2 3" xfId="16322" xr:uid="{00000000-0005-0000-0000-0000F23A0000}"/>
    <cellStyle name="20% - Accent6 4 6 2 2 3 2" xfId="39590" xr:uid="{00000000-0005-0000-0000-0000F33A0000}"/>
    <cellStyle name="20% - Accent6 4 6 2 2 4" xfId="28974" xr:uid="{00000000-0005-0000-0000-0000F43A0000}"/>
    <cellStyle name="20% - Accent6 4 6 2 3" xfId="8372" xr:uid="{00000000-0005-0000-0000-0000F53A0000}"/>
    <cellStyle name="20% - Accent6 4 6 2 3 2" xfId="18987" xr:uid="{00000000-0005-0000-0000-0000F63A0000}"/>
    <cellStyle name="20% - Accent6 4 6 2 3 2 2" xfId="42255" xr:uid="{00000000-0005-0000-0000-0000F73A0000}"/>
    <cellStyle name="20% - Accent6 4 6 2 3 3" xfId="31640" xr:uid="{00000000-0005-0000-0000-0000F83A0000}"/>
    <cellStyle name="20% - Accent6 4 6 2 4" xfId="13682" xr:uid="{00000000-0005-0000-0000-0000F93A0000}"/>
    <cellStyle name="20% - Accent6 4 6 2 4 2" xfId="36950" xr:uid="{00000000-0005-0000-0000-0000FA3A0000}"/>
    <cellStyle name="20% - Accent6 4 6 2 5" xfId="26332" xr:uid="{00000000-0005-0000-0000-0000FB3A0000}"/>
    <cellStyle name="20% - Accent6 4 6 3" xfId="4484" xr:uid="{00000000-0005-0000-0000-0000FC3A0000}"/>
    <cellStyle name="20% - Accent6 4 6 3 2" xfId="9828" xr:uid="{00000000-0005-0000-0000-0000FD3A0000}"/>
    <cellStyle name="20% - Accent6 4 6 3 2 2" xfId="20443" xr:uid="{00000000-0005-0000-0000-0000FE3A0000}"/>
    <cellStyle name="20% - Accent6 4 6 3 2 2 2" xfId="43711" xr:uid="{00000000-0005-0000-0000-0000FF3A0000}"/>
    <cellStyle name="20% - Accent6 4 6 3 2 3" xfId="33096" xr:uid="{00000000-0005-0000-0000-0000003B0000}"/>
    <cellStyle name="20% - Accent6 4 6 3 3" xfId="15137" xr:uid="{00000000-0005-0000-0000-0000013B0000}"/>
    <cellStyle name="20% - Accent6 4 6 3 3 2" xfId="38405" xr:uid="{00000000-0005-0000-0000-0000023B0000}"/>
    <cellStyle name="20% - Accent6 4 6 3 4" xfId="27788" xr:uid="{00000000-0005-0000-0000-0000033B0000}"/>
    <cellStyle name="20% - Accent6 4 6 4" xfId="7186" xr:uid="{00000000-0005-0000-0000-0000043B0000}"/>
    <cellStyle name="20% - Accent6 4 6 4 2" xfId="17801" xr:uid="{00000000-0005-0000-0000-0000053B0000}"/>
    <cellStyle name="20% - Accent6 4 6 4 2 2" xfId="41069" xr:uid="{00000000-0005-0000-0000-0000063B0000}"/>
    <cellStyle name="20% - Accent6 4 6 4 3" xfId="30454" xr:uid="{00000000-0005-0000-0000-0000073B0000}"/>
    <cellStyle name="20% - Accent6 4 6 5" xfId="12497" xr:uid="{00000000-0005-0000-0000-0000083B0000}"/>
    <cellStyle name="20% - Accent6 4 6 5 2" xfId="35765" xr:uid="{00000000-0005-0000-0000-0000093B0000}"/>
    <cellStyle name="20% - Accent6 4 6 6" xfId="23184" xr:uid="{00000000-0005-0000-0000-00000A3B0000}"/>
    <cellStyle name="20% - Accent6 4 6 6 2" xfId="46432" xr:uid="{00000000-0005-0000-0000-00000B3B0000}"/>
    <cellStyle name="20% - Accent6 4 6 7" xfId="25146" xr:uid="{00000000-0005-0000-0000-00000C3B0000}"/>
    <cellStyle name="20% - Accent6 4 6 8" xfId="48361" xr:uid="{00000000-0005-0000-0000-00000D3B0000}"/>
    <cellStyle name="20% - Accent6 4 7" xfId="1642" xr:uid="{00000000-0005-0000-0000-00000E3B0000}"/>
    <cellStyle name="20% - Accent6 4 7 2" xfId="4654" xr:uid="{00000000-0005-0000-0000-00000F3B0000}"/>
    <cellStyle name="20% - Accent6 4 7 2 2" xfId="9998" xr:uid="{00000000-0005-0000-0000-0000103B0000}"/>
    <cellStyle name="20% - Accent6 4 7 2 2 2" xfId="20613" xr:uid="{00000000-0005-0000-0000-0000113B0000}"/>
    <cellStyle name="20% - Accent6 4 7 2 2 2 2" xfId="43881" xr:uid="{00000000-0005-0000-0000-0000123B0000}"/>
    <cellStyle name="20% - Accent6 4 7 2 2 3" xfId="33266" xr:uid="{00000000-0005-0000-0000-0000133B0000}"/>
    <cellStyle name="20% - Accent6 4 7 2 3" xfId="15307" xr:uid="{00000000-0005-0000-0000-0000143B0000}"/>
    <cellStyle name="20% - Accent6 4 7 2 3 2" xfId="38575" xr:uid="{00000000-0005-0000-0000-0000153B0000}"/>
    <cellStyle name="20% - Accent6 4 7 2 4" xfId="27958" xr:uid="{00000000-0005-0000-0000-0000163B0000}"/>
    <cellStyle name="20% - Accent6 4 7 3" xfId="7356" xr:uid="{00000000-0005-0000-0000-0000173B0000}"/>
    <cellStyle name="20% - Accent6 4 7 3 2" xfId="17971" xr:uid="{00000000-0005-0000-0000-0000183B0000}"/>
    <cellStyle name="20% - Accent6 4 7 3 2 2" xfId="41239" xr:uid="{00000000-0005-0000-0000-0000193B0000}"/>
    <cellStyle name="20% - Accent6 4 7 3 3" xfId="30624" xr:uid="{00000000-0005-0000-0000-00001A3B0000}"/>
    <cellStyle name="20% - Accent6 4 7 4" xfId="12667" xr:uid="{00000000-0005-0000-0000-00001B3B0000}"/>
    <cellStyle name="20% - Accent6 4 7 4 2" xfId="35935" xr:uid="{00000000-0005-0000-0000-00001C3B0000}"/>
    <cellStyle name="20% - Accent6 4 7 5" xfId="25316" xr:uid="{00000000-0005-0000-0000-00001D3B0000}"/>
    <cellStyle name="20% - Accent6 4 8" xfId="2145" xr:uid="{00000000-0005-0000-0000-00001E3B0000}"/>
    <cellStyle name="20% - Accent6 4 8 2" xfId="5035" xr:uid="{00000000-0005-0000-0000-00001F3B0000}"/>
    <cellStyle name="20% - Accent6 4 8 2 2" xfId="10378" xr:uid="{00000000-0005-0000-0000-0000203B0000}"/>
    <cellStyle name="20% - Accent6 4 8 2 2 2" xfId="20993" xr:uid="{00000000-0005-0000-0000-0000213B0000}"/>
    <cellStyle name="20% - Accent6 4 8 2 2 2 2" xfId="44261" xr:uid="{00000000-0005-0000-0000-0000223B0000}"/>
    <cellStyle name="20% - Accent6 4 8 2 2 3" xfId="33646" xr:uid="{00000000-0005-0000-0000-0000233B0000}"/>
    <cellStyle name="20% - Accent6 4 8 2 3" xfId="15687" xr:uid="{00000000-0005-0000-0000-0000243B0000}"/>
    <cellStyle name="20% - Accent6 4 8 2 3 2" xfId="38955" xr:uid="{00000000-0005-0000-0000-0000253B0000}"/>
    <cellStyle name="20% - Accent6 4 8 2 4" xfId="28338" xr:uid="{00000000-0005-0000-0000-0000263B0000}"/>
    <cellStyle name="20% - Accent6 4 8 3" xfId="7736" xr:uid="{00000000-0005-0000-0000-0000273B0000}"/>
    <cellStyle name="20% - Accent6 4 8 3 2" xfId="18351" xr:uid="{00000000-0005-0000-0000-0000283B0000}"/>
    <cellStyle name="20% - Accent6 4 8 3 2 2" xfId="41619" xr:uid="{00000000-0005-0000-0000-0000293B0000}"/>
    <cellStyle name="20% - Accent6 4 8 3 3" xfId="31004" xr:uid="{00000000-0005-0000-0000-00002A3B0000}"/>
    <cellStyle name="20% - Accent6 4 8 4" xfId="13047" xr:uid="{00000000-0005-0000-0000-00002B3B0000}"/>
    <cellStyle name="20% - Accent6 4 8 4 2" xfId="36315" xr:uid="{00000000-0005-0000-0000-00002C3B0000}"/>
    <cellStyle name="20% - Accent6 4 8 5" xfId="25696" xr:uid="{00000000-0005-0000-0000-00002D3B0000}"/>
    <cellStyle name="20% - Accent6 4 9" xfId="1686" xr:uid="{00000000-0005-0000-0000-00002E3B0000}"/>
    <cellStyle name="20% - Accent6 4 9 2" xfId="4687" xr:uid="{00000000-0005-0000-0000-00002F3B0000}"/>
    <cellStyle name="20% - Accent6 4 9 2 2" xfId="10031" xr:uid="{00000000-0005-0000-0000-0000303B0000}"/>
    <cellStyle name="20% - Accent6 4 9 2 2 2" xfId="20646" xr:uid="{00000000-0005-0000-0000-0000313B0000}"/>
    <cellStyle name="20% - Accent6 4 9 2 2 2 2" xfId="43914" xr:uid="{00000000-0005-0000-0000-0000323B0000}"/>
    <cellStyle name="20% - Accent6 4 9 2 2 3" xfId="33299" xr:uid="{00000000-0005-0000-0000-0000333B0000}"/>
    <cellStyle name="20% - Accent6 4 9 2 3" xfId="15340" xr:uid="{00000000-0005-0000-0000-0000343B0000}"/>
    <cellStyle name="20% - Accent6 4 9 2 3 2" xfId="38608" xr:uid="{00000000-0005-0000-0000-0000353B0000}"/>
    <cellStyle name="20% - Accent6 4 9 2 4" xfId="27991" xr:uid="{00000000-0005-0000-0000-0000363B0000}"/>
    <cellStyle name="20% - Accent6 4 9 3" xfId="7389" xr:uid="{00000000-0005-0000-0000-0000373B0000}"/>
    <cellStyle name="20% - Accent6 4 9 3 2" xfId="18004" xr:uid="{00000000-0005-0000-0000-0000383B0000}"/>
    <cellStyle name="20% - Accent6 4 9 3 2 2" xfId="41272" xr:uid="{00000000-0005-0000-0000-0000393B0000}"/>
    <cellStyle name="20% - Accent6 4 9 3 3" xfId="30657" xr:uid="{00000000-0005-0000-0000-00003A3B0000}"/>
    <cellStyle name="20% - Accent6 4 9 4" xfId="12700" xr:uid="{00000000-0005-0000-0000-00003B3B0000}"/>
    <cellStyle name="20% - Accent6 4 9 4 2" xfId="35968" xr:uid="{00000000-0005-0000-0000-00003C3B0000}"/>
    <cellStyle name="20% - Accent6 4 9 5" xfId="25349" xr:uid="{00000000-0005-0000-0000-00003D3B0000}"/>
    <cellStyle name="20% - Accent6 4_Asset Register (new)" xfId="1455" xr:uid="{00000000-0005-0000-0000-00003E3B0000}"/>
    <cellStyle name="20% - Accent6 5" xfId="208" xr:uid="{00000000-0005-0000-0000-00003F3B0000}"/>
    <cellStyle name="20% - Accent6 5 10" xfId="23185" xr:uid="{00000000-0005-0000-0000-0000403B0000}"/>
    <cellStyle name="20% - Accent6 5 10 2" xfId="46433" xr:uid="{00000000-0005-0000-0000-0000413B0000}"/>
    <cellStyle name="20% - Accent6 5 11" xfId="24735" xr:uid="{00000000-0005-0000-0000-0000423B0000}"/>
    <cellStyle name="20% - Accent6 5 12" xfId="48362" xr:uid="{00000000-0005-0000-0000-0000433B0000}"/>
    <cellStyle name="20% - Accent6 5 2" xfId="209" xr:uid="{00000000-0005-0000-0000-0000443B0000}"/>
    <cellStyle name="20% - Accent6 5 2 10" xfId="24736" xr:uid="{00000000-0005-0000-0000-0000453B0000}"/>
    <cellStyle name="20% - Accent6 5 2 11" xfId="48363" xr:uid="{00000000-0005-0000-0000-0000463B0000}"/>
    <cellStyle name="20% - Accent6 5 2 2" xfId="1872" xr:uid="{00000000-0005-0000-0000-0000473B0000}"/>
    <cellStyle name="20% - Accent6 5 2 2 2" xfId="4847" xr:uid="{00000000-0005-0000-0000-0000483B0000}"/>
    <cellStyle name="20% - Accent6 5 2 2 2 2" xfId="10191" xr:uid="{00000000-0005-0000-0000-0000493B0000}"/>
    <cellStyle name="20% - Accent6 5 2 2 2 2 2" xfId="20806" xr:uid="{00000000-0005-0000-0000-00004A3B0000}"/>
    <cellStyle name="20% - Accent6 5 2 2 2 2 2 2" xfId="44074" xr:uid="{00000000-0005-0000-0000-00004B3B0000}"/>
    <cellStyle name="20% - Accent6 5 2 2 2 2 3" xfId="33459" xr:uid="{00000000-0005-0000-0000-00004C3B0000}"/>
    <cellStyle name="20% - Accent6 5 2 2 2 3" xfId="15500" xr:uid="{00000000-0005-0000-0000-00004D3B0000}"/>
    <cellStyle name="20% - Accent6 5 2 2 2 3 2" xfId="38768" xr:uid="{00000000-0005-0000-0000-00004E3B0000}"/>
    <cellStyle name="20% - Accent6 5 2 2 2 4" xfId="28151" xr:uid="{00000000-0005-0000-0000-00004F3B0000}"/>
    <cellStyle name="20% - Accent6 5 2 2 2 5" xfId="50058" xr:uid="{00000000-0005-0000-0000-0000503B0000}"/>
    <cellStyle name="20% - Accent6 5 2 2 3" xfId="7549" xr:uid="{00000000-0005-0000-0000-0000513B0000}"/>
    <cellStyle name="20% - Accent6 5 2 2 3 2" xfId="18164" xr:uid="{00000000-0005-0000-0000-0000523B0000}"/>
    <cellStyle name="20% - Accent6 5 2 2 3 2 2" xfId="41432" xr:uid="{00000000-0005-0000-0000-0000533B0000}"/>
    <cellStyle name="20% - Accent6 5 2 2 3 3" xfId="30817" xr:uid="{00000000-0005-0000-0000-0000543B0000}"/>
    <cellStyle name="20% - Accent6 5 2 2 4" xfId="12860" xr:uid="{00000000-0005-0000-0000-0000553B0000}"/>
    <cellStyle name="20% - Accent6 5 2 2 4 2" xfId="36128" xr:uid="{00000000-0005-0000-0000-0000563B0000}"/>
    <cellStyle name="20% - Accent6 5 2 2 5" xfId="23187" xr:uid="{00000000-0005-0000-0000-0000573B0000}"/>
    <cellStyle name="20% - Accent6 5 2 2 5 2" xfId="46435" xr:uid="{00000000-0005-0000-0000-0000583B0000}"/>
    <cellStyle name="20% - Accent6 5 2 2 6" xfId="25509" xr:uid="{00000000-0005-0000-0000-0000593B0000}"/>
    <cellStyle name="20% - Accent6 5 2 2 7" xfId="48364" xr:uid="{00000000-0005-0000-0000-00005A3B0000}"/>
    <cellStyle name="20% - Accent6 5 2 3" xfId="2417" xr:uid="{00000000-0005-0000-0000-00005B3B0000}"/>
    <cellStyle name="20% - Accent6 5 2 3 2" xfId="5265" xr:uid="{00000000-0005-0000-0000-00005C3B0000}"/>
    <cellStyle name="20% - Accent6 5 2 3 2 2" xfId="10608" xr:uid="{00000000-0005-0000-0000-00005D3B0000}"/>
    <cellStyle name="20% - Accent6 5 2 3 2 2 2" xfId="21222" xr:uid="{00000000-0005-0000-0000-00005E3B0000}"/>
    <cellStyle name="20% - Accent6 5 2 3 2 2 2 2" xfId="44490" xr:uid="{00000000-0005-0000-0000-00005F3B0000}"/>
    <cellStyle name="20% - Accent6 5 2 3 2 2 3" xfId="33876" xr:uid="{00000000-0005-0000-0000-0000603B0000}"/>
    <cellStyle name="20% - Accent6 5 2 3 2 3" xfId="15916" xr:uid="{00000000-0005-0000-0000-0000613B0000}"/>
    <cellStyle name="20% - Accent6 5 2 3 2 3 2" xfId="39184" xr:uid="{00000000-0005-0000-0000-0000623B0000}"/>
    <cellStyle name="20% - Accent6 5 2 3 2 4" xfId="28568" xr:uid="{00000000-0005-0000-0000-0000633B0000}"/>
    <cellStyle name="20% - Accent6 5 2 3 2 5" xfId="50060" xr:uid="{00000000-0005-0000-0000-0000643B0000}"/>
    <cellStyle name="20% - Accent6 5 2 3 3" xfId="7966" xr:uid="{00000000-0005-0000-0000-0000653B0000}"/>
    <cellStyle name="20% - Accent6 5 2 3 3 2" xfId="18581" xr:uid="{00000000-0005-0000-0000-0000663B0000}"/>
    <cellStyle name="20% - Accent6 5 2 3 3 2 2" xfId="41849" xr:uid="{00000000-0005-0000-0000-0000673B0000}"/>
    <cellStyle name="20% - Accent6 5 2 3 3 3" xfId="31234" xr:uid="{00000000-0005-0000-0000-0000683B0000}"/>
    <cellStyle name="20% - Accent6 5 2 3 4" xfId="13276" xr:uid="{00000000-0005-0000-0000-0000693B0000}"/>
    <cellStyle name="20% - Accent6 5 2 3 4 2" xfId="36544" xr:uid="{00000000-0005-0000-0000-00006A3B0000}"/>
    <cellStyle name="20% - Accent6 5 2 3 5" xfId="25926" xr:uid="{00000000-0005-0000-0000-00006B3B0000}"/>
    <cellStyle name="20% - Accent6 5 2 3 6" xfId="50059" xr:uid="{00000000-0005-0000-0000-00006C3B0000}"/>
    <cellStyle name="20% - Accent6 5 2 4" xfId="3142" xr:uid="{00000000-0005-0000-0000-00006D3B0000}"/>
    <cellStyle name="20% - Accent6 5 2 4 2" xfId="5972" xr:uid="{00000000-0005-0000-0000-00006E3B0000}"/>
    <cellStyle name="20% - Accent6 5 2 4 2 2" xfId="11315" xr:uid="{00000000-0005-0000-0000-00006F3B0000}"/>
    <cellStyle name="20% - Accent6 5 2 4 2 2 2" xfId="21928" xr:uid="{00000000-0005-0000-0000-0000703B0000}"/>
    <cellStyle name="20% - Accent6 5 2 4 2 2 2 2" xfId="45196" xr:uid="{00000000-0005-0000-0000-0000713B0000}"/>
    <cellStyle name="20% - Accent6 5 2 4 2 2 3" xfId="34583" xr:uid="{00000000-0005-0000-0000-0000723B0000}"/>
    <cellStyle name="20% - Accent6 5 2 4 2 3" xfId="16622" xr:uid="{00000000-0005-0000-0000-0000733B0000}"/>
    <cellStyle name="20% - Accent6 5 2 4 2 3 2" xfId="39890" xr:uid="{00000000-0005-0000-0000-0000743B0000}"/>
    <cellStyle name="20% - Accent6 5 2 4 2 4" xfId="29275" xr:uid="{00000000-0005-0000-0000-0000753B0000}"/>
    <cellStyle name="20% - Accent6 5 2 4 3" xfId="8673" xr:uid="{00000000-0005-0000-0000-0000763B0000}"/>
    <cellStyle name="20% - Accent6 5 2 4 3 2" xfId="19288" xr:uid="{00000000-0005-0000-0000-0000773B0000}"/>
    <cellStyle name="20% - Accent6 5 2 4 3 2 2" xfId="42556" xr:uid="{00000000-0005-0000-0000-0000783B0000}"/>
    <cellStyle name="20% - Accent6 5 2 4 3 3" xfId="31941" xr:uid="{00000000-0005-0000-0000-0000793B0000}"/>
    <cellStyle name="20% - Accent6 5 2 4 4" xfId="13982" xr:uid="{00000000-0005-0000-0000-00007A3B0000}"/>
    <cellStyle name="20% - Accent6 5 2 4 4 2" xfId="37250" xr:uid="{00000000-0005-0000-0000-00007B3B0000}"/>
    <cellStyle name="20% - Accent6 5 2 4 5" xfId="26633" xr:uid="{00000000-0005-0000-0000-00007C3B0000}"/>
    <cellStyle name="20% - Accent6 5 2 4 6" xfId="50061" xr:uid="{00000000-0005-0000-0000-00007D3B0000}"/>
    <cellStyle name="20% - Accent6 5 2 5" xfId="3462" xr:uid="{00000000-0005-0000-0000-00007E3B0000}"/>
    <cellStyle name="20% - Accent6 5 2 5 2" xfId="6286" xr:uid="{00000000-0005-0000-0000-00007F3B0000}"/>
    <cellStyle name="20% - Accent6 5 2 5 2 2" xfId="11629" xr:uid="{00000000-0005-0000-0000-0000803B0000}"/>
    <cellStyle name="20% - Accent6 5 2 5 2 2 2" xfId="22242" xr:uid="{00000000-0005-0000-0000-0000813B0000}"/>
    <cellStyle name="20% - Accent6 5 2 5 2 2 2 2" xfId="45510" xr:uid="{00000000-0005-0000-0000-0000823B0000}"/>
    <cellStyle name="20% - Accent6 5 2 5 2 2 3" xfId="34897" xr:uid="{00000000-0005-0000-0000-0000833B0000}"/>
    <cellStyle name="20% - Accent6 5 2 5 2 3" xfId="16936" xr:uid="{00000000-0005-0000-0000-0000843B0000}"/>
    <cellStyle name="20% - Accent6 5 2 5 2 3 2" xfId="40204" xr:uid="{00000000-0005-0000-0000-0000853B0000}"/>
    <cellStyle name="20% - Accent6 5 2 5 2 4" xfId="29589" xr:uid="{00000000-0005-0000-0000-0000863B0000}"/>
    <cellStyle name="20% - Accent6 5 2 5 3" xfId="8987" xr:uid="{00000000-0005-0000-0000-0000873B0000}"/>
    <cellStyle name="20% - Accent6 5 2 5 3 2" xfId="19602" xr:uid="{00000000-0005-0000-0000-0000883B0000}"/>
    <cellStyle name="20% - Accent6 5 2 5 3 2 2" xfId="42870" xr:uid="{00000000-0005-0000-0000-0000893B0000}"/>
    <cellStyle name="20% - Accent6 5 2 5 3 3" xfId="32255" xr:uid="{00000000-0005-0000-0000-00008A3B0000}"/>
    <cellStyle name="20% - Accent6 5 2 5 4" xfId="14296" xr:uid="{00000000-0005-0000-0000-00008B3B0000}"/>
    <cellStyle name="20% - Accent6 5 2 5 4 2" xfId="37564" xr:uid="{00000000-0005-0000-0000-00008C3B0000}"/>
    <cellStyle name="20% - Accent6 5 2 5 5" xfId="26947" xr:uid="{00000000-0005-0000-0000-00008D3B0000}"/>
    <cellStyle name="20% - Accent6 5 2 6" xfId="4078" xr:uid="{00000000-0005-0000-0000-00008E3B0000}"/>
    <cellStyle name="20% - Accent6 5 2 6 2" xfId="9422" xr:uid="{00000000-0005-0000-0000-00008F3B0000}"/>
    <cellStyle name="20% - Accent6 5 2 6 2 2" xfId="20037" xr:uid="{00000000-0005-0000-0000-0000903B0000}"/>
    <cellStyle name="20% - Accent6 5 2 6 2 2 2" xfId="43305" xr:uid="{00000000-0005-0000-0000-0000913B0000}"/>
    <cellStyle name="20% - Accent6 5 2 6 2 3" xfId="32690" xr:uid="{00000000-0005-0000-0000-0000923B0000}"/>
    <cellStyle name="20% - Accent6 5 2 6 3" xfId="14731" xr:uid="{00000000-0005-0000-0000-0000933B0000}"/>
    <cellStyle name="20% - Accent6 5 2 6 3 2" xfId="37999" xr:uid="{00000000-0005-0000-0000-0000943B0000}"/>
    <cellStyle name="20% - Accent6 5 2 6 4" xfId="27382" xr:uid="{00000000-0005-0000-0000-0000953B0000}"/>
    <cellStyle name="20% - Accent6 5 2 7" xfId="6780" xr:uid="{00000000-0005-0000-0000-0000963B0000}"/>
    <cellStyle name="20% - Accent6 5 2 7 2" xfId="17395" xr:uid="{00000000-0005-0000-0000-0000973B0000}"/>
    <cellStyle name="20% - Accent6 5 2 7 2 2" xfId="40663" xr:uid="{00000000-0005-0000-0000-0000983B0000}"/>
    <cellStyle name="20% - Accent6 5 2 7 3" xfId="30048" xr:uid="{00000000-0005-0000-0000-0000993B0000}"/>
    <cellStyle name="20% - Accent6 5 2 8" xfId="12091" xr:uid="{00000000-0005-0000-0000-00009A3B0000}"/>
    <cellStyle name="20% - Accent6 5 2 8 2" xfId="35359" xr:uid="{00000000-0005-0000-0000-00009B3B0000}"/>
    <cellStyle name="20% - Accent6 5 2 9" xfId="23186" xr:uid="{00000000-0005-0000-0000-00009C3B0000}"/>
    <cellStyle name="20% - Accent6 5 2 9 2" xfId="46434" xr:uid="{00000000-0005-0000-0000-00009D3B0000}"/>
    <cellStyle name="20% - Accent6 5 3" xfId="2022" xr:uid="{00000000-0005-0000-0000-00009E3B0000}"/>
    <cellStyle name="20% - Accent6 5 3 2" xfId="4964" xr:uid="{00000000-0005-0000-0000-00009F3B0000}"/>
    <cellStyle name="20% - Accent6 5 3 2 2" xfId="10307" xr:uid="{00000000-0005-0000-0000-0000A03B0000}"/>
    <cellStyle name="20% - Accent6 5 3 2 2 2" xfId="20922" xr:uid="{00000000-0005-0000-0000-0000A13B0000}"/>
    <cellStyle name="20% - Accent6 5 3 2 2 2 2" xfId="44190" xr:uid="{00000000-0005-0000-0000-0000A23B0000}"/>
    <cellStyle name="20% - Accent6 5 3 2 2 3" xfId="33575" xr:uid="{00000000-0005-0000-0000-0000A33B0000}"/>
    <cellStyle name="20% - Accent6 5 3 2 3" xfId="15616" xr:uid="{00000000-0005-0000-0000-0000A43B0000}"/>
    <cellStyle name="20% - Accent6 5 3 2 3 2" xfId="38884" xr:uid="{00000000-0005-0000-0000-0000A53B0000}"/>
    <cellStyle name="20% - Accent6 5 3 2 4" xfId="28267" xr:uid="{00000000-0005-0000-0000-0000A63B0000}"/>
    <cellStyle name="20% - Accent6 5 3 2 5" xfId="50062" xr:uid="{00000000-0005-0000-0000-0000A73B0000}"/>
    <cellStyle name="20% - Accent6 5 3 3" xfId="7665" xr:uid="{00000000-0005-0000-0000-0000A83B0000}"/>
    <cellStyle name="20% - Accent6 5 3 3 2" xfId="18280" xr:uid="{00000000-0005-0000-0000-0000A93B0000}"/>
    <cellStyle name="20% - Accent6 5 3 3 2 2" xfId="41548" xr:uid="{00000000-0005-0000-0000-0000AA3B0000}"/>
    <cellStyle name="20% - Accent6 5 3 3 3" xfId="30933" xr:uid="{00000000-0005-0000-0000-0000AB3B0000}"/>
    <cellStyle name="20% - Accent6 5 3 4" xfId="12976" xr:uid="{00000000-0005-0000-0000-0000AC3B0000}"/>
    <cellStyle name="20% - Accent6 5 3 4 2" xfId="36244" xr:uid="{00000000-0005-0000-0000-0000AD3B0000}"/>
    <cellStyle name="20% - Accent6 5 3 5" xfId="23188" xr:uid="{00000000-0005-0000-0000-0000AE3B0000}"/>
    <cellStyle name="20% - Accent6 5 3 5 2" xfId="46436" xr:uid="{00000000-0005-0000-0000-0000AF3B0000}"/>
    <cellStyle name="20% - Accent6 5 3 6" xfId="25625" xr:uid="{00000000-0005-0000-0000-0000B03B0000}"/>
    <cellStyle name="20% - Accent6 5 3 7" xfId="48365" xr:uid="{00000000-0005-0000-0000-0000B13B0000}"/>
    <cellStyle name="20% - Accent6 5 4" xfId="2416" xr:uid="{00000000-0005-0000-0000-0000B23B0000}"/>
    <cellStyle name="20% - Accent6 5 4 2" xfId="5264" xr:uid="{00000000-0005-0000-0000-0000B33B0000}"/>
    <cellStyle name="20% - Accent6 5 4 2 2" xfId="10607" xr:uid="{00000000-0005-0000-0000-0000B43B0000}"/>
    <cellStyle name="20% - Accent6 5 4 2 2 2" xfId="21221" xr:uid="{00000000-0005-0000-0000-0000B53B0000}"/>
    <cellStyle name="20% - Accent6 5 4 2 2 2 2" xfId="44489" xr:uid="{00000000-0005-0000-0000-0000B63B0000}"/>
    <cellStyle name="20% - Accent6 5 4 2 2 3" xfId="33875" xr:uid="{00000000-0005-0000-0000-0000B73B0000}"/>
    <cellStyle name="20% - Accent6 5 4 2 3" xfId="15915" xr:uid="{00000000-0005-0000-0000-0000B83B0000}"/>
    <cellStyle name="20% - Accent6 5 4 2 3 2" xfId="39183" xr:uid="{00000000-0005-0000-0000-0000B93B0000}"/>
    <cellStyle name="20% - Accent6 5 4 2 4" xfId="28567" xr:uid="{00000000-0005-0000-0000-0000BA3B0000}"/>
    <cellStyle name="20% - Accent6 5 4 2 5" xfId="50064" xr:uid="{00000000-0005-0000-0000-0000BB3B0000}"/>
    <cellStyle name="20% - Accent6 5 4 3" xfId="7965" xr:uid="{00000000-0005-0000-0000-0000BC3B0000}"/>
    <cellStyle name="20% - Accent6 5 4 3 2" xfId="18580" xr:uid="{00000000-0005-0000-0000-0000BD3B0000}"/>
    <cellStyle name="20% - Accent6 5 4 3 2 2" xfId="41848" xr:uid="{00000000-0005-0000-0000-0000BE3B0000}"/>
    <cellStyle name="20% - Accent6 5 4 3 3" xfId="31233" xr:uid="{00000000-0005-0000-0000-0000BF3B0000}"/>
    <cellStyle name="20% - Accent6 5 4 4" xfId="13275" xr:uid="{00000000-0005-0000-0000-0000C03B0000}"/>
    <cellStyle name="20% - Accent6 5 4 4 2" xfId="36543" xr:uid="{00000000-0005-0000-0000-0000C13B0000}"/>
    <cellStyle name="20% - Accent6 5 4 5" xfId="25925" xr:uid="{00000000-0005-0000-0000-0000C23B0000}"/>
    <cellStyle name="20% - Accent6 5 4 6" xfId="50063" xr:uid="{00000000-0005-0000-0000-0000C33B0000}"/>
    <cellStyle name="20% - Accent6 5 5" xfId="3254" xr:uid="{00000000-0005-0000-0000-0000C43B0000}"/>
    <cellStyle name="20% - Accent6 5 5 2" xfId="6084" xr:uid="{00000000-0005-0000-0000-0000C53B0000}"/>
    <cellStyle name="20% - Accent6 5 5 2 2" xfId="11427" xr:uid="{00000000-0005-0000-0000-0000C63B0000}"/>
    <cellStyle name="20% - Accent6 5 5 2 2 2" xfId="22040" xr:uid="{00000000-0005-0000-0000-0000C73B0000}"/>
    <cellStyle name="20% - Accent6 5 5 2 2 2 2" xfId="45308" xr:uid="{00000000-0005-0000-0000-0000C83B0000}"/>
    <cellStyle name="20% - Accent6 5 5 2 2 3" xfId="34695" xr:uid="{00000000-0005-0000-0000-0000C93B0000}"/>
    <cellStyle name="20% - Accent6 5 5 2 3" xfId="16734" xr:uid="{00000000-0005-0000-0000-0000CA3B0000}"/>
    <cellStyle name="20% - Accent6 5 5 2 3 2" xfId="40002" xr:uid="{00000000-0005-0000-0000-0000CB3B0000}"/>
    <cellStyle name="20% - Accent6 5 5 2 4" xfId="29387" xr:uid="{00000000-0005-0000-0000-0000CC3B0000}"/>
    <cellStyle name="20% - Accent6 5 5 3" xfId="8785" xr:uid="{00000000-0005-0000-0000-0000CD3B0000}"/>
    <cellStyle name="20% - Accent6 5 5 3 2" xfId="19400" xr:uid="{00000000-0005-0000-0000-0000CE3B0000}"/>
    <cellStyle name="20% - Accent6 5 5 3 2 2" xfId="42668" xr:uid="{00000000-0005-0000-0000-0000CF3B0000}"/>
    <cellStyle name="20% - Accent6 5 5 3 3" xfId="32053" xr:uid="{00000000-0005-0000-0000-0000D03B0000}"/>
    <cellStyle name="20% - Accent6 5 5 4" xfId="14094" xr:uid="{00000000-0005-0000-0000-0000D13B0000}"/>
    <cellStyle name="20% - Accent6 5 5 4 2" xfId="37362" xr:uid="{00000000-0005-0000-0000-0000D23B0000}"/>
    <cellStyle name="20% - Accent6 5 5 5" xfId="26745" xr:uid="{00000000-0005-0000-0000-0000D33B0000}"/>
    <cellStyle name="20% - Accent6 5 5 6" xfId="50065" xr:uid="{00000000-0005-0000-0000-0000D43B0000}"/>
    <cellStyle name="20% - Accent6 5 6" xfId="3574" xr:uid="{00000000-0005-0000-0000-0000D53B0000}"/>
    <cellStyle name="20% - Accent6 5 6 2" xfId="6398" xr:uid="{00000000-0005-0000-0000-0000D63B0000}"/>
    <cellStyle name="20% - Accent6 5 6 2 2" xfId="11741" xr:uid="{00000000-0005-0000-0000-0000D73B0000}"/>
    <cellStyle name="20% - Accent6 5 6 2 2 2" xfId="22354" xr:uid="{00000000-0005-0000-0000-0000D83B0000}"/>
    <cellStyle name="20% - Accent6 5 6 2 2 2 2" xfId="45622" xr:uid="{00000000-0005-0000-0000-0000D93B0000}"/>
    <cellStyle name="20% - Accent6 5 6 2 2 3" xfId="35009" xr:uid="{00000000-0005-0000-0000-0000DA3B0000}"/>
    <cellStyle name="20% - Accent6 5 6 2 3" xfId="17048" xr:uid="{00000000-0005-0000-0000-0000DB3B0000}"/>
    <cellStyle name="20% - Accent6 5 6 2 3 2" xfId="40316" xr:uid="{00000000-0005-0000-0000-0000DC3B0000}"/>
    <cellStyle name="20% - Accent6 5 6 2 4" xfId="29701" xr:uid="{00000000-0005-0000-0000-0000DD3B0000}"/>
    <cellStyle name="20% - Accent6 5 6 3" xfId="9099" xr:uid="{00000000-0005-0000-0000-0000DE3B0000}"/>
    <cellStyle name="20% - Accent6 5 6 3 2" xfId="19714" xr:uid="{00000000-0005-0000-0000-0000DF3B0000}"/>
    <cellStyle name="20% - Accent6 5 6 3 2 2" xfId="42982" xr:uid="{00000000-0005-0000-0000-0000E03B0000}"/>
    <cellStyle name="20% - Accent6 5 6 3 3" xfId="32367" xr:uid="{00000000-0005-0000-0000-0000E13B0000}"/>
    <cellStyle name="20% - Accent6 5 6 4" xfId="14408" xr:uid="{00000000-0005-0000-0000-0000E23B0000}"/>
    <cellStyle name="20% - Accent6 5 6 4 2" xfId="37676" xr:uid="{00000000-0005-0000-0000-0000E33B0000}"/>
    <cellStyle name="20% - Accent6 5 6 5" xfId="27059" xr:uid="{00000000-0005-0000-0000-0000E43B0000}"/>
    <cellStyle name="20% - Accent6 5 7" xfId="4077" xr:uid="{00000000-0005-0000-0000-0000E53B0000}"/>
    <cellStyle name="20% - Accent6 5 7 2" xfId="9421" xr:uid="{00000000-0005-0000-0000-0000E63B0000}"/>
    <cellStyle name="20% - Accent6 5 7 2 2" xfId="20036" xr:uid="{00000000-0005-0000-0000-0000E73B0000}"/>
    <cellStyle name="20% - Accent6 5 7 2 2 2" xfId="43304" xr:uid="{00000000-0005-0000-0000-0000E83B0000}"/>
    <cellStyle name="20% - Accent6 5 7 2 3" xfId="32689" xr:uid="{00000000-0005-0000-0000-0000E93B0000}"/>
    <cellStyle name="20% - Accent6 5 7 3" xfId="14730" xr:uid="{00000000-0005-0000-0000-0000EA3B0000}"/>
    <cellStyle name="20% - Accent6 5 7 3 2" xfId="37998" xr:uid="{00000000-0005-0000-0000-0000EB3B0000}"/>
    <cellStyle name="20% - Accent6 5 7 4" xfId="27381" xr:uid="{00000000-0005-0000-0000-0000EC3B0000}"/>
    <cellStyle name="20% - Accent6 5 8" xfId="6779" xr:uid="{00000000-0005-0000-0000-0000ED3B0000}"/>
    <cellStyle name="20% - Accent6 5 8 2" xfId="17394" xr:uid="{00000000-0005-0000-0000-0000EE3B0000}"/>
    <cellStyle name="20% - Accent6 5 8 2 2" xfId="40662" xr:uid="{00000000-0005-0000-0000-0000EF3B0000}"/>
    <cellStyle name="20% - Accent6 5 8 3" xfId="30047" xr:uid="{00000000-0005-0000-0000-0000F03B0000}"/>
    <cellStyle name="20% - Accent6 5 9" xfId="12090" xr:uid="{00000000-0005-0000-0000-0000F13B0000}"/>
    <cellStyle name="20% - Accent6 5 9 2" xfId="35358" xr:uid="{00000000-0005-0000-0000-0000F23B0000}"/>
    <cellStyle name="20% - Accent6 6" xfId="210" xr:uid="{00000000-0005-0000-0000-0000F33B0000}"/>
    <cellStyle name="20% - Accent6 6 10" xfId="23189" xr:uid="{00000000-0005-0000-0000-0000F43B0000}"/>
    <cellStyle name="20% - Accent6 6 10 2" xfId="46437" xr:uid="{00000000-0005-0000-0000-0000F53B0000}"/>
    <cellStyle name="20% - Accent6 6 11" xfId="24737" xr:uid="{00000000-0005-0000-0000-0000F63B0000}"/>
    <cellStyle name="20% - Accent6 6 12" xfId="48366" xr:uid="{00000000-0005-0000-0000-0000F73B0000}"/>
    <cellStyle name="20% - Accent6 6 2" xfId="211" xr:uid="{00000000-0005-0000-0000-0000F83B0000}"/>
    <cellStyle name="20% - Accent6 6 2 10" xfId="24738" xr:uid="{00000000-0005-0000-0000-0000F93B0000}"/>
    <cellStyle name="20% - Accent6 6 2 11" xfId="48367" xr:uid="{00000000-0005-0000-0000-0000FA3B0000}"/>
    <cellStyle name="20% - Accent6 6 2 2" xfId="1874" xr:uid="{00000000-0005-0000-0000-0000FB3B0000}"/>
    <cellStyle name="20% - Accent6 6 2 2 2" xfId="4849" xr:uid="{00000000-0005-0000-0000-0000FC3B0000}"/>
    <cellStyle name="20% - Accent6 6 2 2 2 2" xfId="10193" xr:uid="{00000000-0005-0000-0000-0000FD3B0000}"/>
    <cellStyle name="20% - Accent6 6 2 2 2 2 2" xfId="20808" xr:uid="{00000000-0005-0000-0000-0000FE3B0000}"/>
    <cellStyle name="20% - Accent6 6 2 2 2 2 2 2" xfId="44076" xr:uid="{00000000-0005-0000-0000-0000FF3B0000}"/>
    <cellStyle name="20% - Accent6 6 2 2 2 2 3" xfId="33461" xr:uid="{00000000-0005-0000-0000-0000003C0000}"/>
    <cellStyle name="20% - Accent6 6 2 2 2 3" xfId="15502" xr:uid="{00000000-0005-0000-0000-0000013C0000}"/>
    <cellStyle name="20% - Accent6 6 2 2 2 3 2" xfId="38770" xr:uid="{00000000-0005-0000-0000-0000023C0000}"/>
    <cellStyle name="20% - Accent6 6 2 2 2 4" xfId="28153" xr:uid="{00000000-0005-0000-0000-0000033C0000}"/>
    <cellStyle name="20% - Accent6 6 2 2 2 5" xfId="50067" xr:uid="{00000000-0005-0000-0000-0000043C0000}"/>
    <cellStyle name="20% - Accent6 6 2 2 3" xfId="7551" xr:uid="{00000000-0005-0000-0000-0000053C0000}"/>
    <cellStyle name="20% - Accent6 6 2 2 3 2" xfId="18166" xr:uid="{00000000-0005-0000-0000-0000063C0000}"/>
    <cellStyle name="20% - Accent6 6 2 2 3 2 2" xfId="41434" xr:uid="{00000000-0005-0000-0000-0000073C0000}"/>
    <cellStyle name="20% - Accent6 6 2 2 3 3" xfId="30819" xr:uid="{00000000-0005-0000-0000-0000083C0000}"/>
    <cellStyle name="20% - Accent6 6 2 2 4" xfId="12862" xr:uid="{00000000-0005-0000-0000-0000093C0000}"/>
    <cellStyle name="20% - Accent6 6 2 2 4 2" xfId="36130" xr:uid="{00000000-0005-0000-0000-00000A3C0000}"/>
    <cellStyle name="20% - Accent6 6 2 2 5" xfId="25511" xr:uid="{00000000-0005-0000-0000-00000B3C0000}"/>
    <cellStyle name="20% - Accent6 6 2 2 6" xfId="50066" xr:uid="{00000000-0005-0000-0000-00000C3C0000}"/>
    <cellStyle name="20% - Accent6 6 2 3" xfId="2419" xr:uid="{00000000-0005-0000-0000-00000D3C0000}"/>
    <cellStyle name="20% - Accent6 6 2 3 2" xfId="5267" xr:uid="{00000000-0005-0000-0000-00000E3C0000}"/>
    <cellStyle name="20% - Accent6 6 2 3 2 2" xfId="10610" xr:uid="{00000000-0005-0000-0000-00000F3C0000}"/>
    <cellStyle name="20% - Accent6 6 2 3 2 2 2" xfId="21224" xr:uid="{00000000-0005-0000-0000-0000103C0000}"/>
    <cellStyle name="20% - Accent6 6 2 3 2 2 2 2" xfId="44492" xr:uid="{00000000-0005-0000-0000-0000113C0000}"/>
    <cellStyle name="20% - Accent6 6 2 3 2 2 3" xfId="33878" xr:uid="{00000000-0005-0000-0000-0000123C0000}"/>
    <cellStyle name="20% - Accent6 6 2 3 2 3" xfId="15918" xr:uid="{00000000-0005-0000-0000-0000133C0000}"/>
    <cellStyle name="20% - Accent6 6 2 3 2 3 2" xfId="39186" xr:uid="{00000000-0005-0000-0000-0000143C0000}"/>
    <cellStyle name="20% - Accent6 6 2 3 2 4" xfId="28570" xr:uid="{00000000-0005-0000-0000-0000153C0000}"/>
    <cellStyle name="20% - Accent6 6 2 3 2 5" xfId="50069" xr:uid="{00000000-0005-0000-0000-0000163C0000}"/>
    <cellStyle name="20% - Accent6 6 2 3 3" xfId="7968" xr:uid="{00000000-0005-0000-0000-0000173C0000}"/>
    <cellStyle name="20% - Accent6 6 2 3 3 2" xfId="18583" xr:uid="{00000000-0005-0000-0000-0000183C0000}"/>
    <cellStyle name="20% - Accent6 6 2 3 3 2 2" xfId="41851" xr:uid="{00000000-0005-0000-0000-0000193C0000}"/>
    <cellStyle name="20% - Accent6 6 2 3 3 3" xfId="31236" xr:uid="{00000000-0005-0000-0000-00001A3C0000}"/>
    <cellStyle name="20% - Accent6 6 2 3 4" xfId="13278" xr:uid="{00000000-0005-0000-0000-00001B3C0000}"/>
    <cellStyle name="20% - Accent6 6 2 3 4 2" xfId="36546" xr:uid="{00000000-0005-0000-0000-00001C3C0000}"/>
    <cellStyle name="20% - Accent6 6 2 3 5" xfId="25928" xr:uid="{00000000-0005-0000-0000-00001D3C0000}"/>
    <cellStyle name="20% - Accent6 6 2 3 6" xfId="50068" xr:uid="{00000000-0005-0000-0000-00001E3C0000}"/>
    <cellStyle name="20% - Accent6 6 2 4" xfId="3144" xr:uid="{00000000-0005-0000-0000-00001F3C0000}"/>
    <cellStyle name="20% - Accent6 6 2 4 2" xfId="5974" xr:uid="{00000000-0005-0000-0000-0000203C0000}"/>
    <cellStyle name="20% - Accent6 6 2 4 2 2" xfId="11317" xr:uid="{00000000-0005-0000-0000-0000213C0000}"/>
    <cellStyle name="20% - Accent6 6 2 4 2 2 2" xfId="21930" xr:uid="{00000000-0005-0000-0000-0000223C0000}"/>
    <cellStyle name="20% - Accent6 6 2 4 2 2 2 2" xfId="45198" xr:uid="{00000000-0005-0000-0000-0000233C0000}"/>
    <cellStyle name="20% - Accent6 6 2 4 2 2 3" xfId="34585" xr:uid="{00000000-0005-0000-0000-0000243C0000}"/>
    <cellStyle name="20% - Accent6 6 2 4 2 3" xfId="16624" xr:uid="{00000000-0005-0000-0000-0000253C0000}"/>
    <cellStyle name="20% - Accent6 6 2 4 2 3 2" xfId="39892" xr:uid="{00000000-0005-0000-0000-0000263C0000}"/>
    <cellStyle name="20% - Accent6 6 2 4 2 4" xfId="29277" xr:uid="{00000000-0005-0000-0000-0000273C0000}"/>
    <cellStyle name="20% - Accent6 6 2 4 3" xfId="8675" xr:uid="{00000000-0005-0000-0000-0000283C0000}"/>
    <cellStyle name="20% - Accent6 6 2 4 3 2" xfId="19290" xr:uid="{00000000-0005-0000-0000-0000293C0000}"/>
    <cellStyle name="20% - Accent6 6 2 4 3 2 2" xfId="42558" xr:uid="{00000000-0005-0000-0000-00002A3C0000}"/>
    <cellStyle name="20% - Accent6 6 2 4 3 3" xfId="31943" xr:uid="{00000000-0005-0000-0000-00002B3C0000}"/>
    <cellStyle name="20% - Accent6 6 2 4 4" xfId="13984" xr:uid="{00000000-0005-0000-0000-00002C3C0000}"/>
    <cellStyle name="20% - Accent6 6 2 4 4 2" xfId="37252" xr:uid="{00000000-0005-0000-0000-00002D3C0000}"/>
    <cellStyle name="20% - Accent6 6 2 4 5" xfId="26635" xr:uid="{00000000-0005-0000-0000-00002E3C0000}"/>
    <cellStyle name="20% - Accent6 6 2 4 6" xfId="50070" xr:uid="{00000000-0005-0000-0000-00002F3C0000}"/>
    <cellStyle name="20% - Accent6 6 2 5" xfId="3464" xr:uid="{00000000-0005-0000-0000-0000303C0000}"/>
    <cellStyle name="20% - Accent6 6 2 5 2" xfId="6288" xr:uid="{00000000-0005-0000-0000-0000313C0000}"/>
    <cellStyle name="20% - Accent6 6 2 5 2 2" xfId="11631" xr:uid="{00000000-0005-0000-0000-0000323C0000}"/>
    <cellStyle name="20% - Accent6 6 2 5 2 2 2" xfId="22244" xr:uid="{00000000-0005-0000-0000-0000333C0000}"/>
    <cellStyle name="20% - Accent6 6 2 5 2 2 2 2" xfId="45512" xr:uid="{00000000-0005-0000-0000-0000343C0000}"/>
    <cellStyle name="20% - Accent6 6 2 5 2 2 3" xfId="34899" xr:uid="{00000000-0005-0000-0000-0000353C0000}"/>
    <cellStyle name="20% - Accent6 6 2 5 2 3" xfId="16938" xr:uid="{00000000-0005-0000-0000-0000363C0000}"/>
    <cellStyle name="20% - Accent6 6 2 5 2 3 2" xfId="40206" xr:uid="{00000000-0005-0000-0000-0000373C0000}"/>
    <cellStyle name="20% - Accent6 6 2 5 2 4" xfId="29591" xr:uid="{00000000-0005-0000-0000-0000383C0000}"/>
    <cellStyle name="20% - Accent6 6 2 5 3" xfId="8989" xr:uid="{00000000-0005-0000-0000-0000393C0000}"/>
    <cellStyle name="20% - Accent6 6 2 5 3 2" xfId="19604" xr:uid="{00000000-0005-0000-0000-00003A3C0000}"/>
    <cellStyle name="20% - Accent6 6 2 5 3 2 2" xfId="42872" xr:uid="{00000000-0005-0000-0000-00003B3C0000}"/>
    <cellStyle name="20% - Accent6 6 2 5 3 3" xfId="32257" xr:uid="{00000000-0005-0000-0000-00003C3C0000}"/>
    <cellStyle name="20% - Accent6 6 2 5 4" xfId="14298" xr:uid="{00000000-0005-0000-0000-00003D3C0000}"/>
    <cellStyle name="20% - Accent6 6 2 5 4 2" xfId="37566" xr:uid="{00000000-0005-0000-0000-00003E3C0000}"/>
    <cellStyle name="20% - Accent6 6 2 5 5" xfId="26949" xr:uid="{00000000-0005-0000-0000-00003F3C0000}"/>
    <cellStyle name="20% - Accent6 6 2 6" xfId="4080" xr:uid="{00000000-0005-0000-0000-0000403C0000}"/>
    <cellStyle name="20% - Accent6 6 2 6 2" xfId="9424" xr:uid="{00000000-0005-0000-0000-0000413C0000}"/>
    <cellStyle name="20% - Accent6 6 2 6 2 2" xfId="20039" xr:uid="{00000000-0005-0000-0000-0000423C0000}"/>
    <cellStyle name="20% - Accent6 6 2 6 2 2 2" xfId="43307" xr:uid="{00000000-0005-0000-0000-0000433C0000}"/>
    <cellStyle name="20% - Accent6 6 2 6 2 3" xfId="32692" xr:uid="{00000000-0005-0000-0000-0000443C0000}"/>
    <cellStyle name="20% - Accent6 6 2 6 3" xfId="14733" xr:uid="{00000000-0005-0000-0000-0000453C0000}"/>
    <cellStyle name="20% - Accent6 6 2 6 3 2" xfId="38001" xr:uid="{00000000-0005-0000-0000-0000463C0000}"/>
    <cellStyle name="20% - Accent6 6 2 6 4" xfId="27384" xr:uid="{00000000-0005-0000-0000-0000473C0000}"/>
    <cellStyle name="20% - Accent6 6 2 7" xfId="6782" xr:uid="{00000000-0005-0000-0000-0000483C0000}"/>
    <cellStyle name="20% - Accent6 6 2 7 2" xfId="17397" xr:uid="{00000000-0005-0000-0000-0000493C0000}"/>
    <cellStyle name="20% - Accent6 6 2 7 2 2" xfId="40665" xr:uid="{00000000-0005-0000-0000-00004A3C0000}"/>
    <cellStyle name="20% - Accent6 6 2 7 3" xfId="30050" xr:uid="{00000000-0005-0000-0000-00004B3C0000}"/>
    <cellStyle name="20% - Accent6 6 2 8" xfId="12093" xr:uid="{00000000-0005-0000-0000-00004C3C0000}"/>
    <cellStyle name="20% - Accent6 6 2 8 2" xfId="35361" xr:uid="{00000000-0005-0000-0000-00004D3C0000}"/>
    <cellStyle name="20% - Accent6 6 2 9" xfId="23190" xr:uid="{00000000-0005-0000-0000-00004E3C0000}"/>
    <cellStyle name="20% - Accent6 6 2 9 2" xfId="46438" xr:uid="{00000000-0005-0000-0000-00004F3C0000}"/>
    <cellStyle name="20% - Accent6 6 3" xfId="1873" xr:uid="{00000000-0005-0000-0000-0000503C0000}"/>
    <cellStyle name="20% - Accent6 6 3 2" xfId="4848" xr:uid="{00000000-0005-0000-0000-0000513C0000}"/>
    <cellStyle name="20% - Accent6 6 3 2 2" xfId="10192" xr:uid="{00000000-0005-0000-0000-0000523C0000}"/>
    <cellStyle name="20% - Accent6 6 3 2 2 2" xfId="20807" xr:uid="{00000000-0005-0000-0000-0000533C0000}"/>
    <cellStyle name="20% - Accent6 6 3 2 2 2 2" xfId="44075" xr:uid="{00000000-0005-0000-0000-0000543C0000}"/>
    <cellStyle name="20% - Accent6 6 3 2 2 3" xfId="33460" xr:uid="{00000000-0005-0000-0000-0000553C0000}"/>
    <cellStyle name="20% - Accent6 6 3 2 3" xfId="15501" xr:uid="{00000000-0005-0000-0000-0000563C0000}"/>
    <cellStyle name="20% - Accent6 6 3 2 3 2" xfId="38769" xr:uid="{00000000-0005-0000-0000-0000573C0000}"/>
    <cellStyle name="20% - Accent6 6 3 2 4" xfId="28152" xr:uid="{00000000-0005-0000-0000-0000583C0000}"/>
    <cellStyle name="20% - Accent6 6 3 2 5" xfId="50072" xr:uid="{00000000-0005-0000-0000-0000593C0000}"/>
    <cellStyle name="20% - Accent6 6 3 3" xfId="7550" xr:uid="{00000000-0005-0000-0000-00005A3C0000}"/>
    <cellStyle name="20% - Accent6 6 3 3 2" xfId="18165" xr:uid="{00000000-0005-0000-0000-00005B3C0000}"/>
    <cellStyle name="20% - Accent6 6 3 3 2 2" xfId="41433" xr:uid="{00000000-0005-0000-0000-00005C3C0000}"/>
    <cellStyle name="20% - Accent6 6 3 3 3" xfId="30818" xr:uid="{00000000-0005-0000-0000-00005D3C0000}"/>
    <cellStyle name="20% - Accent6 6 3 4" xfId="12861" xr:uid="{00000000-0005-0000-0000-00005E3C0000}"/>
    <cellStyle name="20% - Accent6 6 3 4 2" xfId="36129" xr:uid="{00000000-0005-0000-0000-00005F3C0000}"/>
    <cellStyle name="20% - Accent6 6 3 5" xfId="25510" xr:uid="{00000000-0005-0000-0000-0000603C0000}"/>
    <cellStyle name="20% - Accent6 6 3 6" xfId="50071" xr:uid="{00000000-0005-0000-0000-0000613C0000}"/>
    <cellStyle name="20% - Accent6 6 4" xfId="2418" xr:uid="{00000000-0005-0000-0000-0000623C0000}"/>
    <cellStyle name="20% - Accent6 6 4 2" xfId="5266" xr:uid="{00000000-0005-0000-0000-0000633C0000}"/>
    <cellStyle name="20% - Accent6 6 4 2 2" xfId="10609" xr:uid="{00000000-0005-0000-0000-0000643C0000}"/>
    <cellStyle name="20% - Accent6 6 4 2 2 2" xfId="21223" xr:uid="{00000000-0005-0000-0000-0000653C0000}"/>
    <cellStyle name="20% - Accent6 6 4 2 2 2 2" xfId="44491" xr:uid="{00000000-0005-0000-0000-0000663C0000}"/>
    <cellStyle name="20% - Accent6 6 4 2 2 3" xfId="33877" xr:uid="{00000000-0005-0000-0000-0000673C0000}"/>
    <cellStyle name="20% - Accent6 6 4 2 3" xfId="15917" xr:uid="{00000000-0005-0000-0000-0000683C0000}"/>
    <cellStyle name="20% - Accent6 6 4 2 3 2" xfId="39185" xr:uid="{00000000-0005-0000-0000-0000693C0000}"/>
    <cellStyle name="20% - Accent6 6 4 2 4" xfId="28569" xr:uid="{00000000-0005-0000-0000-00006A3C0000}"/>
    <cellStyle name="20% - Accent6 6 4 2 5" xfId="50074" xr:uid="{00000000-0005-0000-0000-00006B3C0000}"/>
    <cellStyle name="20% - Accent6 6 4 3" xfId="7967" xr:uid="{00000000-0005-0000-0000-00006C3C0000}"/>
    <cellStyle name="20% - Accent6 6 4 3 2" xfId="18582" xr:uid="{00000000-0005-0000-0000-00006D3C0000}"/>
    <cellStyle name="20% - Accent6 6 4 3 2 2" xfId="41850" xr:uid="{00000000-0005-0000-0000-00006E3C0000}"/>
    <cellStyle name="20% - Accent6 6 4 3 3" xfId="31235" xr:uid="{00000000-0005-0000-0000-00006F3C0000}"/>
    <cellStyle name="20% - Accent6 6 4 4" xfId="13277" xr:uid="{00000000-0005-0000-0000-0000703C0000}"/>
    <cellStyle name="20% - Accent6 6 4 4 2" xfId="36545" xr:uid="{00000000-0005-0000-0000-0000713C0000}"/>
    <cellStyle name="20% - Accent6 6 4 5" xfId="25927" xr:uid="{00000000-0005-0000-0000-0000723C0000}"/>
    <cellStyle name="20% - Accent6 6 4 6" xfId="50073" xr:uid="{00000000-0005-0000-0000-0000733C0000}"/>
    <cellStyle name="20% - Accent6 6 5" xfId="3143" xr:uid="{00000000-0005-0000-0000-0000743C0000}"/>
    <cellStyle name="20% - Accent6 6 5 2" xfId="5973" xr:uid="{00000000-0005-0000-0000-0000753C0000}"/>
    <cellStyle name="20% - Accent6 6 5 2 2" xfId="11316" xr:uid="{00000000-0005-0000-0000-0000763C0000}"/>
    <cellStyle name="20% - Accent6 6 5 2 2 2" xfId="21929" xr:uid="{00000000-0005-0000-0000-0000773C0000}"/>
    <cellStyle name="20% - Accent6 6 5 2 2 2 2" xfId="45197" xr:uid="{00000000-0005-0000-0000-0000783C0000}"/>
    <cellStyle name="20% - Accent6 6 5 2 2 3" xfId="34584" xr:uid="{00000000-0005-0000-0000-0000793C0000}"/>
    <cellStyle name="20% - Accent6 6 5 2 3" xfId="16623" xr:uid="{00000000-0005-0000-0000-00007A3C0000}"/>
    <cellStyle name="20% - Accent6 6 5 2 3 2" xfId="39891" xr:uid="{00000000-0005-0000-0000-00007B3C0000}"/>
    <cellStyle name="20% - Accent6 6 5 2 4" xfId="29276" xr:uid="{00000000-0005-0000-0000-00007C3C0000}"/>
    <cellStyle name="20% - Accent6 6 5 3" xfId="8674" xr:uid="{00000000-0005-0000-0000-00007D3C0000}"/>
    <cellStyle name="20% - Accent6 6 5 3 2" xfId="19289" xr:uid="{00000000-0005-0000-0000-00007E3C0000}"/>
    <cellStyle name="20% - Accent6 6 5 3 2 2" xfId="42557" xr:uid="{00000000-0005-0000-0000-00007F3C0000}"/>
    <cellStyle name="20% - Accent6 6 5 3 3" xfId="31942" xr:uid="{00000000-0005-0000-0000-0000803C0000}"/>
    <cellStyle name="20% - Accent6 6 5 4" xfId="13983" xr:uid="{00000000-0005-0000-0000-0000813C0000}"/>
    <cellStyle name="20% - Accent6 6 5 4 2" xfId="37251" xr:uid="{00000000-0005-0000-0000-0000823C0000}"/>
    <cellStyle name="20% - Accent6 6 5 5" xfId="26634" xr:uid="{00000000-0005-0000-0000-0000833C0000}"/>
    <cellStyle name="20% - Accent6 6 5 6" xfId="50075" xr:uid="{00000000-0005-0000-0000-0000843C0000}"/>
    <cellStyle name="20% - Accent6 6 6" xfId="3463" xr:uid="{00000000-0005-0000-0000-0000853C0000}"/>
    <cellStyle name="20% - Accent6 6 6 2" xfId="6287" xr:uid="{00000000-0005-0000-0000-0000863C0000}"/>
    <cellStyle name="20% - Accent6 6 6 2 2" xfId="11630" xr:uid="{00000000-0005-0000-0000-0000873C0000}"/>
    <cellStyle name="20% - Accent6 6 6 2 2 2" xfId="22243" xr:uid="{00000000-0005-0000-0000-0000883C0000}"/>
    <cellStyle name="20% - Accent6 6 6 2 2 2 2" xfId="45511" xr:uid="{00000000-0005-0000-0000-0000893C0000}"/>
    <cellStyle name="20% - Accent6 6 6 2 2 3" xfId="34898" xr:uid="{00000000-0005-0000-0000-00008A3C0000}"/>
    <cellStyle name="20% - Accent6 6 6 2 3" xfId="16937" xr:uid="{00000000-0005-0000-0000-00008B3C0000}"/>
    <cellStyle name="20% - Accent6 6 6 2 3 2" xfId="40205" xr:uid="{00000000-0005-0000-0000-00008C3C0000}"/>
    <cellStyle name="20% - Accent6 6 6 2 4" xfId="29590" xr:uid="{00000000-0005-0000-0000-00008D3C0000}"/>
    <cellStyle name="20% - Accent6 6 6 3" xfId="8988" xr:uid="{00000000-0005-0000-0000-00008E3C0000}"/>
    <cellStyle name="20% - Accent6 6 6 3 2" xfId="19603" xr:uid="{00000000-0005-0000-0000-00008F3C0000}"/>
    <cellStyle name="20% - Accent6 6 6 3 2 2" xfId="42871" xr:uid="{00000000-0005-0000-0000-0000903C0000}"/>
    <cellStyle name="20% - Accent6 6 6 3 3" xfId="32256" xr:uid="{00000000-0005-0000-0000-0000913C0000}"/>
    <cellStyle name="20% - Accent6 6 6 4" xfId="14297" xr:uid="{00000000-0005-0000-0000-0000923C0000}"/>
    <cellStyle name="20% - Accent6 6 6 4 2" xfId="37565" xr:uid="{00000000-0005-0000-0000-0000933C0000}"/>
    <cellStyle name="20% - Accent6 6 6 5" xfId="26948" xr:uid="{00000000-0005-0000-0000-0000943C0000}"/>
    <cellStyle name="20% - Accent6 6 7" xfId="4079" xr:uid="{00000000-0005-0000-0000-0000953C0000}"/>
    <cellStyle name="20% - Accent6 6 7 2" xfId="9423" xr:uid="{00000000-0005-0000-0000-0000963C0000}"/>
    <cellStyle name="20% - Accent6 6 7 2 2" xfId="20038" xr:uid="{00000000-0005-0000-0000-0000973C0000}"/>
    <cellStyle name="20% - Accent6 6 7 2 2 2" xfId="43306" xr:uid="{00000000-0005-0000-0000-0000983C0000}"/>
    <cellStyle name="20% - Accent6 6 7 2 3" xfId="32691" xr:uid="{00000000-0005-0000-0000-0000993C0000}"/>
    <cellStyle name="20% - Accent6 6 7 3" xfId="14732" xr:uid="{00000000-0005-0000-0000-00009A3C0000}"/>
    <cellStyle name="20% - Accent6 6 7 3 2" xfId="38000" xr:uid="{00000000-0005-0000-0000-00009B3C0000}"/>
    <cellStyle name="20% - Accent6 6 7 4" xfId="27383" xr:uid="{00000000-0005-0000-0000-00009C3C0000}"/>
    <cellStyle name="20% - Accent6 6 8" xfId="6781" xr:uid="{00000000-0005-0000-0000-00009D3C0000}"/>
    <cellStyle name="20% - Accent6 6 8 2" xfId="17396" xr:uid="{00000000-0005-0000-0000-00009E3C0000}"/>
    <cellStyle name="20% - Accent6 6 8 2 2" xfId="40664" xr:uid="{00000000-0005-0000-0000-00009F3C0000}"/>
    <cellStyle name="20% - Accent6 6 8 3" xfId="30049" xr:uid="{00000000-0005-0000-0000-0000A03C0000}"/>
    <cellStyle name="20% - Accent6 6 9" xfId="12092" xr:uid="{00000000-0005-0000-0000-0000A13C0000}"/>
    <cellStyle name="20% - Accent6 6 9 2" xfId="35360" xr:uid="{00000000-0005-0000-0000-0000A23C0000}"/>
    <cellStyle name="20% - Accent6 7" xfId="212" xr:uid="{00000000-0005-0000-0000-0000A33C0000}"/>
    <cellStyle name="20% - Accent6 7 10" xfId="23191" xr:uid="{00000000-0005-0000-0000-0000A43C0000}"/>
    <cellStyle name="20% - Accent6 7 10 2" xfId="46439" xr:uid="{00000000-0005-0000-0000-0000A53C0000}"/>
    <cellStyle name="20% - Accent6 7 11" xfId="24739" xr:uid="{00000000-0005-0000-0000-0000A63C0000}"/>
    <cellStyle name="20% - Accent6 7 12" xfId="48368" xr:uid="{00000000-0005-0000-0000-0000A73C0000}"/>
    <cellStyle name="20% - Accent6 7 2" xfId="213" xr:uid="{00000000-0005-0000-0000-0000A83C0000}"/>
    <cellStyle name="20% - Accent6 7 2 10" xfId="50076" xr:uid="{00000000-0005-0000-0000-0000A93C0000}"/>
    <cellStyle name="20% - Accent6 7 2 2" xfId="1876" xr:uid="{00000000-0005-0000-0000-0000AA3C0000}"/>
    <cellStyle name="20% - Accent6 7 2 2 2" xfId="4851" xr:uid="{00000000-0005-0000-0000-0000AB3C0000}"/>
    <cellStyle name="20% - Accent6 7 2 2 2 2" xfId="10195" xr:uid="{00000000-0005-0000-0000-0000AC3C0000}"/>
    <cellStyle name="20% - Accent6 7 2 2 2 2 2" xfId="20810" xr:uid="{00000000-0005-0000-0000-0000AD3C0000}"/>
    <cellStyle name="20% - Accent6 7 2 2 2 2 2 2" xfId="44078" xr:uid="{00000000-0005-0000-0000-0000AE3C0000}"/>
    <cellStyle name="20% - Accent6 7 2 2 2 2 3" xfId="33463" xr:uid="{00000000-0005-0000-0000-0000AF3C0000}"/>
    <cellStyle name="20% - Accent6 7 2 2 2 3" xfId="15504" xr:uid="{00000000-0005-0000-0000-0000B03C0000}"/>
    <cellStyle name="20% - Accent6 7 2 2 2 3 2" xfId="38772" xr:uid="{00000000-0005-0000-0000-0000B13C0000}"/>
    <cellStyle name="20% - Accent6 7 2 2 2 4" xfId="28155" xr:uid="{00000000-0005-0000-0000-0000B23C0000}"/>
    <cellStyle name="20% - Accent6 7 2 2 2 5" xfId="50078" xr:uid="{00000000-0005-0000-0000-0000B33C0000}"/>
    <cellStyle name="20% - Accent6 7 2 2 3" xfId="7553" xr:uid="{00000000-0005-0000-0000-0000B43C0000}"/>
    <cellStyle name="20% - Accent6 7 2 2 3 2" xfId="18168" xr:uid="{00000000-0005-0000-0000-0000B53C0000}"/>
    <cellStyle name="20% - Accent6 7 2 2 3 2 2" xfId="41436" xr:uid="{00000000-0005-0000-0000-0000B63C0000}"/>
    <cellStyle name="20% - Accent6 7 2 2 3 3" xfId="30821" xr:uid="{00000000-0005-0000-0000-0000B73C0000}"/>
    <cellStyle name="20% - Accent6 7 2 2 4" xfId="12864" xr:uid="{00000000-0005-0000-0000-0000B83C0000}"/>
    <cellStyle name="20% - Accent6 7 2 2 4 2" xfId="36132" xr:uid="{00000000-0005-0000-0000-0000B93C0000}"/>
    <cellStyle name="20% - Accent6 7 2 2 5" xfId="25513" xr:uid="{00000000-0005-0000-0000-0000BA3C0000}"/>
    <cellStyle name="20% - Accent6 7 2 2 6" xfId="50077" xr:uid="{00000000-0005-0000-0000-0000BB3C0000}"/>
    <cellStyle name="20% - Accent6 7 2 3" xfId="2421" xr:uid="{00000000-0005-0000-0000-0000BC3C0000}"/>
    <cellStyle name="20% - Accent6 7 2 3 2" xfId="5269" xr:uid="{00000000-0005-0000-0000-0000BD3C0000}"/>
    <cellStyle name="20% - Accent6 7 2 3 2 2" xfId="10612" xr:uid="{00000000-0005-0000-0000-0000BE3C0000}"/>
    <cellStyle name="20% - Accent6 7 2 3 2 2 2" xfId="21226" xr:uid="{00000000-0005-0000-0000-0000BF3C0000}"/>
    <cellStyle name="20% - Accent6 7 2 3 2 2 2 2" xfId="44494" xr:uid="{00000000-0005-0000-0000-0000C03C0000}"/>
    <cellStyle name="20% - Accent6 7 2 3 2 2 3" xfId="33880" xr:uid="{00000000-0005-0000-0000-0000C13C0000}"/>
    <cellStyle name="20% - Accent6 7 2 3 2 3" xfId="15920" xr:uid="{00000000-0005-0000-0000-0000C23C0000}"/>
    <cellStyle name="20% - Accent6 7 2 3 2 3 2" xfId="39188" xr:uid="{00000000-0005-0000-0000-0000C33C0000}"/>
    <cellStyle name="20% - Accent6 7 2 3 2 4" xfId="28572" xr:uid="{00000000-0005-0000-0000-0000C43C0000}"/>
    <cellStyle name="20% - Accent6 7 2 3 2 5" xfId="50080" xr:uid="{00000000-0005-0000-0000-0000C53C0000}"/>
    <cellStyle name="20% - Accent6 7 2 3 3" xfId="7970" xr:uid="{00000000-0005-0000-0000-0000C63C0000}"/>
    <cellStyle name="20% - Accent6 7 2 3 3 2" xfId="18585" xr:uid="{00000000-0005-0000-0000-0000C73C0000}"/>
    <cellStyle name="20% - Accent6 7 2 3 3 2 2" xfId="41853" xr:uid="{00000000-0005-0000-0000-0000C83C0000}"/>
    <cellStyle name="20% - Accent6 7 2 3 3 3" xfId="31238" xr:uid="{00000000-0005-0000-0000-0000C93C0000}"/>
    <cellStyle name="20% - Accent6 7 2 3 4" xfId="13280" xr:uid="{00000000-0005-0000-0000-0000CA3C0000}"/>
    <cellStyle name="20% - Accent6 7 2 3 4 2" xfId="36548" xr:uid="{00000000-0005-0000-0000-0000CB3C0000}"/>
    <cellStyle name="20% - Accent6 7 2 3 5" xfId="25930" xr:uid="{00000000-0005-0000-0000-0000CC3C0000}"/>
    <cellStyle name="20% - Accent6 7 2 3 6" xfId="50079" xr:uid="{00000000-0005-0000-0000-0000CD3C0000}"/>
    <cellStyle name="20% - Accent6 7 2 4" xfId="3146" xr:uid="{00000000-0005-0000-0000-0000CE3C0000}"/>
    <cellStyle name="20% - Accent6 7 2 4 2" xfId="5976" xr:uid="{00000000-0005-0000-0000-0000CF3C0000}"/>
    <cellStyle name="20% - Accent6 7 2 4 2 2" xfId="11319" xr:uid="{00000000-0005-0000-0000-0000D03C0000}"/>
    <cellStyle name="20% - Accent6 7 2 4 2 2 2" xfId="21932" xr:uid="{00000000-0005-0000-0000-0000D13C0000}"/>
    <cellStyle name="20% - Accent6 7 2 4 2 2 2 2" xfId="45200" xr:uid="{00000000-0005-0000-0000-0000D23C0000}"/>
    <cellStyle name="20% - Accent6 7 2 4 2 2 3" xfId="34587" xr:uid="{00000000-0005-0000-0000-0000D33C0000}"/>
    <cellStyle name="20% - Accent6 7 2 4 2 3" xfId="16626" xr:uid="{00000000-0005-0000-0000-0000D43C0000}"/>
    <cellStyle name="20% - Accent6 7 2 4 2 3 2" xfId="39894" xr:uid="{00000000-0005-0000-0000-0000D53C0000}"/>
    <cellStyle name="20% - Accent6 7 2 4 2 4" xfId="29279" xr:uid="{00000000-0005-0000-0000-0000D63C0000}"/>
    <cellStyle name="20% - Accent6 7 2 4 3" xfId="8677" xr:uid="{00000000-0005-0000-0000-0000D73C0000}"/>
    <cellStyle name="20% - Accent6 7 2 4 3 2" xfId="19292" xr:uid="{00000000-0005-0000-0000-0000D83C0000}"/>
    <cellStyle name="20% - Accent6 7 2 4 3 2 2" xfId="42560" xr:uid="{00000000-0005-0000-0000-0000D93C0000}"/>
    <cellStyle name="20% - Accent6 7 2 4 3 3" xfId="31945" xr:uid="{00000000-0005-0000-0000-0000DA3C0000}"/>
    <cellStyle name="20% - Accent6 7 2 4 4" xfId="13986" xr:uid="{00000000-0005-0000-0000-0000DB3C0000}"/>
    <cellStyle name="20% - Accent6 7 2 4 4 2" xfId="37254" xr:uid="{00000000-0005-0000-0000-0000DC3C0000}"/>
    <cellStyle name="20% - Accent6 7 2 4 5" xfId="26637" xr:uid="{00000000-0005-0000-0000-0000DD3C0000}"/>
    <cellStyle name="20% - Accent6 7 2 4 6" xfId="50081" xr:uid="{00000000-0005-0000-0000-0000DE3C0000}"/>
    <cellStyle name="20% - Accent6 7 2 5" xfId="3466" xr:uid="{00000000-0005-0000-0000-0000DF3C0000}"/>
    <cellStyle name="20% - Accent6 7 2 5 2" xfId="6290" xr:uid="{00000000-0005-0000-0000-0000E03C0000}"/>
    <cellStyle name="20% - Accent6 7 2 5 2 2" xfId="11633" xr:uid="{00000000-0005-0000-0000-0000E13C0000}"/>
    <cellStyle name="20% - Accent6 7 2 5 2 2 2" xfId="22246" xr:uid="{00000000-0005-0000-0000-0000E23C0000}"/>
    <cellStyle name="20% - Accent6 7 2 5 2 2 2 2" xfId="45514" xr:uid="{00000000-0005-0000-0000-0000E33C0000}"/>
    <cellStyle name="20% - Accent6 7 2 5 2 2 3" xfId="34901" xr:uid="{00000000-0005-0000-0000-0000E43C0000}"/>
    <cellStyle name="20% - Accent6 7 2 5 2 3" xfId="16940" xr:uid="{00000000-0005-0000-0000-0000E53C0000}"/>
    <cellStyle name="20% - Accent6 7 2 5 2 3 2" xfId="40208" xr:uid="{00000000-0005-0000-0000-0000E63C0000}"/>
    <cellStyle name="20% - Accent6 7 2 5 2 4" xfId="29593" xr:uid="{00000000-0005-0000-0000-0000E73C0000}"/>
    <cellStyle name="20% - Accent6 7 2 5 3" xfId="8991" xr:uid="{00000000-0005-0000-0000-0000E83C0000}"/>
    <cellStyle name="20% - Accent6 7 2 5 3 2" xfId="19606" xr:uid="{00000000-0005-0000-0000-0000E93C0000}"/>
    <cellStyle name="20% - Accent6 7 2 5 3 2 2" xfId="42874" xr:uid="{00000000-0005-0000-0000-0000EA3C0000}"/>
    <cellStyle name="20% - Accent6 7 2 5 3 3" xfId="32259" xr:uid="{00000000-0005-0000-0000-0000EB3C0000}"/>
    <cellStyle name="20% - Accent6 7 2 5 4" xfId="14300" xr:uid="{00000000-0005-0000-0000-0000EC3C0000}"/>
    <cellStyle name="20% - Accent6 7 2 5 4 2" xfId="37568" xr:uid="{00000000-0005-0000-0000-0000ED3C0000}"/>
    <cellStyle name="20% - Accent6 7 2 5 5" xfId="26951" xr:uid="{00000000-0005-0000-0000-0000EE3C0000}"/>
    <cellStyle name="20% - Accent6 7 2 6" xfId="4082" xr:uid="{00000000-0005-0000-0000-0000EF3C0000}"/>
    <cellStyle name="20% - Accent6 7 2 6 2" xfId="9426" xr:uid="{00000000-0005-0000-0000-0000F03C0000}"/>
    <cellStyle name="20% - Accent6 7 2 6 2 2" xfId="20041" xr:uid="{00000000-0005-0000-0000-0000F13C0000}"/>
    <cellStyle name="20% - Accent6 7 2 6 2 2 2" xfId="43309" xr:uid="{00000000-0005-0000-0000-0000F23C0000}"/>
    <cellStyle name="20% - Accent6 7 2 6 2 3" xfId="32694" xr:uid="{00000000-0005-0000-0000-0000F33C0000}"/>
    <cellStyle name="20% - Accent6 7 2 6 3" xfId="14735" xr:uid="{00000000-0005-0000-0000-0000F43C0000}"/>
    <cellStyle name="20% - Accent6 7 2 6 3 2" xfId="38003" xr:uid="{00000000-0005-0000-0000-0000F53C0000}"/>
    <cellStyle name="20% - Accent6 7 2 6 4" xfId="27386" xr:uid="{00000000-0005-0000-0000-0000F63C0000}"/>
    <cellStyle name="20% - Accent6 7 2 7" xfId="6784" xr:uid="{00000000-0005-0000-0000-0000F73C0000}"/>
    <cellStyle name="20% - Accent6 7 2 7 2" xfId="17399" xr:uid="{00000000-0005-0000-0000-0000F83C0000}"/>
    <cellStyle name="20% - Accent6 7 2 7 2 2" xfId="40667" xr:uid="{00000000-0005-0000-0000-0000F93C0000}"/>
    <cellStyle name="20% - Accent6 7 2 7 3" xfId="30052" xr:uid="{00000000-0005-0000-0000-0000FA3C0000}"/>
    <cellStyle name="20% - Accent6 7 2 8" xfId="12095" xr:uid="{00000000-0005-0000-0000-0000FB3C0000}"/>
    <cellStyle name="20% - Accent6 7 2 8 2" xfId="35363" xr:uid="{00000000-0005-0000-0000-0000FC3C0000}"/>
    <cellStyle name="20% - Accent6 7 2 9" xfId="24740" xr:uid="{00000000-0005-0000-0000-0000FD3C0000}"/>
    <cellStyle name="20% - Accent6 7 3" xfId="1875" xr:uid="{00000000-0005-0000-0000-0000FE3C0000}"/>
    <cellStyle name="20% - Accent6 7 3 2" xfId="4850" xr:uid="{00000000-0005-0000-0000-0000FF3C0000}"/>
    <cellStyle name="20% - Accent6 7 3 2 2" xfId="10194" xr:uid="{00000000-0005-0000-0000-0000003D0000}"/>
    <cellStyle name="20% - Accent6 7 3 2 2 2" xfId="20809" xr:uid="{00000000-0005-0000-0000-0000013D0000}"/>
    <cellStyle name="20% - Accent6 7 3 2 2 2 2" xfId="44077" xr:uid="{00000000-0005-0000-0000-0000023D0000}"/>
    <cellStyle name="20% - Accent6 7 3 2 2 3" xfId="33462" xr:uid="{00000000-0005-0000-0000-0000033D0000}"/>
    <cellStyle name="20% - Accent6 7 3 2 3" xfId="15503" xr:uid="{00000000-0005-0000-0000-0000043D0000}"/>
    <cellStyle name="20% - Accent6 7 3 2 3 2" xfId="38771" xr:uid="{00000000-0005-0000-0000-0000053D0000}"/>
    <cellStyle name="20% - Accent6 7 3 2 4" xfId="28154" xr:uid="{00000000-0005-0000-0000-0000063D0000}"/>
    <cellStyle name="20% - Accent6 7 3 2 5" xfId="50083" xr:uid="{00000000-0005-0000-0000-0000073D0000}"/>
    <cellStyle name="20% - Accent6 7 3 3" xfId="7552" xr:uid="{00000000-0005-0000-0000-0000083D0000}"/>
    <cellStyle name="20% - Accent6 7 3 3 2" xfId="18167" xr:uid="{00000000-0005-0000-0000-0000093D0000}"/>
    <cellStyle name="20% - Accent6 7 3 3 2 2" xfId="41435" xr:uid="{00000000-0005-0000-0000-00000A3D0000}"/>
    <cellStyle name="20% - Accent6 7 3 3 3" xfId="30820" xr:uid="{00000000-0005-0000-0000-00000B3D0000}"/>
    <cellStyle name="20% - Accent6 7 3 4" xfId="12863" xr:uid="{00000000-0005-0000-0000-00000C3D0000}"/>
    <cellStyle name="20% - Accent6 7 3 4 2" xfId="36131" xr:uid="{00000000-0005-0000-0000-00000D3D0000}"/>
    <cellStyle name="20% - Accent6 7 3 5" xfId="25512" xr:uid="{00000000-0005-0000-0000-00000E3D0000}"/>
    <cellStyle name="20% - Accent6 7 3 6" xfId="50082" xr:uid="{00000000-0005-0000-0000-00000F3D0000}"/>
    <cellStyle name="20% - Accent6 7 4" xfId="2420" xr:uid="{00000000-0005-0000-0000-0000103D0000}"/>
    <cellStyle name="20% - Accent6 7 4 2" xfId="5268" xr:uid="{00000000-0005-0000-0000-0000113D0000}"/>
    <cellStyle name="20% - Accent6 7 4 2 2" xfId="10611" xr:uid="{00000000-0005-0000-0000-0000123D0000}"/>
    <cellStyle name="20% - Accent6 7 4 2 2 2" xfId="21225" xr:uid="{00000000-0005-0000-0000-0000133D0000}"/>
    <cellStyle name="20% - Accent6 7 4 2 2 2 2" xfId="44493" xr:uid="{00000000-0005-0000-0000-0000143D0000}"/>
    <cellStyle name="20% - Accent6 7 4 2 2 3" xfId="33879" xr:uid="{00000000-0005-0000-0000-0000153D0000}"/>
    <cellStyle name="20% - Accent6 7 4 2 3" xfId="15919" xr:uid="{00000000-0005-0000-0000-0000163D0000}"/>
    <cellStyle name="20% - Accent6 7 4 2 3 2" xfId="39187" xr:uid="{00000000-0005-0000-0000-0000173D0000}"/>
    <cellStyle name="20% - Accent6 7 4 2 4" xfId="28571" xr:uid="{00000000-0005-0000-0000-0000183D0000}"/>
    <cellStyle name="20% - Accent6 7 4 2 5" xfId="50085" xr:uid="{00000000-0005-0000-0000-0000193D0000}"/>
    <cellStyle name="20% - Accent6 7 4 3" xfId="7969" xr:uid="{00000000-0005-0000-0000-00001A3D0000}"/>
    <cellStyle name="20% - Accent6 7 4 3 2" xfId="18584" xr:uid="{00000000-0005-0000-0000-00001B3D0000}"/>
    <cellStyle name="20% - Accent6 7 4 3 2 2" xfId="41852" xr:uid="{00000000-0005-0000-0000-00001C3D0000}"/>
    <cellStyle name="20% - Accent6 7 4 3 3" xfId="31237" xr:uid="{00000000-0005-0000-0000-00001D3D0000}"/>
    <cellStyle name="20% - Accent6 7 4 4" xfId="13279" xr:uid="{00000000-0005-0000-0000-00001E3D0000}"/>
    <cellStyle name="20% - Accent6 7 4 4 2" xfId="36547" xr:uid="{00000000-0005-0000-0000-00001F3D0000}"/>
    <cellStyle name="20% - Accent6 7 4 5" xfId="25929" xr:uid="{00000000-0005-0000-0000-0000203D0000}"/>
    <cellStyle name="20% - Accent6 7 4 6" xfId="50084" xr:uid="{00000000-0005-0000-0000-0000213D0000}"/>
    <cellStyle name="20% - Accent6 7 5" xfId="3145" xr:uid="{00000000-0005-0000-0000-0000223D0000}"/>
    <cellStyle name="20% - Accent6 7 5 2" xfId="5975" xr:uid="{00000000-0005-0000-0000-0000233D0000}"/>
    <cellStyle name="20% - Accent6 7 5 2 2" xfId="11318" xr:uid="{00000000-0005-0000-0000-0000243D0000}"/>
    <cellStyle name="20% - Accent6 7 5 2 2 2" xfId="21931" xr:uid="{00000000-0005-0000-0000-0000253D0000}"/>
    <cellStyle name="20% - Accent6 7 5 2 2 2 2" xfId="45199" xr:uid="{00000000-0005-0000-0000-0000263D0000}"/>
    <cellStyle name="20% - Accent6 7 5 2 2 3" xfId="34586" xr:uid="{00000000-0005-0000-0000-0000273D0000}"/>
    <cellStyle name="20% - Accent6 7 5 2 3" xfId="16625" xr:uid="{00000000-0005-0000-0000-0000283D0000}"/>
    <cellStyle name="20% - Accent6 7 5 2 3 2" xfId="39893" xr:uid="{00000000-0005-0000-0000-0000293D0000}"/>
    <cellStyle name="20% - Accent6 7 5 2 4" xfId="29278" xr:uid="{00000000-0005-0000-0000-00002A3D0000}"/>
    <cellStyle name="20% - Accent6 7 5 3" xfId="8676" xr:uid="{00000000-0005-0000-0000-00002B3D0000}"/>
    <cellStyle name="20% - Accent6 7 5 3 2" xfId="19291" xr:uid="{00000000-0005-0000-0000-00002C3D0000}"/>
    <cellStyle name="20% - Accent6 7 5 3 2 2" xfId="42559" xr:uid="{00000000-0005-0000-0000-00002D3D0000}"/>
    <cellStyle name="20% - Accent6 7 5 3 3" xfId="31944" xr:uid="{00000000-0005-0000-0000-00002E3D0000}"/>
    <cellStyle name="20% - Accent6 7 5 4" xfId="13985" xr:uid="{00000000-0005-0000-0000-00002F3D0000}"/>
    <cellStyle name="20% - Accent6 7 5 4 2" xfId="37253" xr:uid="{00000000-0005-0000-0000-0000303D0000}"/>
    <cellStyle name="20% - Accent6 7 5 5" xfId="26636" xr:uid="{00000000-0005-0000-0000-0000313D0000}"/>
    <cellStyle name="20% - Accent6 7 5 6" xfId="50086" xr:uid="{00000000-0005-0000-0000-0000323D0000}"/>
    <cellStyle name="20% - Accent6 7 6" xfId="3465" xr:uid="{00000000-0005-0000-0000-0000333D0000}"/>
    <cellStyle name="20% - Accent6 7 6 2" xfId="6289" xr:uid="{00000000-0005-0000-0000-0000343D0000}"/>
    <cellStyle name="20% - Accent6 7 6 2 2" xfId="11632" xr:uid="{00000000-0005-0000-0000-0000353D0000}"/>
    <cellStyle name="20% - Accent6 7 6 2 2 2" xfId="22245" xr:uid="{00000000-0005-0000-0000-0000363D0000}"/>
    <cellStyle name="20% - Accent6 7 6 2 2 2 2" xfId="45513" xr:uid="{00000000-0005-0000-0000-0000373D0000}"/>
    <cellStyle name="20% - Accent6 7 6 2 2 3" xfId="34900" xr:uid="{00000000-0005-0000-0000-0000383D0000}"/>
    <cellStyle name="20% - Accent6 7 6 2 3" xfId="16939" xr:uid="{00000000-0005-0000-0000-0000393D0000}"/>
    <cellStyle name="20% - Accent6 7 6 2 3 2" xfId="40207" xr:uid="{00000000-0005-0000-0000-00003A3D0000}"/>
    <cellStyle name="20% - Accent6 7 6 2 4" xfId="29592" xr:uid="{00000000-0005-0000-0000-00003B3D0000}"/>
    <cellStyle name="20% - Accent6 7 6 3" xfId="8990" xr:uid="{00000000-0005-0000-0000-00003C3D0000}"/>
    <cellStyle name="20% - Accent6 7 6 3 2" xfId="19605" xr:uid="{00000000-0005-0000-0000-00003D3D0000}"/>
    <cellStyle name="20% - Accent6 7 6 3 2 2" xfId="42873" xr:uid="{00000000-0005-0000-0000-00003E3D0000}"/>
    <cellStyle name="20% - Accent6 7 6 3 3" xfId="32258" xr:uid="{00000000-0005-0000-0000-00003F3D0000}"/>
    <cellStyle name="20% - Accent6 7 6 4" xfId="14299" xr:uid="{00000000-0005-0000-0000-0000403D0000}"/>
    <cellStyle name="20% - Accent6 7 6 4 2" xfId="37567" xr:uid="{00000000-0005-0000-0000-0000413D0000}"/>
    <cellStyle name="20% - Accent6 7 6 5" xfId="26950" xr:uid="{00000000-0005-0000-0000-0000423D0000}"/>
    <cellStyle name="20% - Accent6 7 7" xfId="4081" xr:uid="{00000000-0005-0000-0000-0000433D0000}"/>
    <cellStyle name="20% - Accent6 7 7 2" xfId="9425" xr:uid="{00000000-0005-0000-0000-0000443D0000}"/>
    <cellStyle name="20% - Accent6 7 7 2 2" xfId="20040" xr:uid="{00000000-0005-0000-0000-0000453D0000}"/>
    <cellStyle name="20% - Accent6 7 7 2 2 2" xfId="43308" xr:uid="{00000000-0005-0000-0000-0000463D0000}"/>
    <cellStyle name="20% - Accent6 7 7 2 3" xfId="32693" xr:uid="{00000000-0005-0000-0000-0000473D0000}"/>
    <cellStyle name="20% - Accent6 7 7 3" xfId="14734" xr:uid="{00000000-0005-0000-0000-0000483D0000}"/>
    <cellStyle name="20% - Accent6 7 7 3 2" xfId="38002" xr:uid="{00000000-0005-0000-0000-0000493D0000}"/>
    <cellStyle name="20% - Accent6 7 7 4" xfId="27385" xr:uid="{00000000-0005-0000-0000-00004A3D0000}"/>
    <cellStyle name="20% - Accent6 7 8" xfId="6783" xr:uid="{00000000-0005-0000-0000-00004B3D0000}"/>
    <cellStyle name="20% - Accent6 7 8 2" xfId="17398" xr:uid="{00000000-0005-0000-0000-00004C3D0000}"/>
    <cellStyle name="20% - Accent6 7 8 2 2" xfId="40666" xr:uid="{00000000-0005-0000-0000-00004D3D0000}"/>
    <cellStyle name="20% - Accent6 7 8 3" xfId="30051" xr:uid="{00000000-0005-0000-0000-00004E3D0000}"/>
    <cellStyle name="20% - Accent6 7 9" xfId="12094" xr:uid="{00000000-0005-0000-0000-00004F3D0000}"/>
    <cellStyle name="20% - Accent6 7 9 2" xfId="35362" xr:uid="{00000000-0005-0000-0000-0000503D0000}"/>
    <cellStyle name="20% - Accent6 8" xfId="214" xr:uid="{00000000-0005-0000-0000-0000513D0000}"/>
    <cellStyle name="20% - Accent6 8 10" xfId="24741" xr:uid="{00000000-0005-0000-0000-0000523D0000}"/>
    <cellStyle name="20% - Accent6 8 11" xfId="50087" xr:uid="{00000000-0005-0000-0000-0000533D0000}"/>
    <cellStyle name="20% - Accent6 8 2" xfId="215" xr:uid="{00000000-0005-0000-0000-0000543D0000}"/>
    <cellStyle name="20% - Accent6 8 2 10" xfId="50088" xr:uid="{00000000-0005-0000-0000-0000553D0000}"/>
    <cellStyle name="20% - Accent6 8 2 2" xfId="1878" xr:uid="{00000000-0005-0000-0000-0000563D0000}"/>
    <cellStyle name="20% - Accent6 8 2 2 2" xfId="4853" xr:uid="{00000000-0005-0000-0000-0000573D0000}"/>
    <cellStyle name="20% - Accent6 8 2 2 2 2" xfId="10197" xr:uid="{00000000-0005-0000-0000-0000583D0000}"/>
    <cellStyle name="20% - Accent6 8 2 2 2 2 2" xfId="20812" xr:uid="{00000000-0005-0000-0000-0000593D0000}"/>
    <cellStyle name="20% - Accent6 8 2 2 2 2 2 2" xfId="44080" xr:uid="{00000000-0005-0000-0000-00005A3D0000}"/>
    <cellStyle name="20% - Accent6 8 2 2 2 2 3" xfId="33465" xr:uid="{00000000-0005-0000-0000-00005B3D0000}"/>
    <cellStyle name="20% - Accent6 8 2 2 2 3" xfId="15506" xr:uid="{00000000-0005-0000-0000-00005C3D0000}"/>
    <cellStyle name="20% - Accent6 8 2 2 2 3 2" xfId="38774" xr:uid="{00000000-0005-0000-0000-00005D3D0000}"/>
    <cellStyle name="20% - Accent6 8 2 2 2 4" xfId="28157" xr:uid="{00000000-0005-0000-0000-00005E3D0000}"/>
    <cellStyle name="20% - Accent6 8 2 2 2 5" xfId="50090" xr:uid="{00000000-0005-0000-0000-00005F3D0000}"/>
    <cellStyle name="20% - Accent6 8 2 2 3" xfId="7555" xr:uid="{00000000-0005-0000-0000-0000603D0000}"/>
    <cellStyle name="20% - Accent6 8 2 2 3 2" xfId="18170" xr:uid="{00000000-0005-0000-0000-0000613D0000}"/>
    <cellStyle name="20% - Accent6 8 2 2 3 2 2" xfId="41438" xr:uid="{00000000-0005-0000-0000-0000623D0000}"/>
    <cellStyle name="20% - Accent6 8 2 2 3 3" xfId="30823" xr:uid="{00000000-0005-0000-0000-0000633D0000}"/>
    <cellStyle name="20% - Accent6 8 2 2 4" xfId="12866" xr:uid="{00000000-0005-0000-0000-0000643D0000}"/>
    <cellStyle name="20% - Accent6 8 2 2 4 2" xfId="36134" xr:uid="{00000000-0005-0000-0000-0000653D0000}"/>
    <cellStyle name="20% - Accent6 8 2 2 5" xfId="25515" xr:uid="{00000000-0005-0000-0000-0000663D0000}"/>
    <cellStyle name="20% - Accent6 8 2 2 6" xfId="50089" xr:uid="{00000000-0005-0000-0000-0000673D0000}"/>
    <cellStyle name="20% - Accent6 8 2 3" xfId="2423" xr:uid="{00000000-0005-0000-0000-0000683D0000}"/>
    <cellStyle name="20% - Accent6 8 2 3 2" xfId="5271" xr:uid="{00000000-0005-0000-0000-0000693D0000}"/>
    <cellStyle name="20% - Accent6 8 2 3 2 2" xfId="10614" xr:uid="{00000000-0005-0000-0000-00006A3D0000}"/>
    <cellStyle name="20% - Accent6 8 2 3 2 2 2" xfId="21228" xr:uid="{00000000-0005-0000-0000-00006B3D0000}"/>
    <cellStyle name="20% - Accent6 8 2 3 2 2 2 2" xfId="44496" xr:uid="{00000000-0005-0000-0000-00006C3D0000}"/>
    <cellStyle name="20% - Accent6 8 2 3 2 2 3" xfId="33882" xr:uid="{00000000-0005-0000-0000-00006D3D0000}"/>
    <cellStyle name="20% - Accent6 8 2 3 2 3" xfId="15922" xr:uid="{00000000-0005-0000-0000-00006E3D0000}"/>
    <cellStyle name="20% - Accent6 8 2 3 2 3 2" xfId="39190" xr:uid="{00000000-0005-0000-0000-00006F3D0000}"/>
    <cellStyle name="20% - Accent6 8 2 3 2 4" xfId="28574" xr:uid="{00000000-0005-0000-0000-0000703D0000}"/>
    <cellStyle name="20% - Accent6 8 2 3 2 5" xfId="50092" xr:uid="{00000000-0005-0000-0000-0000713D0000}"/>
    <cellStyle name="20% - Accent6 8 2 3 3" xfId="7972" xr:uid="{00000000-0005-0000-0000-0000723D0000}"/>
    <cellStyle name="20% - Accent6 8 2 3 3 2" xfId="18587" xr:uid="{00000000-0005-0000-0000-0000733D0000}"/>
    <cellStyle name="20% - Accent6 8 2 3 3 2 2" xfId="41855" xr:uid="{00000000-0005-0000-0000-0000743D0000}"/>
    <cellStyle name="20% - Accent6 8 2 3 3 3" xfId="31240" xr:uid="{00000000-0005-0000-0000-0000753D0000}"/>
    <cellStyle name="20% - Accent6 8 2 3 4" xfId="13282" xr:uid="{00000000-0005-0000-0000-0000763D0000}"/>
    <cellStyle name="20% - Accent6 8 2 3 4 2" xfId="36550" xr:uid="{00000000-0005-0000-0000-0000773D0000}"/>
    <cellStyle name="20% - Accent6 8 2 3 5" xfId="25932" xr:uid="{00000000-0005-0000-0000-0000783D0000}"/>
    <cellStyle name="20% - Accent6 8 2 3 6" xfId="50091" xr:uid="{00000000-0005-0000-0000-0000793D0000}"/>
    <cellStyle name="20% - Accent6 8 2 4" xfId="3148" xr:uid="{00000000-0005-0000-0000-00007A3D0000}"/>
    <cellStyle name="20% - Accent6 8 2 4 2" xfId="5978" xr:uid="{00000000-0005-0000-0000-00007B3D0000}"/>
    <cellStyle name="20% - Accent6 8 2 4 2 2" xfId="11321" xr:uid="{00000000-0005-0000-0000-00007C3D0000}"/>
    <cellStyle name="20% - Accent6 8 2 4 2 2 2" xfId="21934" xr:uid="{00000000-0005-0000-0000-00007D3D0000}"/>
    <cellStyle name="20% - Accent6 8 2 4 2 2 2 2" xfId="45202" xr:uid="{00000000-0005-0000-0000-00007E3D0000}"/>
    <cellStyle name="20% - Accent6 8 2 4 2 2 3" xfId="34589" xr:uid="{00000000-0005-0000-0000-00007F3D0000}"/>
    <cellStyle name="20% - Accent6 8 2 4 2 3" xfId="16628" xr:uid="{00000000-0005-0000-0000-0000803D0000}"/>
    <cellStyle name="20% - Accent6 8 2 4 2 3 2" xfId="39896" xr:uid="{00000000-0005-0000-0000-0000813D0000}"/>
    <cellStyle name="20% - Accent6 8 2 4 2 4" xfId="29281" xr:uid="{00000000-0005-0000-0000-0000823D0000}"/>
    <cellStyle name="20% - Accent6 8 2 4 3" xfId="8679" xr:uid="{00000000-0005-0000-0000-0000833D0000}"/>
    <cellStyle name="20% - Accent6 8 2 4 3 2" xfId="19294" xr:uid="{00000000-0005-0000-0000-0000843D0000}"/>
    <cellStyle name="20% - Accent6 8 2 4 3 2 2" xfId="42562" xr:uid="{00000000-0005-0000-0000-0000853D0000}"/>
    <cellStyle name="20% - Accent6 8 2 4 3 3" xfId="31947" xr:uid="{00000000-0005-0000-0000-0000863D0000}"/>
    <cellStyle name="20% - Accent6 8 2 4 4" xfId="13988" xr:uid="{00000000-0005-0000-0000-0000873D0000}"/>
    <cellStyle name="20% - Accent6 8 2 4 4 2" xfId="37256" xr:uid="{00000000-0005-0000-0000-0000883D0000}"/>
    <cellStyle name="20% - Accent6 8 2 4 5" xfId="26639" xr:uid="{00000000-0005-0000-0000-0000893D0000}"/>
    <cellStyle name="20% - Accent6 8 2 4 6" xfId="50093" xr:uid="{00000000-0005-0000-0000-00008A3D0000}"/>
    <cellStyle name="20% - Accent6 8 2 5" xfId="3468" xr:uid="{00000000-0005-0000-0000-00008B3D0000}"/>
    <cellStyle name="20% - Accent6 8 2 5 2" xfId="6292" xr:uid="{00000000-0005-0000-0000-00008C3D0000}"/>
    <cellStyle name="20% - Accent6 8 2 5 2 2" xfId="11635" xr:uid="{00000000-0005-0000-0000-00008D3D0000}"/>
    <cellStyle name="20% - Accent6 8 2 5 2 2 2" xfId="22248" xr:uid="{00000000-0005-0000-0000-00008E3D0000}"/>
    <cellStyle name="20% - Accent6 8 2 5 2 2 2 2" xfId="45516" xr:uid="{00000000-0005-0000-0000-00008F3D0000}"/>
    <cellStyle name="20% - Accent6 8 2 5 2 2 3" xfId="34903" xr:uid="{00000000-0005-0000-0000-0000903D0000}"/>
    <cellStyle name="20% - Accent6 8 2 5 2 3" xfId="16942" xr:uid="{00000000-0005-0000-0000-0000913D0000}"/>
    <cellStyle name="20% - Accent6 8 2 5 2 3 2" xfId="40210" xr:uid="{00000000-0005-0000-0000-0000923D0000}"/>
    <cellStyle name="20% - Accent6 8 2 5 2 4" xfId="29595" xr:uid="{00000000-0005-0000-0000-0000933D0000}"/>
    <cellStyle name="20% - Accent6 8 2 5 3" xfId="8993" xr:uid="{00000000-0005-0000-0000-0000943D0000}"/>
    <cellStyle name="20% - Accent6 8 2 5 3 2" xfId="19608" xr:uid="{00000000-0005-0000-0000-0000953D0000}"/>
    <cellStyle name="20% - Accent6 8 2 5 3 2 2" xfId="42876" xr:uid="{00000000-0005-0000-0000-0000963D0000}"/>
    <cellStyle name="20% - Accent6 8 2 5 3 3" xfId="32261" xr:uid="{00000000-0005-0000-0000-0000973D0000}"/>
    <cellStyle name="20% - Accent6 8 2 5 4" xfId="14302" xr:uid="{00000000-0005-0000-0000-0000983D0000}"/>
    <cellStyle name="20% - Accent6 8 2 5 4 2" xfId="37570" xr:uid="{00000000-0005-0000-0000-0000993D0000}"/>
    <cellStyle name="20% - Accent6 8 2 5 5" xfId="26953" xr:uid="{00000000-0005-0000-0000-00009A3D0000}"/>
    <cellStyle name="20% - Accent6 8 2 6" xfId="4084" xr:uid="{00000000-0005-0000-0000-00009B3D0000}"/>
    <cellStyle name="20% - Accent6 8 2 6 2" xfId="9428" xr:uid="{00000000-0005-0000-0000-00009C3D0000}"/>
    <cellStyle name="20% - Accent6 8 2 6 2 2" xfId="20043" xr:uid="{00000000-0005-0000-0000-00009D3D0000}"/>
    <cellStyle name="20% - Accent6 8 2 6 2 2 2" xfId="43311" xr:uid="{00000000-0005-0000-0000-00009E3D0000}"/>
    <cellStyle name="20% - Accent6 8 2 6 2 3" xfId="32696" xr:uid="{00000000-0005-0000-0000-00009F3D0000}"/>
    <cellStyle name="20% - Accent6 8 2 6 3" xfId="14737" xr:uid="{00000000-0005-0000-0000-0000A03D0000}"/>
    <cellStyle name="20% - Accent6 8 2 6 3 2" xfId="38005" xr:uid="{00000000-0005-0000-0000-0000A13D0000}"/>
    <cellStyle name="20% - Accent6 8 2 6 4" xfId="27388" xr:uid="{00000000-0005-0000-0000-0000A23D0000}"/>
    <cellStyle name="20% - Accent6 8 2 7" xfId="6786" xr:uid="{00000000-0005-0000-0000-0000A33D0000}"/>
    <cellStyle name="20% - Accent6 8 2 7 2" xfId="17401" xr:uid="{00000000-0005-0000-0000-0000A43D0000}"/>
    <cellStyle name="20% - Accent6 8 2 7 2 2" xfId="40669" xr:uid="{00000000-0005-0000-0000-0000A53D0000}"/>
    <cellStyle name="20% - Accent6 8 2 7 3" xfId="30054" xr:uid="{00000000-0005-0000-0000-0000A63D0000}"/>
    <cellStyle name="20% - Accent6 8 2 8" xfId="12097" xr:uid="{00000000-0005-0000-0000-0000A73D0000}"/>
    <cellStyle name="20% - Accent6 8 2 8 2" xfId="35365" xr:uid="{00000000-0005-0000-0000-0000A83D0000}"/>
    <cellStyle name="20% - Accent6 8 2 9" xfId="24742" xr:uid="{00000000-0005-0000-0000-0000A93D0000}"/>
    <cellStyle name="20% - Accent6 8 3" xfId="1877" xr:uid="{00000000-0005-0000-0000-0000AA3D0000}"/>
    <cellStyle name="20% - Accent6 8 3 2" xfId="4852" xr:uid="{00000000-0005-0000-0000-0000AB3D0000}"/>
    <cellStyle name="20% - Accent6 8 3 2 2" xfId="10196" xr:uid="{00000000-0005-0000-0000-0000AC3D0000}"/>
    <cellStyle name="20% - Accent6 8 3 2 2 2" xfId="20811" xr:uid="{00000000-0005-0000-0000-0000AD3D0000}"/>
    <cellStyle name="20% - Accent6 8 3 2 2 2 2" xfId="44079" xr:uid="{00000000-0005-0000-0000-0000AE3D0000}"/>
    <cellStyle name="20% - Accent6 8 3 2 2 3" xfId="33464" xr:uid="{00000000-0005-0000-0000-0000AF3D0000}"/>
    <cellStyle name="20% - Accent6 8 3 2 3" xfId="15505" xr:uid="{00000000-0005-0000-0000-0000B03D0000}"/>
    <cellStyle name="20% - Accent6 8 3 2 3 2" xfId="38773" xr:uid="{00000000-0005-0000-0000-0000B13D0000}"/>
    <cellStyle name="20% - Accent6 8 3 2 4" xfId="28156" xr:uid="{00000000-0005-0000-0000-0000B23D0000}"/>
    <cellStyle name="20% - Accent6 8 3 2 5" xfId="50095" xr:uid="{00000000-0005-0000-0000-0000B33D0000}"/>
    <cellStyle name="20% - Accent6 8 3 3" xfId="7554" xr:uid="{00000000-0005-0000-0000-0000B43D0000}"/>
    <cellStyle name="20% - Accent6 8 3 3 2" xfId="18169" xr:uid="{00000000-0005-0000-0000-0000B53D0000}"/>
    <cellStyle name="20% - Accent6 8 3 3 2 2" xfId="41437" xr:uid="{00000000-0005-0000-0000-0000B63D0000}"/>
    <cellStyle name="20% - Accent6 8 3 3 3" xfId="30822" xr:uid="{00000000-0005-0000-0000-0000B73D0000}"/>
    <cellStyle name="20% - Accent6 8 3 4" xfId="12865" xr:uid="{00000000-0005-0000-0000-0000B83D0000}"/>
    <cellStyle name="20% - Accent6 8 3 4 2" xfId="36133" xr:uid="{00000000-0005-0000-0000-0000B93D0000}"/>
    <cellStyle name="20% - Accent6 8 3 5" xfId="25514" xr:uid="{00000000-0005-0000-0000-0000BA3D0000}"/>
    <cellStyle name="20% - Accent6 8 3 6" xfId="50094" xr:uid="{00000000-0005-0000-0000-0000BB3D0000}"/>
    <cellStyle name="20% - Accent6 8 4" xfId="2422" xr:uid="{00000000-0005-0000-0000-0000BC3D0000}"/>
    <cellStyle name="20% - Accent6 8 4 2" xfId="5270" xr:uid="{00000000-0005-0000-0000-0000BD3D0000}"/>
    <cellStyle name="20% - Accent6 8 4 2 2" xfId="10613" xr:uid="{00000000-0005-0000-0000-0000BE3D0000}"/>
    <cellStyle name="20% - Accent6 8 4 2 2 2" xfId="21227" xr:uid="{00000000-0005-0000-0000-0000BF3D0000}"/>
    <cellStyle name="20% - Accent6 8 4 2 2 2 2" xfId="44495" xr:uid="{00000000-0005-0000-0000-0000C03D0000}"/>
    <cellStyle name="20% - Accent6 8 4 2 2 3" xfId="33881" xr:uid="{00000000-0005-0000-0000-0000C13D0000}"/>
    <cellStyle name="20% - Accent6 8 4 2 3" xfId="15921" xr:uid="{00000000-0005-0000-0000-0000C23D0000}"/>
    <cellStyle name="20% - Accent6 8 4 2 3 2" xfId="39189" xr:uid="{00000000-0005-0000-0000-0000C33D0000}"/>
    <cellStyle name="20% - Accent6 8 4 2 4" xfId="28573" xr:uid="{00000000-0005-0000-0000-0000C43D0000}"/>
    <cellStyle name="20% - Accent6 8 4 2 5" xfId="50097" xr:uid="{00000000-0005-0000-0000-0000C53D0000}"/>
    <cellStyle name="20% - Accent6 8 4 3" xfId="7971" xr:uid="{00000000-0005-0000-0000-0000C63D0000}"/>
    <cellStyle name="20% - Accent6 8 4 3 2" xfId="18586" xr:uid="{00000000-0005-0000-0000-0000C73D0000}"/>
    <cellStyle name="20% - Accent6 8 4 3 2 2" xfId="41854" xr:uid="{00000000-0005-0000-0000-0000C83D0000}"/>
    <cellStyle name="20% - Accent6 8 4 3 3" xfId="31239" xr:uid="{00000000-0005-0000-0000-0000C93D0000}"/>
    <cellStyle name="20% - Accent6 8 4 4" xfId="13281" xr:uid="{00000000-0005-0000-0000-0000CA3D0000}"/>
    <cellStyle name="20% - Accent6 8 4 4 2" xfId="36549" xr:uid="{00000000-0005-0000-0000-0000CB3D0000}"/>
    <cellStyle name="20% - Accent6 8 4 5" xfId="25931" xr:uid="{00000000-0005-0000-0000-0000CC3D0000}"/>
    <cellStyle name="20% - Accent6 8 4 6" xfId="50096" xr:uid="{00000000-0005-0000-0000-0000CD3D0000}"/>
    <cellStyle name="20% - Accent6 8 5" xfId="3147" xr:uid="{00000000-0005-0000-0000-0000CE3D0000}"/>
    <cellStyle name="20% - Accent6 8 5 2" xfId="5977" xr:uid="{00000000-0005-0000-0000-0000CF3D0000}"/>
    <cellStyle name="20% - Accent6 8 5 2 2" xfId="11320" xr:uid="{00000000-0005-0000-0000-0000D03D0000}"/>
    <cellStyle name="20% - Accent6 8 5 2 2 2" xfId="21933" xr:uid="{00000000-0005-0000-0000-0000D13D0000}"/>
    <cellStyle name="20% - Accent6 8 5 2 2 2 2" xfId="45201" xr:uid="{00000000-0005-0000-0000-0000D23D0000}"/>
    <cellStyle name="20% - Accent6 8 5 2 2 3" xfId="34588" xr:uid="{00000000-0005-0000-0000-0000D33D0000}"/>
    <cellStyle name="20% - Accent6 8 5 2 3" xfId="16627" xr:uid="{00000000-0005-0000-0000-0000D43D0000}"/>
    <cellStyle name="20% - Accent6 8 5 2 3 2" xfId="39895" xr:uid="{00000000-0005-0000-0000-0000D53D0000}"/>
    <cellStyle name="20% - Accent6 8 5 2 4" xfId="29280" xr:uid="{00000000-0005-0000-0000-0000D63D0000}"/>
    <cellStyle name="20% - Accent6 8 5 3" xfId="8678" xr:uid="{00000000-0005-0000-0000-0000D73D0000}"/>
    <cellStyle name="20% - Accent6 8 5 3 2" xfId="19293" xr:uid="{00000000-0005-0000-0000-0000D83D0000}"/>
    <cellStyle name="20% - Accent6 8 5 3 2 2" xfId="42561" xr:uid="{00000000-0005-0000-0000-0000D93D0000}"/>
    <cellStyle name="20% - Accent6 8 5 3 3" xfId="31946" xr:uid="{00000000-0005-0000-0000-0000DA3D0000}"/>
    <cellStyle name="20% - Accent6 8 5 4" xfId="13987" xr:uid="{00000000-0005-0000-0000-0000DB3D0000}"/>
    <cellStyle name="20% - Accent6 8 5 4 2" xfId="37255" xr:uid="{00000000-0005-0000-0000-0000DC3D0000}"/>
    <cellStyle name="20% - Accent6 8 5 5" xfId="26638" xr:uid="{00000000-0005-0000-0000-0000DD3D0000}"/>
    <cellStyle name="20% - Accent6 8 5 6" xfId="50098" xr:uid="{00000000-0005-0000-0000-0000DE3D0000}"/>
    <cellStyle name="20% - Accent6 8 6" xfId="3467" xr:uid="{00000000-0005-0000-0000-0000DF3D0000}"/>
    <cellStyle name="20% - Accent6 8 6 2" xfId="6291" xr:uid="{00000000-0005-0000-0000-0000E03D0000}"/>
    <cellStyle name="20% - Accent6 8 6 2 2" xfId="11634" xr:uid="{00000000-0005-0000-0000-0000E13D0000}"/>
    <cellStyle name="20% - Accent6 8 6 2 2 2" xfId="22247" xr:uid="{00000000-0005-0000-0000-0000E23D0000}"/>
    <cellStyle name="20% - Accent6 8 6 2 2 2 2" xfId="45515" xr:uid="{00000000-0005-0000-0000-0000E33D0000}"/>
    <cellStyle name="20% - Accent6 8 6 2 2 3" xfId="34902" xr:uid="{00000000-0005-0000-0000-0000E43D0000}"/>
    <cellStyle name="20% - Accent6 8 6 2 3" xfId="16941" xr:uid="{00000000-0005-0000-0000-0000E53D0000}"/>
    <cellStyle name="20% - Accent6 8 6 2 3 2" xfId="40209" xr:uid="{00000000-0005-0000-0000-0000E63D0000}"/>
    <cellStyle name="20% - Accent6 8 6 2 4" xfId="29594" xr:uid="{00000000-0005-0000-0000-0000E73D0000}"/>
    <cellStyle name="20% - Accent6 8 6 3" xfId="8992" xr:uid="{00000000-0005-0000-0000-0000E83D0000}"/>
    <cellStyle name="20% - Accent6 8 6 3 2" xfId="19607" xr:uid="{00000000-0005-0000-0000-0000E93D0000}"/>
    <cellStyle name="20% - Accent6 8 6 3 2 2" xfId="42875" xr:uid="{00000000-0005-0000-0000-0000EA3D0000}"/>
    <cellStyle name="20% - Accent6 8 6 3 3" xfId="32260" xr:uid="{00000000-0005-0000-0000-0000EB3D0000}"/>
    <cellStyle name="20% - Accent6 8 6 4" xfId="14301" xr:uid="{00000000-0005-0000-0000-0000EC3D0000}"/>
    <cellStyle name="20% - Accent6 8 6 4 2" xfId="37569" xr:uid="{00000000-0005-0000-0000-0000ED3D0000}"/>
    <cellStyle name="20% - Accent6 8 6 5" xfId="26952" xr:uid="{00000000-0005-0000-0000-0000EE3D0000}"/>
    <cellStyle name="20% - Accent6 8 7" xfId="4083" xr:uid="{00000000-0005-0000-0000-0000EF3D0000}"/>
    <cellStyle name="20% - Accent6 8 7 2" xfId="9427" xr:uid="{00000000-0005-0000-0000-0000F03D0000}"/>
    <cellStyle name="20% - Accent6 8 7 2 2" xfId="20042" xr:uid="{00000000-0005-0000-0000-0000F13D0000}"/>
    <cellStyle name="20% - Accent6 8 7 2 2 2" xfId="43310" xr:uid="{00000000-0005-0000-0000-0000F23D0000}"/>
    <cellStyle name="20% - Accent6 8 7 2 3" xfId="32695" xr:uid="{00000000-0005-0000-0000-0000F33D0000}"/>
    <cellStyle name="20% - Accent6 8 7 3" xfId="14736" xr:uid="{00000000-0005-0000-0000-0000F43D0000}"/>
    <cellStyle name="20% - Accent6 8 7 3 2" xfId="38004" xr:uid="{00000000-0005-0000-0000-0000F53D0000}"/>
    <cellStyle name="20% - Accent6 8 7 4" xfId="27387" xr:uid="{00000000-0005-0000-0000-0000F63D0000}"/>
    <cellStyle name="20% - Accent6 8 8" xfId="6785" xr:uid="{00000000-0005-0000-0000-0000F73D0000}"/>
    <cellStyle name="20% - Accent6 8 8 2" xfId="17400" xr:uid="{00000000-0005-0000-0000-0000F83D0000}"/>
    <cellStyle name="20% - Accent6 8 8 2 2" xfId="40668" xr:uid="{00000000-0005-0000-0000-0000F93D0000}"/>
    <cellStyle name="20% - Accent6 8 8 3" xfId="30053" xr:uid="{00000000-0005-0000-0000-0000FA3D0000}"/>
    <cellStyle name="20% - Accent6 8 9" xfId="12096" xr:uid="{00000000-0005-0000-0000-0000FB3D0000}"/>
    <cellStyle name="20% - Accent6 8 9 2" xfId="35364" xr:uid="{00000000-0005-0000-0000-0000FC3D0000}"/>
    <cellStyle name="20% - Accent6 9" xfId="216" xr:uid="{00000000-0005-0000-0000-0000FD3D0000}"/>
    <cellStyle name="20% - Accent6 9 10" xfId="50099" xr:uid="{00000000-0005-0000-0000-0000FE3D0000}"/>
    <cellStyle name="20% - Accent6 9 2" xfId="2023" xr:uid="{00000000-0005-0000-0000-0000FF3D0000}"/>
    <cellStyle name="20% - Accent6 9 2 2" xfId="4965" xr:uid="{00000000-0005-0000-0000-0000003E0000}"/>
    <cellStyle name="20% - Accent6 9 2 2 2" xfId="10308" xr:uid="{00000000-0005-0000-0000-0000013E0000}"/>
    <cellStyle name="20% - Accent6 9 2 2 2 2" xfId="20923" xr:uid="{00000000-0005-0000-0000-0000023E0000}"/>
    <cellStyle name="20% - Accent6 9 2 2 2 2 2" xfId="44191" xr:uid="{00000000-0005-0000-0000-0000033E0000}"/>
    <cellStyle name="20% - Accent6 9 2 2 2 3" xfId="33576" xr:uid="{00000000-0005-0000-0000-0000043E0000}"/>
    <cellStyle name="20% - Accent6 9 2 2 3" xfId="15617" xr:uid="{00000000-0005-0000-0000-0000053E0000}"/>
    <cellStyle name="20% - Accent6 9 2 2 3 2" xfId="38885" xr:uid="{00000000-0005-0000-0000-0000063E0000}"/>
    <cellStyle name="20% - Accent6 9 2 2 4" xfId="28268" xr:uid="{00000000-0005-0000-0000-0000073E0000}"/>
    <cellStyle name="20% - Accent6 9 2 2 5" xfId="50101" xr:uid="{00000000-0005-0000-0000-0000083E0000}"/>
    <cellStyle name="20% - Accent6 9 2 3" xfId="7666" xr:uid="{00000000-0005-0000-0000-0000093E0000}"/>
    <cellStyle name="20% - Accent6 9 2 3 2" xfId="18281" xr:uid="{00000000-0005-0000-0000-00000A3E0000}"/>
    <cellStyle name="20% - Accent6 9 2 3 2 2" xfId="41549" xr:uid="{00000000-0005-0000-0000-00000B3E0000}"/>
    <cellStyle name="20% - Accent6 9 2 3 3" xfId="30934" xr:uid="{00000000-0005-0000-0000-00000C3E0000}"/>
    <cellStyle name="20% - Accent6 9 2 4" xfId="12977" xr:uid="{00000000-0005-0000-0000-00000D3E0000}"/>
    <cellStyle name="20% - Accent6 9 2 4 2" xfId="36245" xr:uid="{00000000-0005-0000-0000-00000E3E0000}"/>
    <cellStyle name="20% - Accent6 9 2 5" xfId="25626" xr:uid="{00000000-0005-0000-0000-00000F3E0000}"/>
    <cellStyle name="20% - Accent6 9 2 6" xfId="50100" xr:uid="{00000000-0005-0000-0000-0000103E0000}"/>
    <cellStyle name="20% - Accent6 9 3" xfId="2424" xr:uid="{00000000-0005-0000-0000-0000113E0000}"/>
    <cellStyle name="20% - Accent6 9 3 2" xfId="5272" xr:uid="{00000000-0005-0000-0000-0000123E0000}"/>
    <cellStyle name="20% - Accent6 9 3 2 2" xfId="10615" xr:uid="{00000000-0005-0000-0000-0000133E0000}"/>
    <cellStyle name="20% - Accent6 9 3 2 2 2" xfId="21229" xr:uid="{00000000-0005-0000-0000-0000143E0000}"/>
    <cellStyle name="20% - Accent6 9 3 2 2 2 2" xfId="44497" xr:uid="{00000000-0005-0000-0000-0000153E0000}"/>
    <cellStyle name="20% - Accent6 9 3 2 2 3" xfId="33883" xr:uid="{00000000-0005-0000-0000-0000163E0000}"/>
    <cellStyle name="20% - Accent6 9 3 2 3" xfId="15923" xr:uid="{00000000-0005-0000-0000-0000173E0000}"/>
    <cellStyle name="20% - Accent6 9 3 2 3 2" xfId="39191" xr:uid="{00000000-0005-0000-0000-0000183E0000}"/>
    <cellStyle name="20% - Accent6 9 3 2 4" xfId="28575" xr:uid="{00000000-0005-0000-0000-0000193E0000}"/>
    <cellStyle name="20% - Accent6 9 3 2 5" xfId="50103" xr:uid="{00000000-0005-0000-0000-00001A3E0000}"/>
    <cellStyle name="20% - Accent6 9 3 3" xfId="7973" xr:uid="{00000000-0005-0000-0000-00001B3E0000}"/>
    <cellStyle name="20% - Accent6 9 3 3 2" xfId="18588" xr:uid="{00000000-0005-0000-0000-00001C3E0000}"/>
    <cellStyle name="20% - Accent6 9 3 3 2 2" xfId="41856" xr:uid="{00000000-0005-0000-0000-00001D3E0000}"/>
    <cellStyle name="20% - Accent6 9 3 3 3" xfId="31241" xr:uid="{00000000-0005-0000-0000-00001E3E0000}"/>
    <cellStyle name="20% - Accent6 9 3 4" xfId="13283" xr:uid="{00000000-0005-0000-0000-00001F3E0000}"/>
    <cellStyle name="20% - Accent6 9 3 4 2" xfId="36551" xr:uid="{00000000-0005-0000-0000-0000203E0000}"/>
    <cellStyle name="20% - Accent6 9 3 5" xfId="25933" xr:uid="{00000000-0005-0000-0000-0000213E0000}"/>
    <cellStyle name="20% - Accent6 9 3 6" xfId="50102" xr:uid="{00000000-0005-0000-0000-0000223E0000}"/>
    <cellStyle name="20% - Accent6 9 4" xfId="3255" xr:uid="{00000000-0005-0000-0000-0000233E0000}"/>
    <cellStyle name="20% - Accent6 9 4 2" xfId="6085" xr:uid="{00000000-0005-0000-0000-0000243E0000}"/>
    <cellStyle name="20% - Accent6 9 4 2 2" xfId="11428" xr:uid="{00000000-0005-0000-0000-0000253E0000}"/>
    <cellStyle name="20% - Accent6 9 4 2 2 2" xfId="22041" xr:uid="{00000000-0005-0000-0000-0000263E0000}"/>
    <cellStyle name="20% - Accent6 9 4 2 2 2 2" xfId="45309" xr:uid="{00000000-0005-0000-0000-0000273E0000}"/>
    <cellStyle name="20% - Accent6 9 4 2 2 3" xfId="34696" xr:uid="{00000000-0005-0000-0000-0000283E0000}"/>
    <cellStyle name="20% - Accent6 9 4 2 3" xfId="16735" xr:uid="{00000000-0005-0000-0000-0000293E0000}"/>
    <cellStyle name="20% - Accent6 9 4 2 3 2" xfId="40003" xr:uid="{00000000-0005-0000-0000-00002A3E0000}"/>
    <cellStyle name="20% - Accent6 9 4 2 4" xfId="29388" xr:uid="{00000000-0005-0000-0000-00002B3E0000}"/>
    <cellStyle name="20% - Accent6 9 4 3" xfId="8786" xr:uid="{00000000-0005-0000-0000-00002C3E0000}"/>
    <cellStyle name="20% - Accent6 9 4 3 2" xfId="19401" xr:uid="{00000000-0005-0000-0000-00002D3E0000}"/>
    <cellStyle name="20% - Accent6 9 4 3 2 2" xfId="42669" xr:uid="{00000000-0005-0000-0000-00002E3E0000}"/>
    <cellStyle name="20% - Accent6 9 4 3 3" xfId="32054" xr:uid="{00000000-0005-0000-0000-00002F3E0000}"/>
    <cellStyle name="20% - Accent6 9 4 4" xfId="14095" xr:uid="{00000000-0005-0000-0000-0000303E0000}"/>
    <cellStyle name="20% - Accent6 9 4 4 2" xfId="37363" xr:uid="{00000000-0005-0000-0000-0000313E0000}"/>
    <cellStyle name="20% - Accent6 9 4 5" xfId="26746" xr:uid="{00000000-0005-0000-0000-0000323E0000}"/>
    <cellStyle name="20% - Accent6 9 4 6" xfId="50104" xr:uid="{00000000-0005-0000-0000-0000333E0000}"/>
    <cellStyle name="20% - Accent6 9 5" xfId="3575" xr:uid="{00000000-0005-0000-0000-0000343E0000}"/>
    <cellStyle name="20% - Accent6 9 5 2" xfId="6399" xr:uid="{00000000-0005-0000-0000-0000353E0000}"/>
    <cellStyle name="20% - Accent6 9 5 2 2" xfId="11742" xr:uid="{00000000-0005-0000-0000-0000363E0000}"/>
    <cellStyle name="20% - Accent6 9 5 2 2 2" xfId="22355" xr:uid="{00000000-0005-0000-0000-0000373E0000}"/>
    <cellStyle name="20% - Accent6 9 5 2 2 2 2" xfId="45623" xr:uid="{00000000-0005-0000-0000-0000383E0000}"/>
    <cellStyle name="20% - Accent6 9 5 2 2 3" xfId="35010" xr:uid="{00000000-0005-0000-0000-0000393E0000}"/>
    <cellStyle name="20% - Accent6 9 5 2 3" xfId="17049" xr:uid="{00000000-0005-0000-0000-00003A3E0000}"/>
    <cellStyle name="20% - Accent6 9 5 2 3 2" xfId="40317" xr:uid="{00000000-0005-0000-0000-00003B3E0000}"/>
    <cellStyle name="20% - Accent6 9 5 2 4" xfId="29702" xr:uid="{00000000-0005-0000-0000-00003C3E0000}"/>
    <cellStyle name="20% - Accent6 9 5 3" xfId="9100" xr:uid="{00000000-0005-0000-0000-00003D3E0000}"/>
    <cellStyle name="20% - Accent6 9 5 3 2" xfId="19715" xr:uid="{00000000-0005-0000-0000-00003E3E0000}"/>
    <cellStyle name="20% - Accent6 9 5 3 2 2" xfId="42983" xr:uid="{00000000-0005-0000-0000-00003F3E0000}"/>
    <cellStyle name="20% - Accent6 9 5 3 3" xfId="32368" xr:uid="{00000000-0005-0000-0000-0000403E0000}"/>
    <cellStyle name="20% - Accent6 9 5 4" xfId="14409" xr:uid="{00000000-0005-0000-0000-0000413E0000}"/>
    <cellStyle name="20% - Accent6 9 5 4 2" xfId="37677" xr:uid="{00000000-0005-0000-0000-0000423E0000}"/>
    <cellStyle name="20% - Accent6 9 5 5" xfId="27060" xr:uid="{00000000-0005-0000-0000-0000433E0000}"/>
    <cellStyle name="20% - Accent6 9 6" xfId="4085" xr:uid="{00000000-0005-0000-0000-0000443E0000}"/>
    <cellStyle name="20% - Accent6 9 6 2" xfId="9429" xr:uid="{00000000-0005-0000-0000-0000453E0000}"/>
    <cellStyle name="20% - Accent6 9 6 2 2" xfId="20044" xr:uid="{00000000-0005-0000-0000-0000463E0000}"/>
    <cellStyle name="20% - Accent6 9 6 2 2 2" xfId="43312" xr:uid="{00000000-0005-0000-0000-0000473E0000}"/>
    <cellStyle name="20% - Accent6 9 6 2 3" xfId="32697" xr:uid="{00000000-0005-0000-0000-0000483E0000}"/>
    <cellStyle name="20% - Accent6 9 6 3" xfId="14738" xr:uid="{00000000-0005-0000-0000-0000493E0000}"/>
    <cellStyle name="20% - Accent6 9 6 3 2" xfId="38006" xr:uid="{00000000-0005-0000-0000-00004A3E0000}"/>
    <cellStyle name="20% - Accent6 9 6 4" xfId="27389" xr:uid="{00000000-0005-0000-0000-00004B3E0000}"/>
    <cellStyle name="20% - Accent6 9 7" xfId="6787" xr:uid="{00000000-0005-0000-0000-00004C3E0000}"/>
    <cellStyle name="20% - Accent6 9 7 2" xfId="17402" xr:uid="{00000000-0005-0000-0000-00004D3E0000}"/>
    <cellStyle name="20% - Accent6 9 7 2 2" xfId="40670" xr:uid="{00000000-0005-0000-0000-00004E3E0000}"/>
    <cellStyle name="20% - Accent6 9 7 3" xfId="30055" xr:uid="{00000000-0005-0000-0000-00004F3E0000}"/>
    <cellStyle name="20% - Accent6 9 8" xfId="12098" xr:uid="{00000000-0005-0000-0000-0000503E0000}"/>
    <cellStyle name="20% - Accent6 9 8 2" xfId="35366" xr:uid="{00000000-0005-0000-0000-0000513E0000}"/>
    <cellStyle name="20% - Accent6 9 9" xfId="24743" xr:uid="{00000000-0005-0000-0000-0000523E0000}"/>
    <cellStyle name="40% - Accent1" xfId="104" builtinId="31" hidden="1"/>
    <cellStyle name="40% - Accent1 10" xfId="50105" xr:uid="{00000000-0005-0000-0000-0000543E0000}"/>
    <cellStyle name="40% - Accent1 10 2" xfId="50106" xr:uid="{00000000-0005-0000-0000-0000553E0000}"/>
    <cellStyle name="40% - Accent1 11" xfId="50107" xr:uid="{00000000-0005-0000-0000-0000563E0000}"/>
    <cellStyle name="40% - Accent1 11 2" xfId="50108" xr:uid="{00000000-0005-0000-0000-0000573E0000}"/>
    <cellStyle name="40% - Accent1 12" xfId="50109" xr:uid="{00000000-0005-0000-0000-0000583E0000}"/>
    <cellStyle name="40% - Accent1 12 2" xfId="50110" xr:uid="{00000000-0005-0000-0000-0000593E0000}"/>
    <cellStyle name="40% - Accent1 13" xfId="50111" xr:uid="{00000000-0005-0000-0000-00005A3E0000}"/>
    <cellStyle name="40% - Accent1 2" xfId="217" xr:uid="{00000000-0005-0000-0000-00005B3E0000}"/>
    <cellStyle name="40% - Accent1 2 10" xfId="3000" xr:uid="{00000000-0005-0000-0000-00005C3E0000}"/>
    <cellStyle name="40% - Accent1 2 11" xfId="4086" xr:uid="{00000000-0005-0000-0000-00005D3E0000}"/>
    <cellStyle name="40% - Accent1 2 11 2" xfId="9430" xr:uid="{00000000-0005-0000-0000-00005E3E0000}"/>
    <cellStyle name="40% - Accent1 2 11 2 2" xfId="20045" xr:uid="{00000000-0005-0000-0000-00005F3E0000}"/>
    <cellStyle name="40% - Accent1 2 11 2 2 2" xfId="43313" xr:uid="{00000000-0005-0000-0000-0000603E0000}"/>
    <cellStyle name="40% - Accent1 2 11 2 3" xfId="32698" xr:uid="{00000000-0005-0000-0000-0000613E0000}"/>
    <cellStyle name="40% - Accent1 2 11 3" xfId="14739" xr:uid="{00000000-0005-0000-0000-0000623E0000}"/>
    <cellStyle name="40% - Accent1 2 11 3 2" xfId="38007" xr:uid="{00000000-0005-0000-0000-0000633E0000}"/>
    <cellStyle name="40% - Accent1 2 11 4" xfId="27390" xr:uid="{00000000-0005-0000-0000-0000643E0000}"/>
    <cellStyle name="40% - Accent1 2 12" xfId="6788" xr:uid="{00000000-0005-0000-0000-0000653E0000}"/>
    <cellStyle name="40% - Accent1 2 12 2" xfId="17403" xr:uid="{00000000-0005-0000-0000-0000663E0000}"/>
    <cellStyle name="40% - Accent1 2 12 2 2" xfId="40671" xr:uid="{00000000-0005-0000-0000-0000673E0000}"/>
    <cellStyle name="40% - Accent1 2 12 3" xfId="30056" xr:uid="{00000000-0005-0000-0000-0000683E0000}"/>
    <cellStyle name="40% - Accent1 2 13" xfId="12099" xr:uid="{00000000-0005-0000-0000-0000693E0000}"/>
    <cellStyle name="40% - Accent1 2 13 2" xfId="35367" xr:uid="{00000000-0005-0000-0000-00006A3E0000}"/>
    <cellStyle name="40% - Accent1 2 14" xfId="24744" xr:uid="{00000000-0005-0000-0000-00006B3E0000}"/>
    <cellStyle name="40% - Accent1 2 2" xfId="218" xr:uid="{00000000-0005-0000-0000-00006C3E0000}"/>
    <cellStyle name="40% - Accent1 2 2 2" xfId="1045" xr:uid="{00000000-0005-0000-0000-00006D3E0000}"/>
    <cellStyle name="40% - Accent1 2 2 2 2" xfId="1880" xr:uid="{00000000-0005-0000-0000-00006E3E0000}"/>
    <cellStyle name="40% - Accent1 2 2 2 2 2" xfId="3622" xr:uid="{00000000-0005-0000-0000-00006F3E0000}"/>
    <cellStyle name="40% - Accent1 2 2 2 2 3" xfId="4855" xr:uid="{00000000-0005-0000-0000-0000703E0000}"/>
    <cellStyle name="40% - Accent1 2 2 2 2 3 2" xfId="10199" xr:uid="{00000000-0005-0000-0000-0000713E0000}"/>
    <cellStyle name="40% - Accent1 2 2 2 2 3 2 2" xfId="20814" xr:uid="{00000000-0005-0000-0000-0000723E0000}"/>
    <cellStyle name="40% - Accent1 2 2 2 2 3 2 2 2" xfId="44082" xr:uid="{00000000-0005-0000-0000-0000733E0000}"/>
    <cellStyle name="40% - Accent1 2 2 2 2 3 2 3" xfId="33467" xr:uid="{00000000-0005-0000-0000-0000743E0000}"/>
    <cellStyle name="40% - Accent1 2 2 2 2 3 3" xfId="15508" xr:uid="{00000000-0005-0000-0000-0000753E0000}"/>
    <cellStyle name="40% - Accent1 2 2 2 2 3 3 2" xfId="38776" xr:uid="{00000000-0005-0000-0000-0000763E0000}"/>
    <cellStyle name="40% - Accent1 2 2 2 2 3 4" xfId="28159" xr:uid="{00000000-0005-0000-0000-0000773E0000}"/>
    <cellStyle name="40% - Accent1 2 2 2 2 4" xfId="7557" xr:uid="{00000000-0005-0000-0000-0000783E0000}"/>
    <cellStyle name="40% - Accent1 2 2 2 2 4 2" xfId="18172" xr:uid="{00000000-0005-0000-0000-0000793E0000}"/>
    <cellStyle name="40% - Accent1 2 2 2 2 4 2 2" xfId="41440" xr:uid="{00000000-0005-0000-0000-00007A3E0000}"/>
    <cellStyle name="40% - Accent1 2 2 2 2 4 3" xfId="30825" xr:uid="{00000000-0005-0000-0000-00007B3E0000}"/>
    <cellStyle name="40% - Accent1 2 2 2 2 5" xfId="12868" xr:uid="{00000000-0005-0000-0000-00007C3E0000}"/>
    <cellStyle name="40% - Accent1 2 2 2 2 5 2" xfId="36136" xr:uid="{00000000-0005-0000-0000-00007D3E0000}"/>
    <cellStyle name="40% - Accent1 2 2 2 2 6" xfId="25517" xr:uid="{00000000-0005-0000-0000-00007E3E0000}"/>
    <cellStyle name="40% - Accent1 2 2 2 3" xfId="3150" xr:uid="{00000000-0005-0000-0000-00007F3E0000}"/>
    <cellStyle name="40% - Accent1 2 2 2 3 2" xfId="5980" xr:uid="{00000000-0005-0000-0000-0000803E0000}"/>
    <cellStyle name="40% - Accent1 2 2 2 3 2 2" xfId="11323" xr:uid="{00000000-0005-0000-0000-0000813E0000}"/>
    <cellStyle name="40% - Accent1 2 2 2 3 2 2 2" xfId="21936" xr:uid="{00000000-0005-0000-0000-0000823E0000}"/>
    <cellStyle name="40% - Accent1 2 2 2 3 2 2 2 2" xfId="45204" xr:uid="{00000000-0005-0000-0000-0000833E0000}"/>
    <cellStyle name="40% - Accent1 2 2 2 3 2 2 3" xfId="34591" xr:uid="{00000000-0005-0000-0000-0000843E0000}"/>
    <cellStyle name="40% - Accent1 2 2 2 3 2 3" xfId="16630" xr:uid="{00000000-0005-0000-0000-0000853E0000}"/>
    <cellStyle name="40% - Accent1 2 2 2 3 2 3 2" xfId="39898" xr:uid="{00000000-0005-0000-0000-0000863E0000}"/>
    <cellStyle name="40% - Accent1 2 2 2 3 2 4" xfId="29283" xr:uid="{00000000-0005-0000-0000-0000873E0000}"/>
    <cellStyle name="40% - Accent1 2 2 2 3 3" xfId="8681" xr:uid="{00000000-0005-0000-0000-0000883E0000}"/>
    <cellStyle name="40% - Accent1 2 2 2 3 3 2" xfId="19296" xr:uid="{00000000-0005-0000-0000-0000893E0000}"/>
    <cellStyle name="40% - Accent1 2 2 2 3 3 2 2" xfId="42564" xr:uid="{00000000-0005-0000-0000-00008A3E0000}"/>
    <cellStyle name="40% - Accent1 2 2 2 3 3 3" xfId="31949" xr:uid="{00000000-0005-0000-0000-00008B3E0000}"/>
    <cellStyle name="40% - Accent1 2 2 2 3 4" xfId="13990" xr:uid="{00000000-0005-0000-0000-00008C3E0000}"/>
    <cellStyle name="40% - Accent1 2 2 2 3 4 2" xfId="37258" xr:uid="{00000000-0005-0000-0000-00008D3E0000}"/>
    <cellStyle name="40% - Accent1 2 2 2 3 5" xfId="26641" xr:uid="{00000000-0005-0000-0000-00008E3E0000}"/>
    <cellStyle name="40% - Accent1 2 2 2 4" xfId="3470" xr:uid="{00000000-0005-0000-0000-00008F3E0000}"/>
    <cellStyle name="40% - Accent1 2 2 2 4 2" xfId="6294" xr:uid="{00000000-0005-0000-0000-0000903E0000}"/>
    <cellStyle name="40% - Accent1 2 2 2 4 2 2" xfId="11637" xr:uid="{00000000-0005-0000-0000-0000913E0000}"/>
    <cellStyle name="40% - Accent1 2 2 2 4 2 2 2" xfId="22250" xr:uid="{00000000-0005-0000-0000-0000923E0000}"/>
    <cellStyle name="40% - Accent1 2 2 2 4 2 2 2 2" xfId="45518" xr:uid="{00000000-0005-0000-0000-0000933E0000}"/>
    <cellStyle name="40% - Accent1 2 2 2 4 2 2 3" xfId="34905" xr:uid="{00000000-0005-0000-0000-0000943E0000}"/>
    <cellStyle name="40% - Accent1 2 2 2 4 2 3" xfId="16944" xr:uid="{00000000-0005-0000-0000-0000953E0000}"/>
    <cellStyle name="40% - Accent1 2 2 2 4 2 3 2" xfId="40212" xr:uid="{00000000-0005-0000-0000-0000963E0000}"/>
    <cellStyle name="40% - Accent1 2 2 2 4 2 4" xfId="29597" xr:uid="{00000000-0005-0000-0000-0000973E0000}"/>
    <cellStyle name="40% - Accent1 2 2 2 4 3" xfId="8995" xr:uid="{00000000-0005-0000-0000-0000983E0000}"/>
    <cellStyle name="40% - Accent1 2 2 2 4 3 2" xfId="19610" xr:uid="{00000000-0005-0000-0000-0000993E0000}"/>
    <cellStyle name="40% - Accent1 2 2 2 4 3 2 2" xfId="42878" xr:uid="{00000000-0005-0000-0000-00009A3E0000}"/>
    <cellStyle name="40% - Accent1 2 2 2 4 3 3" xfId="32263" xr:uid="{00000000-0005-0000-0000-00009B3E0000}"/>
    <cellStyle name="40% - Accent1 2 2 2 4 4" xfId="14304" xr:uid="{00000000-0005-0000-0000-00009C3E0000}"/>
    <cellStyle name="40% - Accent1 2 2 2 4 4 2" xfId="37572" xr:uid="{00000000-0005-0000-0000-00009D3E0000}"/>
    <cellStyle name="40% - Accent1 2 2 2 4 5" xfId="26955" xr:uid="{00000000-0005-0000-0000-00009E3E0000}"/>
    <cellStyle name="40% - Accent1 2 2 2_Sheet1" xfId="3825" xr:uid="{00000000-0005-0000-0000-00009F3E0000}"/>
    <cellStyle name="40% - Accent1 2 2 3" xfId="2426" xr:uid="{00000000-0005-0000-0000-0000A03E0000}"/>
    <cellStyle name="40% - Accent1 2 2 3 2" xfId="5274" xr:uid="{00000000-0005-0000-0000-0000A13E0000}"/>
    <cellStyle name="40% - Accent1 2 2 3 2 2" xfId="10617" xr:uid="{00000000-0005-0000-0000-0000A23E0000}"/>
    <cellStyle name="40% - Accent1 2 2 3 2 2 2" xfId="21231" xr:uid="{00000000-0005-0000-0000-0000A33E0000}"/>
    <cellStyle name="40% - Accent1 2 2 3 2 2 2 2" xfId="44499" xr:uid="{00000000-0005-0000-0000-0000A43E0000}"/>
    <cellStyle name="40% - Accent1 2 2 3 2 2 3" xfId="33885" xr:uid="{00000000-0005-0000-0000-0000A53E0000}"/>
    <cellStyle name="40% - Accent1 2 2 3 2 3" xfId="15925" xr:uid="{00000000-0005-0000-0000-0000A63E0000}"/>
    <cellStyle name="40% - Accent1 2 2 3 2 3 2" xfId="39193" xr:uid="{00000000-0005-0000-0000-0000A73E0000}"/>
    <cellStyle name="40% - Accent1 2 2 3 2 4" xfId="28577" xr:uid="{00000000-0005-0000-0000-0000A83E0000}"/>
    <cellStyle name="40% - Accent1 2 2 3 3" xfId="7975" xr:uid="{00000000-0005-0000-0000-0000A93E0000}"/>
    <cellStyle name="40% - Accent1 2 2 3 3 2" xfId="18590" xr:uid="{00000000-0005-0000-0000-0000AA3E0000}"/>
    <cellStyle name="40% - Accent1 2 2 3 3 2 2" xfId="41858" xr:uid="{00000000-0005-0000-0000-0000AB3E0000}"/>
    <cellStyle name="40% - Accent1 2 2 3 3 3" xfId="31243" xr:uid="{00000000-0005-0000-0000-0000AC3E0000}"/>
    <cellStyle name="40% - Accent1 2 2 3 4" xfId="13285" xr:uid="{00000000-0005-0000-0000-0000AD3E0000}"/>
    <cellStyle name="40% - Accent1 2 2 3 4 2" xfId="36553" xr:uid="{00000000-0005-0000-0000-0000AE3E0000}"/>
    <cellStyle name="40% - Accent1 2 2 3 5" xfId="25935" xr:uid="{00000000-0005-0000-0000-0000AF3E0000}"/>
    <cellStyle name="40% - Accent1 2 2 4" xfId="4087" xr:uid="{00000000-0005-0000-0000-0000B03E0000}"/>
    <cellStyle name="40% - Accent1 2 2 4 2" xfId="9431" xr:uid="{00000000-0005-0000-0000-0000B13E0000}"/>
    <cellStyle name="40% - Accent1 2 2 4 2 2" xfId="20046" xr:uid="{00000000-0005-0000-0000-0000B23E0000}"/>
    <cellStyle name="40% - Accent1 2 2 4 2 2 2" xfId="43314" xr:uid="{00000000-0005-0000-0000-0000B33E0000}"/>
    <cellStyle name="40% - Accent1 2 2 4 2 3" xfId="32699" xr:uid="{00000000-0005-0000-0000-0000B43E0000}"/>
    <cellStyle name="40% - Accent1 2 2 4 3" xfId="14740" xr:uid="{00000000-0005-0000-0000-0000B53E0000}"/>
    <cellStyle name="40% - Accent1 2 2 4 3 2" xfId="38008" xr:uid="{00000000-0005-0000-0000-0000B63E0000}"/>
    <cellStyle name="40% - Accent1 2 2 4 4" xfId="27391" xr:uid="{00000000-0005-0000-0000-0000B73E0000}"/>
    <cellStyle name="40% - Accent1 2 2 5" xfId="6789" xr:uid="{00000000-0005-0000-0000-0000B83E0000}"/>
    <cellStyle name="40% - Accent1 2 2 5 2" xfId="17404" xr:uid="{00000000-0005-0000-0000-0000B93E0000}"/>
    <cellStyle name="40% - Accent1 2 2 5 2 2" xfId="40672" xr:uid="{00000000-0005-0000-0000-0000BA3E0000}"/>
    <cellStyle name="40% - Accent1 2 2 5 3" xfId="30057" xr:uid="{00000000-0005-0000-0000-0000BB3E0000}"/>
    <cellStyle name="40% - Accent1 2 2 6" xfId="12100" xr:uid="{00000000-0005-0000-0000-0000BC3E0000}"/>
    <cellStyle name="40% - Accent1 2 2 6 2" xfId="35368" xr:uid="{00000000-0005-0000-0000-0000BD3E0000}"/>
    <cellStyle name="40% - Accent1 2 2 7" xfId="24745" xr:uid="{00000000-0005-0000-0000-0000BE3E0000}"/>
    <cellStyle name="40% - Accent1 2 2_Asset Register (new)" xfId="1450" xr:uid="{00000000-0005-0000-0000-0000BF3E0000}"/>
    <cellStyle name="40% - Accent1 2 3" xfId="735" xr:uid="{00000000-0005-0000-0000-0000C03E0000}"/>
    <cellStyle name="40% - Accent1 2 3 2" xfId="1879" xr:uid="{00000000-0005-0000-0000-0000C13E0000}"/>
    <cellStyle name="40% - Accent1 2 3 2 2" xfId="3775" xr:uid="{00000000-0005-0000-0000-0000C23E0000}"/>
    <cellStyle name="40% - Accent1 2 3 2 2 2" xfId="23194" xr:uid="{00000000-0005-0000-0000-0000C33E0000}"/>
    <cellStyle name="40% - Accent1 2 3 2 2 2 2" xfId="46442" xr:uid="{00000000-0005-0000-0000-0000C43E0000}"/>
    <cellStyle name="40% - Accent1 2 3 2 2 3" xfId="48371" xr:uid="{00000000-0005-0000-0000-0000C53E0000}"/>
    <cellStyle name="40% - Accent1 2 3 2 3" xfId="4854" xr:uid="{00000000-0005-0000-0000-0000C63E0000}"/>
    <cellStyle name="40% - Accent1 2 3 2 3 2" xfId="10198" xr:uid="{00000000-0005-0000-0000-0000C73E0000}"/>
    <cellStyle name="40% - Accent1 2 3 2 3 2 2" xfId="20813" xr:uid="{00000000-0005-0000-0000-0000C83E0000}"/>
    <cellStyle name="40% - Accent1 2 3 2 3 2 2 2" xfId="44081" xr:uid="{00000000-0005-0000-0000-0000C93E0000}"/>
    <cellStyle name="40% - Accent1 2 3 2 3 2 3" xfId="33466" xr:uid="{00000000-0005-0000-0000-0000CA3E0000}"/>
    <cellStyle name="40% - Accent1 2 3 2 3 3" xfId="15507" xr:uid="{00000000-0005-0000-0000-0000CB3E0000}"/>
    <cellStyle name="40% - Accent1 2 3 2 3 3 2" xfId="38775" xr:uid="{00000000-0005-0000-0000-0000CC3E0000}"/>
    <cellStyle name="40% - Accent1 2 3 2 3 4" xfId="28158" xr:uid="{00000000-0005-0000-0000-0000CD3E0000}"/>
    <cellStyle name="40% - Accent1 2 3 2 4" xfId="7556" xr:uid="{00000000-0005-0000-0000-0000CE3E0000}"/>
    <cellStyle name="40% - Accent1 2 3 2 4 2" xfId="18171" xr:uid="{00000000-0005-0000-0000-0000CF3E0000}"/>
    <cellStyle name="40% - Accent1 2 3 2 4 2 2" xfId="41439" xr:uid="{00000000-0005-0000-0000-0000D03E0000}"/>
    <cellStyle name="40% - Accent1 2 3 2 4 3" xfId="30824" xr:uid="{00000000-0005-0000-0000-0000D13E0000}"/>
    <cellStyle name="40% - Accent1 2 3 2 5" xfId="12867" xr:uid="{00000000-0005-0000-0000-0000D23E0000}"/>
    <cellStyle name="40% - Accent1 2 3 2 5 2" xfId="36135" xr:uid="{00000000-0005-0000-0000-0000D33E0000}"/>
    <cellStyle name="40% - Accent1 2 3 2 6" xfId="23193" xr:uid="{00000000-0005-0000-0000-0000D43E0000}"/>
    <cellStyle name="40% - Accent1 2 3 2 6 2" xfId="46441" xr:uid="{00000000-0005-0000-0000-0000D53E0000}"/>
    <cellStyle name="40% - Accent1 2 3 2 7" xfId="25516" xr:uid="{00000000-0005-0000-0000-0000D63E0000}"/>
    <cellStyle name="40% - Accent1 2 3 2 8" xfId="48370" xr:uid="{00000000-0005-0000-0000-0000D73E0000}"/>
    <cellStyle name="40% - Accent1 2 3 3" xfId="3149" xr:uid="{00000000-0005-0000-0000-0000D83E0000}"/>
    <cellStyle name="40% - Accent1 2 3 3 2" xfId="5979" xr:uid="{00000000-0005-0000-0000-0000D93E0000}"/>
    <cellStyle name="40% - Accent1 2 3 3 2 2" xfId="11322" xr:uid="{00000000-0005-0000-0000-0000DA3E0000}"/>
    <cellStyle name="40% - Accent1 2 3 3 2 2 2" xfId="21935" xr:uid="{00000000-0005-0000-0000-0000DB3E0000}"/>
    <cellStyle name="40% - Accent1 2 3 3 2 2 2 2" xfId="45203" xr:uid="{00000000-0005-0000-0000-0000DC3E0000}"/>
    <cellStyle name="40% - Accent1 2 3 3 2 2 3" xfId="34590" xr:uid="{00000000-0005-0000-0000-0000DD3E0000}"/>
    <cellStyle name="40% - Accent1 2 3 3 2 3" xfId="16629" xr:uid="{00000000-0005-0000-0000-0000DE3E0000}"/>
    <cellStyle name="40% - Accent1 2 3 3 2 3 2" xfId="39897" xr:uid="{00000000-0005-0000-0000-0000DF3E0000}"/>
    <cellStyle name="40% - Accent1 2 3 3 2 4" xfId="29282" xr:uid="{00000000-0005-0000-0000-0000E03E0000}"/>
    <cellStyle name="40% - Accent1 2 3 3 3" xfId="8680" xr:uid="{00000000-0005-0000-0000-0000E13E0000}"/>
    <cellStyle name="40% - Accent1 2 3 3 3 2" xfId="19295" xr:uid="{00000000-0005-0000-0000-0000E23E0000}"/>
    <cellStyle name="40% - Accent1 2 3 3 3 2 2" xfId="42563" xr:uid="{00000000-0005-0000-0000-0000E33E0000}"/>
    <cellStyle name="40% - Accent1 2 3 3 3 3" xfId="31948" xr:uid="{00000000-0005-0000-0000-0000E43E0000}"/>
    <cellStyle name="40% - Accent1 2 3 3 4" xfId="13989" xr:uid="{00000000-0005-0000-0000-0000E53E0000}"/>
    <cellStyle name="40% - Accent1 2 3 3 4 2" xfId="37257" xr:uid="{00000000-0005-0000-0000-0000E63E0000}"/>
    <cellStyle name="40% - Accent1 2 3 3 5" xfId="23195" xr:uid="{00000000-0005-0000-0000-0000E73E0000}"/>
    <cellStyle name="40% - Accent1 2 3 3 5 2" xfId="46443" xr:uid="{00000000-0005-0000-0000-0000E83E0000}"/>
    <cellStyle name="40% - Accent1 2 3 3 6" xfId="26640" xr:uid="{00000000-0005-0000-0000-0000E93E0000}"/>
    <cellStyle name="40% - Accent1 2 3 3 7" xfId="48372" xr:uid="{00000000-0005-0000-0000-0000EA3E0000}"/>
    <cellStyle name="40% - Accent1 2 3 4" xfId="3469" xr:uid="{00000000-0005-0000-0000-0000EB3E0000}"/>
    <cellStyle name="40% - Accent1 2 3 4 2" xfId="6293" xr:uid="{00000000-0005-0000-0000-0000EC3E0000}"/>
    <cellStyle name="40% - Accent1 2 3 4 2 2" xfId="11636" xr:uid="{00000000-0005-0000-0000-0000ED3E0000}"/>
    <cellStyle name="40% - Accent1 2 3 4 2 2 2" xfId="22249" xr:uid="{00000000-0005-0000-0000-0000EE3E0000}"/>
    <cellStyle name="40% - Accent1 2 3 4 2 2 2 2" xfId="45517" xr:uid="{00000000-0005-0000-0000-0000EF3E0000}"/>
    <cellStyle name="40% - Accent1 2 3 4 2 2 3" xfId="34904" xr:uid="{00000000-0005-0000-0000-0000F03E0000}"/>
    <cellStyle name="40% - Accent1 2 3 4 2 3" xfId="16943" xr:uid="{00000000-0005-0000-0000-0000F13E0000}"/>
    <cellStyle name="40% - Accent1 2 3 4 2 3 2" xfId="40211" xr:uid="{00000000-0005-0000-0000-0000F23E0000}"/>
    <cellStyle name="40% - Accent1 2 3 4 2 4" xfId="29596" xr:uid="{00000000-0005-0000-0000-0000F33E0000}"/>
    <cellStyle name="40% - Accent1 2 3 4 3" xfId="8994" xr:uid="{00000000-0005-0000-0000-0000F43E0000}"/>
    <cellStyle name="40% - Accent1 2 3 4 3 2" xfId="19609" xr:uid="{00000000-0005-0000-0000-0000F53E0000}"/>
    <cellStyle name="40% - Accent1 2 3 4 3 2 2" xfId="42877" xr:uid="{00000000-0005-0000-0000-0000F63E0000}"/>
    <cellStyle name="40% - Accent1 2 3 4 3 3" xfId="32262" xr:uid="{00000000-0005-0000-0000-0000F73E0000}"/>
    <cellStyle name="40% - Accent1 2 3 4 4" xfId="14303" xr:uid="{00000000-0005-0000-0000-0000F83E0000}"/>
    <cellStyle name="40% - Accent1 2 3 4 4 2" xfId="37571" xr:uid="{00000000-0005-0000-0000-0000F93E0000}"/>
    <cellStyle name="40% - Accent1 2 3 4 5" xfId="26954" xr:uid="{00000000-0005-0000-0000-0000FA3E0000}"/>
    <cellStyle name="40% - Accent1 2 3 5" xfId="23192" xr:uid="{00000000-0005-0000-0000-0000FB3E0000}"/>
    <cellStyle name="40% - Accent1 2 3 5 2" xfId="46440" xr:uid="{00000000-0005-0000-0000-0000FC3E0000}"/>
    <cellStyle name="40% - Accent1 2 3 6" xfId="48369" xr:uid="{00000000-0005-0000-0000-0000FD3E0000}"/>
    <cellStyle name="40% - Accent1 2 3_Sheet1" xfId="3992" xr:uid="{00000000-0005-0000-0000-0000FE3E0000}"/>
    <cellStyle name="40% - Accent1 2 4" xfId="1644" xr:uid="{00000000-0005-0000-0000-0000FF3E0000}"/>
    <cellStyle name="40% - Accent1 2 4 2" xfId="23197" xr:uid="{00000000-0005-0000-0000-0000003F0000}"/>
    <cellStyle name="40% - Accent1 2 4 2 2" xfId="23198" xr:uid="{00000000-0005-0000-0000-0000013F0000}"/>
    <cellStyle name="40% - Accent1 2 4 2 2 2" xfId="46446" xr:uid="{00000000-0005-0000-0000-0000023F0000}"/>
    <cellStyle name="40% - Accent1 2 4 2 2 3" xfId="48375" xr:uid="{00000000-0005-0000-0000-0000033F0000}"/>
    <cellStyle name="40% - Accent1 2 4 2 3" xfId="46445" xr:uid="{00000000-0005-0000-0000-0000043F0000}"/>
    <cellStyle name="40% - Accent1 2 4 2 4" xfId="48374" xr:uid="{00000000-0005-0000-0000-0000053F0000}"/>
    <cellStyle name="40% - Accent1 2 4 3" xfId="23199" xr:uid="{00000000-0005-0000-0000-0000063F0000}"/>
    <cellStyle name="40% - Accent1 2 4 3 2" xfId="46447" xr:uid="{00000000-0005-0000-0000-0000073F0000}"/>
    <cellStyle name="40% - Accent1 2 4 3 3" xfId="48376" xr:uid="{00000000-0005-0000-0000-0000083F0000}"/>
    <cellStyle name="40% - Accent1 2 4 4" xfId="23196" xr:uid="{00000000-0005-0000-0000-0000093F0000}"/>
    <cellStyle name="40% - Accent1 2 4 4 2" xfId="46444" xr:uid="{00000000-0005-0000-0000-00000A3F0000}"/>
    <cellStyle name="40% - Accent1 2 4 5" xfId="48373" xr:uid="{00000000-0005-0000-0000-00000B3F0000}"/>
    <cellStyle name="40% - Accent1 2 5" xfId="2143" xr:uid="{00000000-0005-0000-0000-00000C3F0000}"/>
    <cellStyle name="40% - Accent1 2 5 2" xfId="23200" xr:uid="{00000000-0005-0000-0000-00000D3F0000}"/>
    <cellStyle name="40% - Accent1 2 6" xfId="2227" xr:uid="{00000000-0005-0000-0000-00000E3F0000}"/>
    <cellStyle name="40% - Accent1 2 7" xfId="2283" xr:uid="{00000000-0005-0000-0000-00000F3F0000}"/>
    <cellStyle name="40% - Accent1 2 8" xfId="2319" xr:uid="{00000000-0005-0000-0000-0000103F0000}"/>
    <cellStyle name="40% - Accent1 2 9" xfId="2425" xr:uid="{00000000-0005-0000-0000-0000113F0000}"/>
    <cellStyle name="40% - Accent1 2 9 2" xfId="5273" xr:uid="{00000000-0005-0000-0000-0000123F0000}"/>
    <cellStyle name="40% - Accent1 2 9 2 2" xfId="10616" xr:uid="{00000000-0005-0000-0000-0000133F0000}"/>
    <cellStyle name="40% - Accent1 2 9 2 2 2" xfId="21230" xr:uid="{00000000-0005-0000-0000-0000143F0000}"/>
    <cellStyle name="40% - Accent1 2 9 2 2 2 2" xfId="44498" xr:uid="{00000000-0005-0000-0000-0000153F0000}"/>
    <cellStyle name="40% - Accent1 2 9 2 2 3" xfId="33884" xr:uid="{00000000-0005-0000-0000-0000163F0000}"/>
    <cellStyle name="40% - Accent1 2 9 2 3" xfId="15924" xr:uid="{00000000-0005-0000-0000-0000173F0000}"/>
    <cellStyle name="40% - Accent1 2 9 2 3 2" xfId="39192" xr:uid="{00000000-0005-0000-0000-0000183F0000}"/>
    <cellStyle name="40% - Accent1 2 9 2 4" xfId="28576" xr:uid="{00000000-0005-0000-0000-0000193F0000}"/>
    <cellStyle name="40% - Accent1 2 9 3" xfId="7974" xr:uid="{00000000-0005-0000-0000-00001A3F0000}"/>
    <cellStyle name="40% - Accent1 2 9 3 2" xfId="18589" xr:uid="{00000000-0005-0000-0000-00001B3F0000}"/>
    <cellStyle name="40% - Accent1 2 9 3 2 2" xfId="41857" xr:uid="{00000000-0005-0000-0000-00001C3F0000}"/>
    <cellStyle name="40% - Accent1 2 9 3 3" xfId="31242" xr:uid="{00000000-0005-0000-0000-00001D3F0000}"/>
    <cellStyle name="40% - Accent1 2 9 4" xfId="13284" xr:uid="{00000000-0005-0000-0000-00001E3F0000}"/>
    <cellStyle name="40% - Accent1 2 9 4 2" xfId="36552" xr:uid="{00000000-0005-0000-0000-00001F3F0000}"/>
    <cellStyle name="40% - Accent1 2 9 5" xfId="25934" xr:uid="{00000000-0005-0000-0000-0000203F0000}"/>
    <cellStyle name="40% - Accent1 2_Asset Register (new)" xfId="1451" xr:uid="{00000000-0005-0000-0000-0000213F0000}"/>
    <cellStyle name="40% - Accent1 3" xfId="219" xr:uid="{00000000-0005-0000-0000-0000223F0000}"/>
    <cellStyle name="40% - Accent1 3 10" xfId="2282" xr:uid="{00000000-0005-0000-0000-0000233F0000}"/>
    <cellStyle name="40% - Accent1 3 10 2" xfId="5144" xr:uid="{00000000-0005-0000-0000-0000243F0000}"/>
    <cellStyle name="40% - Accent1 3 10 2 2" xfId="10487" xr:uid="{00000000-0005-0000-0000-0000253F0000}"/>
    <cellStyle name="40% - Accent1 3 10 2 2 2" xfId="21101" xr:uid="{00000000-0005-0000-0000-0000263F0000}"/>
    <cellStyle name="40% - Accent1 3 10 2 2 2 2" xfId="44369" xr:uid="{00000000-0005-0000-0000-0000273F0000}"/>
    <cellStyle name="40% - Accent1 3 10 2 2 3" xfId="33755" xr:uid="{00000000-0005-0000-0000-0000283F0000}"/>
    <cellStyle name="40% - Accent1 3 10 2 3" xfId="15795" xr:uid="{00000000-0005-0000-0000-0000293F0000}"/>
    <cellStyle name="40% - Accent1 3 10 2 3 2" xfId="39063" xr:uid="{00000000-0005-0000-0000-00002A3F0000}"/>
    <cellStyle name="40% - Accent1 3 10 2 4" xfId="28447" xr:uid="{00000000-0005-0000-0000-00002B3F0000}"/>
    <cellStyle name="40% - Accent1 3 10 3" xfId="7845" xr:uid="{00000000-0005-0000-0000-00002C3F0000}"/>
    <cellStyle name="40% - Accent1 3 10 3 2" xfId="18460" xr:uid="{00000000-0005-0000-0000-00002D3F0000}"/>
    <cellStyle name="40% - Accent1 3 10 3 2 2" xfId="41728" xr:uid="{00000000-0005-0000-0000-00002E3F0000}"/>
    <cellStyle name="40% - Accent1 3 10 3 3" xfId="31113" xr:uid="{00000000-0005-0000-0000-00002F3F0000}"/>
    <cellStyle name="40% - Accent1 3 10 4" xfId="13155" xr:uid="{00000000-0005-0000-0000-0000303F0000}"/>
    <cellStyle name="40% - Accent1 3 10 4 2" xfId="36423" xr:uid="{00000000-0005-0000-0000-0000313F0000}"/>
    <cellStyle name="40% - Accent1 3 10 5" xfId="25805" xr:uid="{00000000-0005-0000-0000-0000323F0000}"/>
    <cellStyle name="40% - Accent1 3 11" xfId="2427" xr:uid="{00000000-0005-0000-0000-0000333F0000}"/>
    <cellStyle name="40% - Accent1 3 11 2" xfId="5275" xr:uid="{00000000-0005-0000-0000-0000343F0000}"/>
    <cellStyle name="40% - Accent1 3 11 2 2" xfId="10618" xr:uid="{00000000-0005-0000-0000-0000353F0000}"/>
    <cellStyle name="40% - Accent1 3 11 2 2 2" xfId="21232" xr:uid="{00000000-0005-0000-0000-0000363F0000}"/>
    <cellStyle name="40% - Accent1 3 11 2 2 2 2" xfId="44500" xr:uid="{00000000-0005-0000-0000-0000373F0000}"/>
    <cellStyle name="40% - Accent1 3 11 2 2 3" xfId="33886" xr:uid="{00000000-0005-0000-0000-0000383F0000}"/>
    <cellStyle name="40% - Accent1 3 11 2 3" xfId="15926" xr:uid="{00000000-0005-0000-0000-0000393F0000}"/>
    <cellStyle name="40% - Accent1 3 11 2 3 2" xfId="39194" xr:uid="{00000000-0005-0000-0000-00003A3F0000}"/>
    <cellStyle name="40% - Accent1 3 11 2 4" xfId="28578" xr:uid="{00000000-0005-0000-0000-00003B3F0000}"/>
    <cellStyle name="40% - Accent1 3 11 3" xfId="7976" xr:uid="{00000000-0005-0000-0000-00003C3F0000}"/>
    <cellStyle name="40% - Accent1 3 11 3 2" xfId="18591" xr:uid="{00000000-0005-0000-0000-00003D3F0000}"/>
    <cellStyle name="40% - Accent1 3 11 3 2 2" xfId="41859" xr:uid="{00000000-0005-0000-0000-00003E3F0000}"/>
    <cellStyle name="40% - Accent1 3 11 3 3" xfId="31244" xr:uid="{00000000-0005-0000-0000-00003F3F0000}"/>
    <cellStyle name="40% - Accent1 3 11 4" xfId="13286" xr:uid="{00000000-0005-0000-0000-0000403F0000}"/>
    <cellStyle name="40% - Accent1 3 11 4 2" xfId="36554" xr:uid="{00000000-0005-0000-0000-0000413F0000}"/>
    <cellStyle name="40% - Accent1 3 11 5" xfId="25936" xr:uid="{00000000-0005-0000-0000-0000423F0000}"/>
    <cellStyle name="40% - Accent1 3 12" xfId="3001" xr:uid="{00000000-0005-0000-0000-0000433F0000}"/>
    <cellStyle name="40% - Accent1 3 12 2" xfId="5842" xr:uid="{00000000-0005-0000-0000-0000443F0000}"/>
    <cellStyle name="40% - Accent1 3 12 2 2" xfId="11185" xr:uid="{00000000-0005-0000-0000-0000453F0000}"/>
    <cellStyle name="40% - Accent1 3 12 2 2 2" xfId="21799" xr:uid="{00000000-0005-0000-0000-0000463F0000}"/>
    <cellStyle name="40% - Accent1 3 12 2 2 2 2" xfId="45067" xr:uid="{00000000-0005-0000-0000-0000473F0000}"/>
    <cellStyle name="40% - Accent1 3 12 2 2 3" xfId="34453" xr:uid="{00000000-0005-0000-0000-0000483F0000}"/>
    <cellStyle name="40% - Accent1 3 12 2 3" xfId="16493" xr:uid="{00000000-0005-0000-0000-0000493F0000}"/>
    <cellStyle name="40% - Accent1 3 12 2 3 2" xfId="39761" xr:uid="{00000000-0005-0000-0000-00004A3F0000}"/>
    <cellStyle name="40% - Accent1 3 12 2 4" xfId="29145" xr:uid="{00000000-0005-0000-0000-00004B3F0000}"/>
    <cellStyle name="40% - Accent1 3 12 3" xfId="8543" xr:uid="{00000000-0005-0000-0000-00004C3F0000}"/>
    <cellStyle name="40% - Accent1 3 12 3 2" xfId="19158" xr:uid="{00000000-0005-0000-0000-00004D3F0000}"/>
    <cellStyle name="40% - Accent1 3 12 3 2 2" xfId="42426" xr:uid="{00000000-0005-0000-0000-00004E3F0000}"/>
    <cellStyle name="40% - Accent1 3 12 3 3" xfId="31811" xr:uid="{00000000-0005-0000-0000-00004F3F0000}"/>
    <cellStyle name="40% - Accent1 3 12 4" xfId="13853" xr:uid="{00000000-0005-0000-0000-0000503F0000}"/>
    <cellStyle name="40% - Accent1 3 12 4 2" xfId="37121" xr:uid="{00000000-0005-0000-0000-0000513F0000}"/>
    <cellStyle name="40% - Accent1 3 12 5" xfId="26503" xr:uid="{00000000-0005-0000-0000-0000523F0000}"/>
    <cellStyle name="40% - Accent1 3 13" xfId="3332" xr:uid="{00000000-0005-0000-0000-0000533F0000}"/>
    <cellStyle name="40% - Accent1 3 13 2" xfId="6156" xr:uid="{00000000-0005-0000-0000-0000543F0000}"/>
    <cellStyle name="40% - Accent1 3 13 2 2" xfId="11499" xr:uid="{00000000-0005-0000-0000-0000553F0000}"/>
    <cellStyle name="40% - Accent1 3 13 2 2 2" xfId="22112" xr:uid="{00000000-0005-0000-0000-0000563F0000}"/>
    <cellStyle name="40% - Accent1 3 13 2 2 2 2" xfId="45380" xr:uid="{00000000-0005-0000-0000-0000573F0000}"/>
    <cellStyle name="40% - Accent1 3 13 2 2 3" xfId="34767" xr:uid="{00000000-0005-0000-0000-0000583F0000}"/>
    <cellStyle name="40% - Accent1 3 13 2 3" xfId="16806" xr:uid="{00000000-0005-0000-0000-0000593F0000}"/>
    <cellStyle name="40% - Accent1 3 13 2 3 2" xfId="40074" xr:uid="{00000000-0005-0000-0000-00005A3F0000}"/>
    <cellStyle name="40% - Accent1 3 13 2 4" xfId="29459" xr:uid="{00000000-0005-0000-0000-00005B3F0000}"/>
    <cellStyle name="40% - Accent1 3 13 3" xfId="8857" xr:uid="{00000000-0005-0000-0000-00005C3F0000}"/>
    <cellStyle name="40% - Accent1 3 13 3 2" xfId="19472" xr:uid="{00000000-0005-0000-0000-00005D3F0000}"/>
    <cellStyle name="40% - Accent1 3 13 3 2 2" xfId="42740" xr:uid="{00000000-0005-0000-0000-00005E3F0000}"/>
    <cellStyle name="40% - Accent1 3 13 3 3" xfId="32125" xr:uid="{00000000-0005-0000-0000-00005F3F0000}"/>
    <cellStyle name="40% - Accent1 3 13 4" xfId="14166" xr:uid="{00000000-0005-0000-0000-0000603F0000}"/>
    <cellStyle name="40% - Accent1 3 13 4 2" xfId="37434" xr:uid="{00000000-0005-0000-0000-0000613F0000}"/>
    <cellStyle name="40% - Accent1 3 13 5" xfId="26817" xr:uid="{00000000-0005-0000-0000-0000623F0000}"/>
    <cellStyle name="40% - Accent1 3 14" xfId="4088" xr:uid="{00000000-0005-0000-0000-0000633F0000}"/>
    <cellStyle name="40% - Accent1 3 14 2" xfId="9432" xr:uid="{00000000-0005-0000-0000-0000643F0000}"/>
    <cellStyle name="40% - Accent1 3 14 2 2" xfId="20047" xr:uid="{00000000-0005-0000-0000-0000653F0000}"/>
    <cellStyle name="40% - Accent1 3 14 2 2 2" xfId="43315" xr:uid="{00000000-0005-0000-0000-0000663F0000}"/>
    <cellStyle name="40% - Accent1 3 14 2 3" xfId="32700" xr:uid="{00000000-0005-0000-0000-0000673F0000}"/>
    <cellStyle name="40% - Accent1 3 14 3" xfId="14741" xr:uid="{00000000-0005-0000-0000-0000683F0000}"/>
    <cellStyle name="40% - Accent1 3 14 3 2" xfId="38009" xr:uid="{00000000-0005-0000-0000-0000693F0000}"/>
    <cellStyle name="40% - Accent1 3 14 4" xfId="27392" xr:uid="{00000000-0005-0000-0000-00006A3F0000}"/>
    <cellStyle name="40% - Accent1 3 15" xfId="6790" xr:uid="{00000000-0005-0000-0000-00006B3F0000}"/>
    <cellStyle name="40% - Accent1 3 15 2" xfId="17405" xr:uid="{00000000-0005-0000-0000-00006C3F0000}"/>
    <cellStyle name="40% - Accent1 3 15 2 2" xfId="40673" xr:uid="{00000000-0005-0000-0000-00006D3F0000}"/>
    <cellStyle name="40% - Accent1 3 15 3" xfId="30058" xr:uid="{00000000-0005-0000-0000-00006E3F0000}"/>
    <cellStyle name="40% - Accent1 3 16" xfId="12101" xr:uid="{00000000-0005-0000-0000-00006F3F0000}"/>
    <cellStyle name="40% - Accent1 3 16 2" xfId="35369" xr:uid="{00000000-0005-0000-0000-0000703F0000}"/>
    <cellStyle name="40% - Accent1 3 17" xfId="23201" xr:uid="{00000000-0005-0000-0000-0000713F0000}"/>
    <cellStyle name="40% - Accent1 3 17 2" xfId="46448" xr:uid="{00000000-0005-0000-0000-0000723F0000}"/>
    <cellStyle name="40% - Accent1 3 18" xfId="24746" xr:uid="{00000000-0005-0000-0000-0000733F0000}"/>
    <cellStyle name="40% - Accent1 3 19" xfId="48377" xr:uid="{00000000-0005-0000-0000-0000743F0000}"/>
    <cellStyle name="40% - Accent1 3 2" xfId="737" xr:uid="{00000000-0005-0000-0000-0000753F0000}"/>
    <cellStyle name="40% - Accent1 3 2 10" xfId="3002" xr:uid="{00000000-0005-0000-0000-0000763F0000}"/>
    <cellStyle name="40% - Accent1 3 2 10 2" xfId="5843" xr:uid="{00000000-0005-0000-0000-0000773F0000}"/>
    <cellStyle name="40% - Accent1 3 2 10 2 2" xfId="11186" xr:uid="{00000000-0005-0000-0000-0000783F0000}"/>
    <cellStyle name="40% - Accent1 3 2 10 2 2 2" xfId="21800" xr:uid="{00000000-0005-0000-0000-0000793F0000}"/>
    <cellStyle name="40% - Accent1 3 2 10 2 2 2 2" xfId="45068" xr:uid="{00000000-0005-0000-0000-00007A3F0000}"/>
    <cellStyle name="40% - Accent1 3 2 10 2 2 3" xfId="34454" xr:uid="{00000000-0005-0000-0000-00007B3F0000}"/>
    <cellStyle name="40% - Accent1 3 2 10 2 3" xfId="16494" xr:uid="{00000000-0005-0000-0000-00007C3F0000}"/>
    <cellStyle name="40% - Accent1 3 2 10 2 3 2" xfId="39762" xr:uid="{00000000-0005-0000-0000-00007D3F0000}"/>
    <cellStyle name="40% - Accent1 3 2 10 2 4" xfId="29146" xr:uid="{00000000-0005-0000-0000-00007E3F0000}"/>
    <cellStyle name="40% - Accent1 3 2 10 3" xfId="8544" xr:uid="{00000000-0005-0000-0000-00007F3F0000}"/>
    <cellStyle name="40% - Accent1 3 2 10 3 2" xfId="19159" xr:uid="{00000000-0005-0000-0000-0000803F0000}"/>
    <cellStyle name="40% - Accent1 3 2 10 3 2 2" xfId="42427" xr:uid="{00000000-0005-0000-0000-0000813F0000}"/>
    <cellStyle name="40% - Accent1 3 2 10 3 3" xfId="31812" xr:uid="{00000000-0005-0000-0000-0000823F0000}"/>
    <cellStyle name="40% - Accent1 3 2 10 4" xfId="13854" xr:uid="{00000000-0005-0000-0000-0000833F0000}"/>
    <cellStyle name="40% - Accent1 3 2 10 4 2" xfId="37122" xr:uid="{00000000-0005-0000-0000-0000843F0000}"/>
    <cellStyle name="40% - Accent1 3 2 10 5" xfId="26504" xr:uid="{00000000-0005-0000-0000-0000853F0000}"/>
    <cellStyle name="40% - Accent1 3 2 11" xfId="3333" xr:uid="{00000000-0005-0000-0000-0000863F0000}"/>
    <cellStyle name="40% - Accent1 3 2 11 2" xfId="6157" xr:uid="{00000000-0005-0000-0000-0000873F0000}"/>
    <cellStyle name="40% - Accent1 3 2 11 2 2" xfId="11500" xr:uid="{00000000-0005-0000-0000-0000883F0000}"/>
    <cellStyle name="40% - Accent1 3 2 11 2 2 2" xfId="22113" xr:uid="{00000000-0005-0000-0000-0000893F0000}"/>
    <cellStyle name="40% - Accent1 3 2 11 2 2 2 2" xfId="45381" xr:uid="{00000000-0005-0000-0000-00008A3F0000}"/>
    <cellStyle name="40% - Accent1 3 2 11 2 2 3" xfId="34768" xr:uid="{00000000-0005-0000-0000-00008B3F0000}"/>
    <cellStyle name="40% - Accent1 3 2 11 2 3" xfId="16807" xr:uid="{00000000-0005-0000-0000-00008C3F0000}"/>
    <cellStyle name="40% - Accent1 3 2 11 2 3 2" xfId="40075" xr:uid="{00000000-0005-0000-0000-00008D3F0000}"/>
    <cellStyle name="40% - Accent1 3 2 11 2 4" xfId="29460" xr:uid="{00000000-0005-0000-0000-00008E3F0000}"/>
    <cellStyle name="40% - Accent1 3 2 11 3" xfId="8858" xr:uid="{00000000-0005-0000-0000-00008F3F0000}"/>
    <cellStyle name="40% - Accent1 3 2 11 3 2" xfId="19473" xr:uid="{00000000-0005-0000-0000-0000903F0000}"/>
    <cellStyle name="40% - Accent1 3 2 11 3 2 2" xfId="42741" xr:uid="{00000000-0005-0000-0000-0000913F0000}"/>
    <cellStyle name="40% - Accent1 3 2 11 3 3" xfId="32126" xr:uid="{00000000-0005-0000-0000-0000923F0000}"/>
    <cellStyle name="40% - Accent1 3 2 11 4" xfId="14167" xr:uid="{00000000-0005-0000-0000-0000933F0000}"/>
    <cellStyle name="40% - Accent1 3 2 11 4 2" xfId="37435" xr:uid="{00000000-0005-0000-0000-0000943F0000}"/>
    <cellStyle name="40% - Accent1 3 2 11 5" xfId="26818" xr:uid="{00000000-0005-0000-0000-0000953F0000}"/>
    <cellStyle name="40% - Accent1 3 2 12" xfId="4264" xr:uid="{00000000-0005-0000-0000-0000963F0000}"/>
    <cellStyle name="40% - Accent1 3 2 12 2" xfId="9608" xr:uid="{00000000-0005-0000-0000-0000973F0000}"/>
    <cellStyle name="40% - Accent1 3 2 12 2 2" xfId="20223" xr:uid="{00000000-0005-0000-0000-0000983F0000}"/>
    <cellStyle name="40% - Accent1 3 2 12 2 2 2" xfId="43491" xr:uid="{00000000-0005-0000-0000-0000993F0000}"/>
    <cellStyle name="40% - Accent1 3 2 12 2 3" xfId="32876" xr:uid="{00000000-0005-0000-0000-00009A3F0000}"/>
    <cellStyle name="40% - Accent1 3 2 12 3" xfId="14917" xr:uid="{00000000-0005-0000-0000-00009B3F0000}"/>
    <cellStyle name="40% - Accent1 3 2 12 3 2" xfId="38185" xr:uid="{00000000-0005-0000-0000-00009C3F0000}"/>
    <cellStyle name="40% - Accent1 3 2 12 4" xfId="27568" xr:uid="{00000000-0005-0000-0000-00009D3F0000}"/>
    <cellStyle name="40% - Accent1 3 2 13" xfId="6966" xr:uid="{00000000-0005-0000-0000-00009E3F0000}"/>
    <cellStyle name="40% - Accent1 3 2 13 2" xfId="17581" xr:uid="{00000000-0005-0000-0000-00009F3F0000}"/>
    <cellStyle name="40% - Accent1 3 2 13 2 2" xfId="40849" xr:uid="{00000000-0005-0000-0000-0000A03F0000}"/>
    <cellStyle name="40% - Accent1 3 2 13 3" xfId="30234" xr:uid="{00000000-0005-0000-0000-0000A13F0000}"/>
    <cellStyle name="40% - Accent1 3 2 14" xfId="12277" xr:uid="{00000000-0005-0000-0000-0000A23F0000}"/>
    <cellStyle name="40% - Accent1 3 2 14 2" xfId="35545" xr:uid="{00000000-0005-0000-0000-0000A33F0000}"/>
    <cellStyle name="40% - Accent1 3 2 15" xfId="23202" xr:uid="{00000000-0005-0000-0000-0000A43F0000}"/>
    <cellStyle name="40% - Accent1 3 2 15 2" xfId="46449" xr:uid="{00000000-0005-0000-0000-0000A53F0000}"/>
    <cellStyle name="40% - Accent1 3 2 16" xfId="24926" xr:uid="{00000000-0005-0000-0000-0000A63F0000}"/>
    <cellStyle name="40% - Accent1 3 2 17" xfId="48378" xr:uid="{00000000-0005-0000-0000-0000A73F0000}"/>
    <cellStyle name="40% - Accent1 3 2 2" xfId="1116" xr:uid="{00000000-0005-0000-0000-0000A83F0000}"/>
    <cellStyle name="40% - Accent1 3 2 2 10" xfId="48379" xr:uid="{00000000-0005-0000-0000-0000A93F0000}"/>
    <cellStyle name="40% - Accent1 3 2 2 2" xfId="1552" xr:uid="{00000000-0005-0000-0000-0000AA3F0000}"/>
    <cellStyle name="40% - Accent1 3 2 2 2 2" xfId="2909" xr:uid="{00000000-0005-0000-0000-0000AB3F0000}"/>
    <cellStyle name="40% - Accent1 3 2 2 2 2 2" xfId="5757" xr:uid="{00000000-0005-0000-0000-0000AC3F0000}"/>
    <cellStyle name="40% - Accent1 3 2 2 2 2 2 2" xfId="11100" xr:uid="{00000000-0005-0000-0000-0000AD3F0000}"/>
    <cellStyle name="40% - Accent1 3 2 2 2 2 2 2 2" xfId="21714" xr:uid="{00000000-0005-0000-0000-0000AE3F0000}"/>
    <cellStyle name="40% - Accent1 3 2 2 2 2 2 2 2 2" xfId="44982" xr:uid="{00000000-0005-0000-0000-0000AF3F0000}"/>
    <cellStyle name="40% - Accent1 3 2 2 2 2 2 2 3" xfId="34368" xr:uid="{00000000-0005-0000-0000-0000B03F0000}"/>
    <cellStyle name="40% - Accent1 3 2 2 2 2 2 3" xfId="16408" xr:uid="{00000000-0005-0000-0000-0000B13F0000}"/>
    <cellStyle name="40% - Accent1 3 2 2 2 2 2 3 2" xfId="39676" xr:uid="{00000000-0005-0000-0000-0000B23F0000}"/>
    <cellStyle name="40% - Accent1 3 2 2 2 2 2 4" xfId="23206" xr:uid="{00000000-0005-0000-0000-0000B33F0000}"/>
    <cellStyle name="40% - Accent1 3 2 2 2 2 2 4 2" xfId="46453" xr:uid="{00000000-0005-0000-0000-0000B43F0000}"/>
    <cellStyle name="40% - Accent1 3 2 2 2 2 2 5" xfId="29060" xr:uid="{00000000-0005-0000-0000-0000B53F0000}"/>
    <cellStyle name="40% - Accent1 3 2 2 2 2 2 6" xfId="48382" xr:uid="{00000000-0005-0000-0000-0000B63F0000}"/>
    <cellStyle name="40% - Accent1 3 2 2 2 2 3" xfId="8458" xr:uid="{00000000-0005-0000-0000-0000B73F0000}"/>
    <cellStyle name="40% - Accent1 3 2 2 2 2 3 2" xfId="19073" xr:uid="{00000000-0005-0000-0000-0000B83F0000}"/>
    <cellStyle name="40% - Accent1 3 2 2 2 2 3 2 2" xfId="42341" xr:uid="{00000000-0005-0000-0000-0000B93F0000}"/>
    <cellStyle name="40% - Accent1 3 2 2 2 2 3 3" xfId="31726" xr:uid="{00000000-0005-0000-0000-0000BA3F0000}"/>
    <cellStyle name="40% - Accent1 3 2 2 2 2 4" xfId="13768" xr:uid="{00000000-0005-0000-0000-0000BB3F0000}"/>
    <cellStyle name="40% - Accent1 3 2 2 2 2 4 2" xfId="37036" xr:uid="{00000000-0005-0000-0000-0000BC3F0000}"/>
    <cellStyle name="40% - Accent1 3 2 2 2 2 5" xfId="23205" xr:uid="{00000000-0005-0000-0000-0000BD3F0000}"/>
    <cellStyle name="40% - Accent1 3 2 2 2 2 5 2" xfId="46452" xr:uid="{00000000-0005-0000-0000-0000BE3F0000}"/>
    <cellStyle name="40% - Accent1 3 2 2 2 2 6" xfId="26418" xr:uid="{00000000-0005-0000-0000-0000BF3F0000}"/>
    <cellStyle name="40% - Accent1 3 2 2 2 2 7" xfId="48381" xr:uid="{00000000-0005-0000-0000-0000C03F0000}"/>
    <cellStyle name="40% - Accent1 3 2 2 2 3" xfId="4570" xr:uid="{00000000-0005-0000-0000-0000C13F0000}"/>
    <cellStyle name="40% - Accent1 3 2 2 2 3 2" xfId="9914" xr:uid="{00000000-0005-0000-0000-0000C23F0000}"/>
    <cellStyle name="40% - Accent1 3 2 2 2 3 2 2" xfId="20529" xr:uid="{00000000-0005-0000-0000-0000C33F0000}"/>
    <cellStyle name="40% - Accent1 3 2 2 2 3 2 2 2" xfId="43797" xr:uid="{00000000-0005-0000-0000-0000C43F0000}"/>
    <cellStyle name="40% - Accent1 3 2 2 2 3 2 3" xfId="33182" xr:uid="{00000000-0005-0000-0000-0000C53F0000}"/>
    <cellStyle name="40% - Accent1 3 2 2 2 3 3" xfId="15223" xr:uid="{00000000-0005-0000-0000-0000C63F0000}"/>
    <cellStyle name="40% - Accent1 3 2 2 2 3 3 2" xfId="38491" xr:uid="{00000000-0005-0000-0000-0000C73F0000}"/>
    <cellStyle name="40% - Accent1 3 2 2 2 3 4" xfId="23207" xr:uid="{00000000-0005-0000-0000-0000C83F0000}"/>
    <cellStyle name="40% - Accent1 3 2 2 2 3 4 2" xfId="46454" xr:uid="{00000000-0005-0000-0000-0000C93F0000}"/>
    <cellStyle name="40% - Accent1 3 2 2 2 3 5" xfId="27874" xr:uid="{00000000-0005-0000-0000-0000CA3F0000}"/>
    <cellStyle name="40% - Accent1 3 2 2 2 3 6" xfId="48383" xr:uid="{00000000-0005-0000-0000-0000CB3F0000}"/>
    <cellStyle name="40% - Accent1 3 2 2 2 4" xfId="7272" xr:uid="{00000000-0005-0000-0000-0000CC3F0000}"/>
    <cellStyle name="40% - Accent1 3 2 2 2 4 2" xfId="17887" xr:uid="{00000000-0005-0000-0000-0000CD3F0000}"/>
    <cellStyle name="40% - Accent1 3 2 2 2 4 2 2" xfId="41155" xr:uid="{00000000-0005-0000-0000-0000CE3F0000}"/>
    <cellStyle name="40% - Accent1 3 2 2 2 4 3" xfId="30540" xr:uid="{00000000-0005-0000-0000-0000CF3F0000}"/>
    <cellStyle name="40% - Accent1 3 2 2 2 5" xfId="12583" xr:uid="{00000000-0005-0000-0000-0000D03F0000}"/>
    <cellStyle name="40% - Accent1 3 2 2 2 5 2" xfId="35851" xr:uid="{00000000-0005-0000-0000-0000D13F0000}"/>
    <cellStyle name="40% - Accent1 3 2 2 2 6" xfId="23204" xr:uid="{00000000-0005-0000-0000-0000D23F0000}"/>
    <cellStyle name="40% - Accent1 3 2 2 2 6 2" xfId="46451" xr:uid="{00000000-0005-0000-0000-0000D33F0000}"/>
    <cellStyle name="40% - Accent1 3 2 2 2 7" xfId="25232" xr:uid="{00000000-0005-0000-0000-0000D43F0000}"/>
    <cellStyle name="40% - Accent1 3 2 2 2 8" xfId="48380" xr:uid="{00000000-0005-0000-0000-0000D53F0000}"/>
    <cellStyle name="40% - Accent1 3 2 2 3" xfId="2686" xr:uid="{00000000-0005-0000-0000-0000D63F0000}"/>
    <cellStyle name="40% - Accent1 3 2 2 3 2" xfId="5534" xr:uid="{00000000-0005-0000-0000-0000D73F0000}"/>
    <cellStyle name="40% - Accent1 3 2 2 3 2 2" xfId="10877" xr:uid="{00000000-0005-0000-0000-0000D83F0000}"/>
    <cellStyle name="40% - Accent1 3 2 2 3 2 2 2" xfId="21491" xr:uid="{00000000-0005-0000-0000-0000D93F0000}"/>
    <cellStyle name="40% - Accent1 3 2 2 3 2 2 2 2" xfId="44759" xr:uid="{00000000-0005-0000-0000-0000DA3F0000}"/>
    <cellStyle name="40% - Accent1 3 2 2 3 2 2 3" xfId="34145" xr:uid="{00000000-0005-0000-0000-0000DB3F0000}"/>
    <cellStyle name="40% - Accent1 3 2 2 3 2 3" xfId="16185" xr:uid="{00000000-0005-0000-0000-0000DC3F0000}"/>
    <cellStyle name="40% - Accent1 3 2 2 3 2 3 2" xfId="39453" xr:uid="{00000000-0005-0000-0000-0000DD3F0000}"/>
    <cellStyle name="40% - Accent1 3 2 2 3 2 4" xfId="23209" xr:uid="{00000000-0005-0000-0000-0000DE3F0000}"/>
    <cellStyle name="40% - Accent1 3 2 2 3 2 4 2" xfId="46456" xr:uid="{00000000-0005-0000-0000-0000DF3F0000}"/>
    <cellStyle name="40% - Accent1 3 2 2 3 2 5" xfId="28837" xr:uid="{00000000-0005-0000-0000-0000E03F0000}"/>
    <cellStyle name="40% - Accent1 3 2 2 3 2 6" xfId="48385" xr:uid="{00000000-0005-0000-0000-0000E13F0000}"/>
    <cellStyle name="40% - Accent1 3 2 2 3 3" xfId="8235" xr:uid="{00000000-0005-0000-0000-0000E23F0000}"/>
    <cellStyle name="40% - Accent1 3 2 2 3 3 2" xfId="18850" xr:uid="{00000000-0005-0000-0000-0000E33F0000}"/>
    <cellStyle name="40% - Accent1 3 2 2 3 3 2 2" xfId="42118" xr:uid="{00000000-0005-0000-0000-0000E43F0000}"/>
    <cellStyle name="40% - Accent1 3 2 2 3 3 3" xfId="31503" xr:uid="{00000000-0005-0000-0000-0000E53F0000}"/>
    <cellStyle name="40% - Accent1 3 2 2 3 4" xfId="13545" xr:uid="{00000000-0005-0000-0000-0000E63F0000}"/>
    <cellStyle name="40% - Accent1 3 2 2 3 4 2" xfId="36813" xr:uid="{00000000-0005-0000-0000-0000E73F0000}"/>
    <cellStyle name="40% - Accent1 3 2 2 3 5" xfId="23208" xr:uid="{00000000-0005-0000-0000-0000E83F0000}"/>
    <cellStyle name="40% - Accent1 3 2 2 3 5 2" xfId="46455" xr:uid="{00000000-0005-0000-0000-0000E93F0000}"/>
    <cellStyle name="40% - Accent1 3 2 2 3 6" xfId="26195" xr:uid="{00000000-0005-0000-0000-0000EA3F0000}"/>
    <cellStyle name="40% - Accent1 3 2 2 3 7" xfId="48384" xr:uid="{00000000-0005-0000-0000-0000EB3F0000}"/>
    <cellStyle name="40% - Accent1 3 2 2 4" xfId="3861" xr:uid="{00000000-0005-0000-0000-0000EC3F0000}"/>
    <cellStyle name="40% - Accent1 3 2 2 4 2" xfId="6525" xr:uid="{00000000-0005-0000-0000-0000ED3F0000}"/>
    <cellStyle name="40% - Accent1 3 2 2 4 2 2" xfId="11868" xr:uid="{00000000-0005-0000-0000-0000EE3F0000}"/>
    <cellStyle name="40% - Accent1 3 2 2 4 2 2 2" xfId="22481" xr:uid="{00000000-0005-0000-0000-0000EF3F0000}"/>
    <cellStyle name="40% - Accent1 3 2 2 4 2 2 2 2" xfId="45749" xr:uid="{00000000-0005-0000-0000-0000F03F0000}"/>
    <cellStyle name="40% - Accent1 3 2 2 4 2 2 3" xfId="35136" xr:uid="{00000000-0005-0000-0000-0000F13F0000}"/>
    <cellStyle name="40% - Accent1 3 2 2 4 2 3" xfId="17175" xr:uid="{00000000-0005-0000-0000-0000F23F0000}"/>
    <cellStyle name="40% - Accent1 3 2 2 4 2 3 2" xfId="40443" xr:uid="{00000000-0005-0000-0000-0000F33F0000}"/>
    <cellStyle name="40% - Accent1 3 2 2 4 2 4" xfId="29828" xr:uid="{00000000-0005-0000-0000-0000F43F0000}"/>
    <cellStyle name="40% - Accent1 3 2 2 4 3" xfId="9226" xr:uid="{00000000-0005-0000-0000-0000F53F0000}"/>
    <cellStyle name="40% - Accent1 3 2 2 4 3 2" xfId="19841" xr:uid="{00000000-0005-0000-0000-0000F63F0000}"/>
    <cellStyle name="40% - Accent1 3 2 2 4 3 2 2" xfId="43109" xr:uid="{00000000-0005-0000-0000-0000F73F0000}"/>
    <cellStyle name="40% - Accent1 3 2 2 4 3 3" xfId="32494" xr:uid="{00000000-0005-0000-0000-0000F83F0000}"/>
    <cellStyle name="40% - Accent1 3 2 2 4 4" xfId="14535" xr:uid="{00000000-0005-0000-0000-0000F93F0000}"/>
    <cellStyle name="40% - Accent1 3 2 2 4 4 2" xfId="37803" xr:uid="{00000000-0005-0000-0000-0000FA3F0000}"/>
    <cellStyle name="40% - Accent1 3 2 2 4 5" xfId="23210" xr:uid="{00000000-0005-0000-0000-0000FB3F0000}"/>
    <cellStyle name="40% - Accent1 3 2 2 4 5 2" xfId="46457" xr:uid="{00000000-0005-0000-0000-0000FC3F0000}"/>
    <cellStyle name="40% - Accent1 3 2 2 4 6" xfId="27186" xr:uid="{00000000-0005-0000-0000-0000FD3F0000}"/>
    <cellStyle name="40% - Accent1 3 2 2 4 7" xfId="48386" xr:uid="{00000000-0005-0000-0000-0000FE3F0000}"/>
    <cellStyle name="40% - Accent1 3 2 2 5" xfId="4347" xr:uid="{00000000-0005-0000-0000-0000FF3F0000}"/>
    <cellStyle name="40% - Accent1 3 2 2 5 2" xfId="9691" xr:uid="{00000000-0005-0000-0000-000000400000}"/>
    <cellStyle name="40% - Accent1 3 2 2 5 2 2" xfId="20306" xr:uid="{00000000-0005-0000-0000-000001400000}"/>
    <cellStyle name="40% - Accent1 3 2 2 5 2 2 2" xfId="43574" xr:uid="{00000000-0005-0000-0000-000002400000}"/>
    <cellStyle name="40% - Accent1 3 2 2 5 2 3" xfId="32959" xr:uid="{00000000-0005-0000-0000-000003400000}"/>
    <cellStyle name="40% - Accent1 3 2 2 5 3" xfId="15000" xr:uid="{00000000-0005-0000-0000-000004400000}"/>
    <cellStyle name="40% - Accent1 3 2 2 5 3 2" xfId="38268" xr:uid="{00000000-0005-0000-0000-000005400000}"/>
    <cellStyle name="40% - Accent1 3 2 2 5 4" xfId="27651" xr:uid="{00000000-0005-0000-0000-000006400000}"/>
    <cellStyle name="40% - Accent1 3 2 2 6" xfId="7049" xr:uid="{00000000-0005-0000-0000-000007400000}"/>
    <cellStyle name="40% - Accent1 3 2 2 6 2" xfId="17664" xr:uid="{00000000-0005-0000-0000-000008400000}"/>
    <cellStyle name="40% - Accent1 3 2 2 6 2 2" xfId="40932" xr:uid="{00000000-0005-0000-0000-000009400000}"/>
    <cellStyle name="40% - Accent1 3 2 2 6 3" xfId="30317" xr:uid="{00000000-0005-0000-0000-00000A400000}"/>
    <cellStyle name="40% - Accent1 3 2 2 7" xfId="12360" xr:uid="{00000000-0005-0000-0000-00000B400000}"/>
    <cellStyle name="40% - Accent1 3 2 2 7 2" xfId="35628" xr:uid="{00000000-0005-0000-0000-00000C400000}"/>
    <cellStyle name="40% - Accent1 3 2 2 8" xfId="23203" xr:uid="{00000000-0005-0000-0000-00000D400000}"/>
    <cellStyle name="40% - Accent1 3 2 2 8 2" xfId="46450" xr:uid="{00000000-0005-0000-0000-00000E400000}"/>
    <cellStyle name="40% - Accent1 3 2 2 9" xfId="25009" xr:uid="{00000000-0005-0000-0000-00000F400000}"/>
    <cellStyle name="40% - Accent1 3 2 2_Asset Register (new)" xfId="1447" xr:uid="{00000000-0005-0000-0000-000010400000}"/>
    <cellStyle name="40% - Accent1 3 2 3" xfId="1265" xr:uid="{00000000-0005-0000-0000-000011400000}"/>
    <cellStyle name="40% - Accent1 3 2 3 2" xfId="2826" xr:uid="{00000000-0005-0000-0000-000012400000}"/>
    <cellStyle name="40% - Accent1 3 2 3 2 2" xfId="5674" xr:uid="{00000000-0005-0000-0000-000013400000}"/>
    <cellStyle name="40% - Accent1 3 2 3 2 2 2" xfId="11017" xr:uid="{00000000-0005-0000-0000-000014400000}"/>
    <cellStyle name="40% - Accent1 3 2 3 2 2 2 2" xfId="21631" xr:uid="{00000000-0005-0000-0000-000015400000}"/>
    <cellStyle name="40% - Accent1 3 2 3 2 2 2 2 2" xfId="44899" xr:uid="{00000000-0005-0000-0000-000016400000}"/>
    <cellStyle name="40% - Accent1 3 2 3 2 2 2 3" xfId="34285" xr:uid="{00000000-0005-0000-0000-000017400000}"/>
    <cellStyle name="40% - Accent1 3 2 3 2 2 3" xfId="16325" xr:uid="{00000000-0005-0000-0000-000018400000}"/>
    <cellStyle name="40% - Accent1 3 2 3 2 2 3 2" xfId="39593" xr:uid="{00000000-0005-0000-0000-000019400000}"/>
    <cellStyle name="40% - Accent1 3 2 3 2 2 4" xfId="23213" xr:uid="{00000000-0005-0000-0000-00001A400000}"/>
    <cellStyle name="40% - Accent1 3 2 3 2 2 4 2" xfId="46460" xr:uid="{00000000-0005-0000-0000-00001B400000}"/>
    <cellStyle name="40% - Accent1 3 2 3 2 2 5" xfId="28977" xr:uid="{00000000-0005-0000-0000-00001C400000}"/>
    <cellStyle name="40% - Accent1 3 2 3 2 2 6" xfId="48389" xr:uid="{00000000-0005-0000-0000-00001D400000}"/>
    <cellStyle name="40% - Accent1 3 2 3 2 3" xfId="8375" xr:uid="{00000000-0005-0000-0000-00001E400000}"/>
    <cellStyle name="40% - Accent1 3 2 3 2 3 2" xfId="18990" xr:uid="{00000000-0005-0000-0000-00001F400000}"/>
    <cellStyle name="40% - Accent1 3 2 3 2 3 2 2" xfId="42258" xr:uid="{00000000-0005-0000-0000-000020400000}"/>
    <cellStyle name="40% - Accent1 3 2 3 2 3 3" xfId="31643" xr:uid="{00000000-0005-0000-0000-000021400000}"/>
    <cellStyle name="40% - Accent1 3 2 3 2 4" xfId="13685" xr:uid="{00000000-0005-0000-0000-000022400000}"/>
    <cellStyle name="40% - Accent1 3 2 3 2 4 2" xfId="36953" xr:uid="{00000000-0005-0000-0000-000023400000}"/>
    <cellStyle name="40% - Accent1 3 2 3 2 5" xfId="23212" xr:uid="{00000000-0005-0000-0000-000024400000}"/>
    <cellStyle name="40% - Accent1 3 2 3 2 5 2" xfId="46459" xr:uid="{00000000-0005-0000-0000-000025400000}"/>
    <cellStyle name="40% - Accent1 3 2 3 2 6" xfId="26335" xr:uid="{00000000-0005-0000-0000-000026400000}"/>
    <cellStyle name="40% - Accent1 3 2 3 2 7" xfId="48388" xr:uid="{00000000-0005-0000-0000-000027400000}"/>
    <cellStyle name="40% - Accent1 3 2 3 3" xfId="4487" xr:uid="{00000000-0005-0000-0000-000028400000}"/>
    <cellStyle name="40% - Accent1 3 2 3 3 2" xfId="9831" xr:uid="{00000000-0005-0000-0000-000029400000}"/>
    <cellStyle name="40% - Accent1 3 2 3 3 2 2" xfId="20446" xr:uid="{00000000-0005-0000-0000-00002A400000}"/>
    <cellStyle name="40% - Accent1 3 2 3 3 2 2 2" xfId="43714" xr:uid="{00000000-0005-0000-0000-00002B400000}"/>
    <cellStyle name="40% - Accent1 3 2 3 3 2 3" xfId="33099" xr:uid="{00000000-0005-0000-0000-00002C400000}"/>
    <cellStyle name="40% - Accent1 3 2 3 3 3" xfId="15140" xr:uid="{00000000-0005-0000-0000-00002D400000}"/>
    <cellStyle name="40% - Accent1 3 2 3 3 3 2" xfId="38408" xr:uid="{00000000-0005-0000-0000-00002E400000}"/>
    <cellStyle name="40% - Accent1 3 2 3 3 4" xfId="23214" xr:uid="{00000000-0005-0000-0000-00002F400000}"/>
    <cellStyle name="40% - Accent1 3 2 3 3 4 2" xfId="46461" xr:uid="{00000000-0005-0000-0000-000030400000}"/>
    <cellStyle name="40% - Accent1 3 2 3 3 5" xfId="27791" xr:uid="{00000000-0005-0000-0000-000031400000}"/>
    <cellStyle name="40% - Accent1 3 2 3 3 6" xfId="48390" xr:uid="{00000000-0005-0000-0000-000032400000}"/>
    <cellStyle name="40% - Accent1 3 2 3 4" xfId="7189" xr:uid="{00000000-0005-0000-0000-000033400000}"/>
    <cellStyle name="40% - Accent1 3 2 3 4 2" xfId="17804" xr:uid="{00000000-0005-0000-0000-000034400000}"/>
    <cellStyle name="40% - Accent1 3 2 3 4 2 2" xfId="41072" xr:uid="{00000000-0005-0000-0000-000035400000}"/>
    <cellStyle name="40% - Accent1 3 2 3 4 3" xfId="30457" xr:uid="{00000000-0005-0000-0000-000036400000}"/>
    <cellStyle name="40% - Accent1 3 2 3 5" xfId="12500" xr:uid="{00000000-0005-0000-0000-000037400000}"/>
    <cellStyle name="40% - Accent1 3 2 3 5 2" xfId="35768" xr:uid="{00000000-0005-0000-0000-000038400000}"/>
    <cellStyle name="40% - Accent1 3 2 3 6" xfId="23211" xr:uid="{00000000-0005-0000-0000-000039400000}"/>
    <cellStyle name="40% - Accent1 3 2 3 6 2" xfId="46458" xr:uid="{00000000-0005-0000-0000-00003A400000}"/>
    <cellStyle name="40% - Accent1 3 2 3 7" xfId="25149" xr:uid="{00000000-0005-0000-0000-00003B400000}"/>
    <cellStyle name="40% - Accent1 3 2 3 8" xfId="48387" xr:uid="{00000000-0005-0000-0000-00003C400000}"/>
    <cellStyle name="40% - Accent1 3 2 4" xfId="1646" xr:uid="{00000000-0005-0000-0000-00003D400000}"/>
    <cellStyle name="40% - Accent1 3 2 4 2" xfId="4657" xr:uid="{00000000-0005-0000-0000-00003E400000}"/>
    <cellStyle name="40% - Accent1 3 2 4 2 2" xfId="10001" xr:uid="{00000000-0005-0000-0000-00003F400000}"/>
    <cellStyle name="40% - Accent1 3 2 4 2 2 2" xfId="20616" xr:uid="{00000000-0005-0000-0000-000040400000}"/>
    <cellStyle name="40% - Accent1 3 2 4 2 2 2 2" xfId="43884" xr:uid="{00000000-0005-0000-0000-000041400000}"/>
    <cellStyle name="40% - Accent1 3 2 4 2 2 3" xfId="33269" xr:uid="{00000000-0005-0000-0000-000042400000}"/>
    <cellStyle name="40% - Accent1 3 2 4 2 3" xfId="15310" xr:uid="{00000000-0005-0000-0000-000043400000}"/>
    <cellStyle name="40% - Accent1 3 2 4 2 3 2" xfId="38578" xr:uid="{00000000-0005-0000-0000-000044400000}"/>
    <cellStyle name="40% - Accent1 3 2 4 2 4" xfId="23216" xr:uid="{00000000-0005-0000-0000-000045400000}"/>
    <cellStyle name="40% - Accent1 3 2 4 2 4 2" xfId="46463" xr:uid="{00000000-0005-0000-0000-000046400000}"/>
    <cellStyle name="40% - Accent1 3 2 4 2 5" xfId="27961" xr:uid="{00000000-0005-0000-0000-000047400000}"/>
    <cellStyle name="40% - Accent1 3 2 4 2 6" xfId="48392" xr:uid="{00000000-0005-0000-0000-000048400000}"/>
    <cellStyle name="40% - Accent1 3 2 4 3" xfId="7359" xr:uid="{00000000-0005-0000-0000-000049400000}"/>
    <cellStyle name="40% - Accent1 3 2 4 3 2" xfId="17974" xr:uid="{00000000-0005-0000-0000-00004A400000}"/>
    <cellStyle name="40% - Accent1 3 2 4 3 2 2" xfId="41242" xr:uid="{00000000-0005-0000-0000-00004B400000}"/>
    <cellStyle name="40% - Accent1 3 2 4 3 3" xfId="30627" xr:uid="{00000000-0005-0000-0000-00004C400000}"/>
    <cellStyle name="40% - Accent1 3 2 4 4" xfId="12670" xr:uid="{00000000-0005-0000-0000-00004D400000}"/>
    <cellStyle name="40% - Accent1 3 2 4 4 2" xfId="35938" xr:uid="{00000000-0005-0000-0000-00004E400000}"/>
    <cellStyle name="40% - Accent1 3 2 4 5" xfId="23215" xr:uid="{00000000-0005-0000-0000-00004F400000}"/>
    <cellStyle name="40% - Accent1 3 2 4 5 2" xfId="46462" xr:uid="{00000000-0005-0000-0000-000050400000}"/>
    <cellStyle name="40% - Accent1 3 2 4 6" xfId="25319" xr:uid="{00000000-0005-0000-0000-000051400000}"/>
    <cellStyle name="40% - Accent1 3 2 4 7" xfId="48391" xr:uid="{00000000-0005-0000-0000-000052400000}"/>
    <cellStyle name="40% - Accent1 3 2 5" xfId="2141" xr:uid="{00000000-0005-0000-0000-000053400000}"/>
    <cellStyle name="40% - Accent1 3 2 5 2" xfId="5032" xr:uid="{00000000-0005-0000-0000-000054400000}"/>
    <cellStyle name="40% - Accent1 3 2 5 2 2" xfId="10375" xr:uid="{00000000-0005-0000-0000-000055400000}"/>
    <cellStyle name="40% - Accent1 3 2 5 2 2 2" xfId="20990" xr:uid="{00000000-0005-0000-0000-000056400000}"/>
    <cellStyle name="40% - Accent1 3 2 5 2 2 2 2" xfId="44258" xr:uid="{00000000-0005-0000-0000-000057400000}"/>
    <cellStyle name="40% - Accent1 3 2 5 2 2 3" xfId="33643" xr:uid="{00000000-0005-0000-0000-000058400000}"/>
    <cellStyle name="40% - Accent1 3 2 5 2 3" xfId="15684" xr:uid="{00000000-0005-0000-0000-000059400000}"/>
    <cellStyle name="40% - Accent1 3 2 5 2 3 2" xfId="38952" xr:uid="{00000000-0005-0000-0000-00005A400000}"/>
    <cellStyle name="40% - Accent1 3 2 5 2 4" xfId="28335" xr:uid="{00000000-0005-0000-0000-00005B400000}"/>
    <cellStyle name="40% - Accent1 3 2 5 3" xfId="7733" xr:uid="{00000000-0005-0000-0000-00005C400000}"/>
    <cellStyle name="40% - Accent1 3 2 5 3 2" xfId="18348" xr:uid="{00000000-0005-0000-0000-00005D400000}"/>
    <cellStyle name="40% - Accent1 3 2 5 3 2 2" xfId="41616" xr:uid="{00000000-0005-0000-0000-00005E400000}"/>
    <cellStyle name="40% - Accent1 3 2 5 3 3" xfId="31001" xr:uid="{00000000-0005-0000-0000-00005F400000}"/>
    <cellStyle name="40% - Accent1 3 2 5 4" xfId="13044" xr:uid="{00000000-0005-0000-0000-000060400000}"/>
    <cellStyle name="40% - Accent1 3 2 5 4 2" xfId="36312" xr:uid="{00000000-0005-0000-0000-000061400000}"/>
    <cellStyle name="40% - Accent1 3 2 5 5" xfId="23217" xr:uid="{00000000-0005-0000-0000-000062400000}"/>
    <cellStyle name="40% - Accent1 3 2 5 5 2" xfId="46464" xr:uid="{00000000-0005-0000-0000-000063400000}"/>
    <cellStyle name="40% - Accent1 3 2 5 6" xfId="25693" xr:uid="{00000000-0005-0000-0000-000064400000}"/>
    <cellStyle name="40% - Accent1 3 2 5 7" xfId="48393" xr:uid="{00000000-0005-0000-0000-000065400000}"/>
    <cellStyle name="40% - Accent1 3 2 6" xfId="2225" xr:uid="{00000000-0005-0000-0000-000066400000}"/>
    <cellStyle name="40% - Accent1 3 2 6 2" xfId="5097" xr:uid="{00000000-0005-0000-0000-000067400000}"/>
    <cellStyle name="40% - Accent1 3 2 6 2 2" xfId="10440" xr:uid="{00000000-0005-0000-0000-000068400000}"/>
    <cellStyle name="40% - Accent1 3 2 6 2 2 2" xfId="21055" xr:uid="{00000000-0005-0000-0000-000069400000}"/>
    <cellStyle name="40% - Accent1 3 2 6 2 2 2 2" xfId="44323" xr:uid="{00000000-0005-0000-0000-00006A400000}"/>
    <cellStyle name="40% - Accent1 3 2 6 2 2 3" xfId="33708" xr:uid="{00000000-0005-0000-0000-00006B400000}"/>
    <cellStyle name="40% - Accent1 3 2 6 2 3" xfId="15749" xr:uid="{00000000-0005-0000-0000-00006C400000}"/>
    <cellStyle name="40% - Accent1 3 2 6 2 3 2" xfId="39017" xr:uid="{00000000-0005-0000-0000-00006D400000}"/>
    <cellStyle name="40% - Accent1 3 2 6 2 4" xfId="28400" xr:uid="{00000000-0005-0000-0000-00006E400000}"/>
    <cellStyle name="40% - Accent1 3 2 6 3" xfId="7798" xr:uid="{00000000-0005-0000-0000-00006F400000}"/>
    <cellStyle name="40% - Accent1 3 2 6 3 2" xfId="18413" xr:uid="{00000000-0005-0000-0000-000070400000}"/>
    <cellStyle name="40% - Accent1 3 2 6 3 2 2" xfId="41681" xr:uid="{00000000-0005-0000-0000-000071400000}"/>
    <cellStyle name="40% - Accent1 3 2 6 3 3" xfId="31066" xr:uid="{00000000-0005-0000-0000-000072400000}"/>
    <cellStyle name="40% - Accent1 3 2 6 4" xfId="13109" xr:uid="{00000000-0005-0000-0000-000073400000}"/>
    <cellStyle name="40% - Accent1 3 2 6 4 2" xfId="36377" xr:uid="{00000000-0005-0000-0000-000074400000}"/>
    <cellStyle name="40% - Accent1 3 2 6 5" xfId="25758" xr:uid="{00000000-0005-0000-0000-000075400000}"/>
    <cellStyle name="40% - Accent1 3 2 7" xfId="2281" xr:uid="{00000000-0005-0000-0000-000076400000}"/>
    <cellStyle name="40% - Accent1 3 2 7 2" xfId="5143" xr:uid="{00000000-0005-0000-0000-000077400000}"/>
    <cellStyle name="40% - Accent1 3 2 7 2 2" xfId="10486" xr:uid="{00000000-0005-0000-0000-000078400000}"/>
    <cellStyle name="40% - Accent1 3 2 7 2 2 2" xfId="21100" xr:uid="{00000000-0005-0000-0000-000079400000}"/>
    <cellStyle name="40% - Accent1 3 2 7 2 2 2 2" xfId="44368" xr:uid="{00000000-0005-0000-0000-00007A400000}"/>
    <cellStyle name="40% - Accent1 3 2 7 2 2 3" xfId="33754" xr:uid="{00000000-0005-0000-0000-00007B400000}"/>
    <cellStyle name="40% - Accent1 3 2 7 2 3" xfId="15794" xr:uid="{00000000-0005-0000-0000-00007C400000}"/>
    <cellStyle name="40% - Accent1 3 2 7 2 3 2" xfId="39062" xr:uid="{00000000-0005-0000-0000-00007D400000}"/>
    <cellStyle name="40% - Accent1 3 2 7 2 4" xfId="28446" xr:uid="{00000000-0005-0000-0000-00007E400000}"/>
    <cellStyle name="40% - Accent1 3 2 7 3" xfId="7844" xr:uid="{00000000-0005-0000-0000-00007F400000}"/>
    <cellStyle name="40% - Accent1 3 2 7 3 2" xfId="18459" xr:uid="{00000000-0005-0000-0000-000080400000}"/>
    <cellStyle name="40% - Accent1 3 2 7 3 2 2" xfId="41727" xr:uid="{00000000-0005-0000-0000-000081400000}"/>
    <cellStyle name="40% - Accent1 3 2 7 3 3" xfId="31112" xr:uid="{00000000-0005-0000-0000-000082400000}"/>
    <cellStyle name="40% - Accent1 3 2 7 4" xfId="13154" xr:uid="{00000000-0005-0000-0000-000083400000}"/>
    <cellStyle name="40% - Accent1 3 2 7 4 2" xfId="36422" xr:uid="{00000000-0005-0000-0000-000084400000}"/>
    <cellStyle name="40% - Accent1 3 2 7 5" xfId="25804" xr:uid="{00000000-0005-0000-0000-000085400000}"/>
    <cellStyle name="40% - Accent1 3 2 8" xfId="2318" xr:uid="{00000000-0005-0000-0000-000086400000}"/>
    <cellStyle name="40% - Accent1 3 2 8 2" xfId="5171" xr:uid="{00000000-0005-0000-0000-000087400000}"/>
    <cellStyle name="40% - Accent1 3 2 8 2 2" xfId="10514" xr:uid="{00000000-0005-0000-0000-000088400000}"/>
    <cellStyle name="40% - Accent1 3 2 8 2 2 2" xfId="21128" xr:uid="{00000000-0005-0000-0000-000089400000}"/>
    <cellStyle name="40% - Accent1 3 2 8 2 2 2 2" xfId="44396" xr:uid="{00000000-0005-0000-0000-00008A400000}"/>
    <cellStyle name="40% - Accent1 3 2 8 2 2 3" xfId="33782" xr:uid="{00000000-0005-0000-0000-00008B400000}"/>
    <cellStyle name="40% - Accent1 3 2 8 2 3" xfId="15822" xr:uid="{00000000-0005-0000-0000-00008C400000}"/>
    <cellStyle name="40% - Accent1 3 2 8 2 3 2" xfId="39090" xr:uid="{00000000-0005-0000-0000-00008D400000}"/>
    <cellStyle name="40% - Accent1 3 2 8 2 4" xfId="28474" xr:uid="{00000000-0005-0000-0000-00008E400000}"/>
    <cellStyle name="40% - Accent1 3 2 8 3" xfId="7872" xr:uid="{00000000-0005-0000-0000-00008F400000}"/>
    <cellStyle name="40% - Accent1 3 2 8 3 2" xfId="18487" xr:uid="{00000000-0005-0000-0000-000090400000}"/>
    <cellStyle name="40% - Accent1 3 2 8 3 2 2" xfId="41755" xr:uid="{00000000-0005-0000-0000-000091400000}"/>
    <cellStyle name="40% - Accent1 3 2 8 3 3" xfId="31140" xr:uid="{00000000-0005-0000-0000-000092400000}"/>
    <cellStyle name="40% - Accent1 3 2 8 4" xfId="13182" xr:uid="{00000000-0005-0000-0000-000093400000}"/>
    <cellStyle name="40% - Accent1 3 2 8 4 2" xfId="36450" xr:uid="{00000000-0005-0000-0000-000094400000}"/>
    <cellStyle name="40% - Accent1 3 2 8 5" xfId="25832" xr:uid="{00000000-0005-0000-0000-000095400000}"/>
    <cellStyle name="40% - Accent1 3 2 9" xfId="2603" xr:uid="{00000000-0005-0000-0000-000096400000}"/>
    <cellStyle name="40% - Accent1 3 2 9 2" xfId="5451" xr:uid="{00000000-0005-0000-0000-000097400000}"/>
    <cellStyle name="40% - Accent1 3 2 9 2 2" xfId="10794" xr:uid="{00000000-0005-0000-0000-000098400000}"/>
    <cellStyle name="40% - Accent1 3 2 9 2 2 2" xfId="21408" xr:uid="{00000000-0005-0000-0000-000099400000}"/>
    <cellStyle name="40% - Accent1 3 2 9 2 2 2 2" xfId="44676" xr:uid="{00000000-0005-0000-0000-00009A400000}"/>
    <cellStyle name="40% - Accent1 3 2 9 2 2 3" xfId="34062" xr:uid="{00000000-0005-0000-0000-00009B400000}"/>
    <cellStyle name="40% - Accent1 3 2 9 2 3" xfId="16102" xr:uid="{00000000-0005-0000-0000-00009C400000}"/>
    <cellStyle name="40% - Accent1 3 2 9 2 3 2" xfId="39370" xr:uid="{00000000-0005-0000-0000-00009D400000}"/>
    <cellStyle name="40% - Accent1 3 2 9 2 4" xfId="28754" xr:uid="{00000000-0005-0000-0000-00009E400000}"/>
    <cellStyle name="40% - Accent1 3 2 9 3" xfId="8152" xr:uid="{00000000-0005-0000-0000-00009F400000}"/>
    <cellStyle name="40% - Accent1 3 2 9 3 2" xfId="18767" xr:uid="{00000000-0005-0000-0000-0000A0400000}"/>
    <cellStyle name="40% - Accent1 3 2 9 3 2 2" xfId="42035" xr:uid="{00000000-0005-0000-0000-0000A1400000}"/>
    <cellStyle name="40% - Accent1 3 2 9 3 3" xfId="31420" xr:uid="{00000000-0005-0000-0000-0000A2400000}"/>
    <cellStyle name="40% - Accent1 3 2 9 4" xfId="13462" xr:uid="{00000000-0005-0000-0000-0000A3400000}"/>
    <cellStyle name="40% - Accent1 3 2 9 4 2" xfId="36730" xr:uid="{00000000-0005-0000-0000-0000A4400000}"/>
    <cellStyle name="40% - Accent1 3 2 9 5" xfId="26112" xr:uid="{00000000-0005-0000-0000-0000A5400000}"/>
    <cellStyle name="40% - Accent1 3 2_Asset Register (new)" xfId="1448" xr:uid="{00000000-0005-0000-0000-0000A6400000}"/>
    <cellStyle name="40% - Accent1 3 3" xfId="736" xr:uid="{00000000-0005-0000-0000-0000A7400000}"/>
    <cellStyle name="40% - Accent1 3 3 10" xfId="12276" xr:uid="{00000000-0005-0000-0000-0000A8400000}"/>
    <cellStyle name="40% - Accent1 3 3 10 2" xfId="35544" xr:uid="{00000000-0005-0000-0000-0000A9400000}"/>
    <cellStyle name="40% - Accent1 3 3 11" xfId="23218" xr:uid="{00000000-0005-0000-0000-0000AA400000}"/>
    <cellStyle name="40% - Accent1 3 3 11 2" xfId="46465" xr:uid="{00000000-0005-0000-0000-0000AB400000}"/>
    <cellStyle name="40% - Accent1 3 3 12" xfId="24925" xr:uid="{00000000-0005-0000-0000-0000AC400000}"/>
    <cellStyle name="40% - Accent1 3 3 13" xfId="48394" xr:uid="{00000000-0005-0000-0000-0000AD400000}"/>
    <cellStyle name="40% - Accent1 3 3 2" xfId="1194" xr:uid="{00000000-0005-0000-0000-0000AE400000}"/>
    <cellStyle name="40% - Accent1 3 3 2 2" xfId="2756" xr:uid="{00000000-0005-0000-0000-0000AF400000}"/>
    <cellStyle name="40% - Accent1 3 3 2 2 2" xfId="5604" xr:uid="{00000000-0005-0000-0000-0000B0400000}"/>
    <cellStyle name="40% - Accent1 3 3 2 2 2 2" xfId="10947" xr:uid="{00000000-0005-0000-0000-0000B1400000}"/>
    <cellStyle name="40% - Accent1 3 3 2 2 2 2 2" xfId="21561" xr:uid="{00000000-0005-0000-0000-0000B2400000}"/>
    <cellStyle name="40% - Accent1 3 3 2 2 2 2 2 2" xfId="44829" xr:uid="{00000000-0005-0000-0000-0000B3400000}"/>
    <cellStyle name="40% - Accent1 3 3 2 2 2 2 3" xfId="34215" xr:uid="{00000000-0005-0000-0000-0000B4400000}"/>
    <cellStyle name="40% - Accent1 3 3 2 2 2 3" xfId="16255" xr:uid="{00000000-0005-0000-0000-0000B5400000}"/>
    <cellStyle name="40% - Accent1 3 3 2 2 2 3 2" xfId="39523" xr:uid="{00000000-0005-0000-0000-0000B6400000}"/>
    <cellStyle name="40% - Accent1 3 3 2 2 2 4" xfId="23221" xr:uid="{00000000-0005-0000-0000-0000B7400000}"/>
    <cellStyle name="40% - Accent1 3 3 2 2 2 4 2" xfId="46468" xr:uid="{00000000-0005-0000-0000-0000B8400000}"/>
    <cellStyle name="40% - Accent1 3 3 2 2 2 5" xfId="28907" xr:uid="{00000000-0005-0000-0000-0000B9400000}"/>
    <cellStyle name="40% - Accent1 3 3 2 2 2 6" xfId="48397" xr:uid="{00000000-0005-0000-0000-0000BA400000}"/>
    <cellStyle name="40% - Accent1 3 3 2 2 3" xfId="8305" xr:uid="{00000000-0005-0000-0000-0000BB400000}"/>
    <cellStyle name="40% - Accent1 3 3 2 2 3 2" xfId="18920" xr:uid="{00000000-0005-0000-0000-0000BC400000}"/>
    <cellStyle name="40% - Accent1 3 3 2 2 3 2 2" xfId="42188" xr:uid="{00000000-0005-0000-0000-0000BD400000}"/>
    <cellStyle name="40% - Accent1 3 3 2 2 3 3" xfId="31573" xr:uid="{00000000-0005-0000-0000-0000BE400000}"/>
    <cellStyle name="40% - Accent1 3 3 2 2 4" xfId="13615" xr:uid="{00000000-0005-0000-0000-0000BF400000}"/>
    <cellStyle name="40% - Accent1 3 3 2 2 4 2" xfId="36883" xr:uid="{00000000-0005-0000-0000-0000C0400000}"/>
    <cellStyle name="40% - Accent1 3 3 2 2 5" xfId="23220" xr:uid="{00000000-0005-0000-0000-0000C1400000}"/>
    <cellStyle name="40% - Accent1 3 3 2 2 5 2" xfId="46467" xr:uid="{00000000-0005-0000-0000-0000C2400000}"/>
    <cellStyle name="40% - Accent1 3 3 2 2 6" xfId="26265" xr:uid="{00000000-0005-0000-0000-0000C3400000}"/>
    <cellStyle name="40% - Accent1 3 3 2 2 7" xfId="48396" xr:uid="{00000000-0005-0000-0000-0000C4400000}"/>
    <cellStyle name="40% - Accent1 3 3 2 3" xfId="3931" xr:uid="{00000000-0005-0000-0000-0000C5400000}"/>
    <cellStyle name="40% - Accent1 3 3 2 3 2" xfId="6595" xr:uid="{00000000-0005-0000-0000-0000C6400000}"/>
    <cellStyle name="40% - Accent1 3 3 2 3 2 2" xfId="11938" xr:uid="{00000000-0005-0000-0000-0000C7400000}"/>
    <cellStyle name="40% - Accent1 3 3 2 3 2 2 2" xfId="22551" xr:uid="{00000000-0005-0000-0000-0000C8400000}"/>
    <cellStyle name="40% - Accent1 3 3 2 3 2 2 2 2" xfId="45819" xr:uid="{00000000-0005-0000-0000-0000C9400000}"/>
    <cellStyle name="40% - Accent1 3 3 2 3 2 2 3" xfId="35206" xr:uid="{00000000-0005-0000-0000-0000CA400000}"/>
    <cellStyle name="40% - Accent1 3 3 2 3 2 3" xfId="17245" xr:uid="{00000000-0005-0000-0000-0000CB400000}"/>
    <cellStyle name="40% - Accent1 3 3 2 3 2 3 2" xfId="40513" xr:uid="{00000000-0005-0000-0000-0000CC400000}"/>
    <cellStyle name="40% - Accent1 3 3 2 3 2 4" xfId="29898" xr:uid="{00000000-0005-0000-0000-0000CD400000}"/>
    <cellStyle name="40% - Accent1 3 3 2 3 3" xfId="9296" xr:uid="{00000000-0005-0000-0000-0000CE400000}"/>
    <cellStyle name="40% - Accent1 3 3 2 3 3 2" xfId="19911" xr:uid="{00000000-0005-0000-0000-0000CF400000}"/>
    <cellStyle name="40% - Accent1 3 3 2 3 3 2 2" xfId="43179" xr:uid="{00000000-0005-0000-0000-0000D0400000}"/>
    <cellStyle name="40% - Accent1 3 3 2 3 3 3" xfId="32564" xr:uid="{00000000-0005-0000-0000-0000D1400000}"/>
    <cellStyle name="40% - Accent1 3 3 2 3 4" xfId="14605" xr:uid="{00000000-0005-0000-0000-0000D2400000}"/>
    <cellStyle name="40% - Accent1 3 3 2 3 4 2" xfId="37873" xr:uid="{00000000-0005-0000-0000-0000D3400000}"/>
    <cellStyle name="40% - Accent1 3 3 2 3 5" xfId="23222" xr:uid="{00000000-0005-0000-0000-0000D4400000}"/>
    <cellStyle name="40% - Accent1 3 3 2 3 5 2" xfId="46469" xr:uid="{00000000-0005-0000-0000-0000D5400000}"/>
    <cellStyle name="40% - Accent1 3 3 2 3 6" xfId="27256" xr:uid="{00000000-0005-0000-0000-0000D6400000}"/>
    <cellStyle name="40% - Accent1 3 3 2 3 7" xfId="48398" xr:uid="{00000000-0005-0000-0000-0000D7400000}"/>
    <cellStyle name="40% - Accent1 3 3 2 4" xfId="4417" xr:uid="{00000000-0005-0000-0000-0000D8400000}"/>
    <cellStyle name="40% - Accent1 3 3 2 4 2" xfId="9761" xr:uid="{00000000-0005-0000-0000-0000D9400000}"/>
    <cellStyle name="40% - Accent1 3 3 2 4 2 2" xfId="20376" xr:uid="{00000000-0005-0000-0000-0000DA400000}"/>
    <cellStyle name="40% - Accent1 3 3 2 4 2 2 2" xfId="43644" xr:uid="{00000000-0005-0000-0000-0000DB400000}"/>
    <cellStyle name="40% - Accent1 3 3 2 4 2 3" xfId="33029" xr:uid="{00000000-0005-0000-0000-0000DC400000}"/>
    <cellStyle name="40% - Accent1 3 3 2 4 3" xfId="15070" xr:uid="{00000000-0005-0000-0000-0000DD400000}"/>
    <cellStyle name="40% - Accent1 3 3 2 4 3 2" xfId="38338" xr:uid="{00000000-0005-0000-0000-0000DE400000}"/>
    <cellStyle name="40% - Accent1 3 3 2 4 4" xfId="27721" xr:uid="{00000000-0005-0000-0000-0000DF400000}"/>
    <cellStyle name="40% - Accent1 3 3 2 5" xfId="7119" xr:uid="{00000000-0005-0000-0000-0000E0400000}"/>
    <cellStyle name="40% - Accent1 3 3 2 5 2" xfId="17734" xr:uid="{00000000-0005-0000-0000-0000E1400000}"/>
    <cellStyle name="40% - Accent1 3 3 2 5 2 2" xfId="41002" xr:uid="{00000000-0005-0000-0000-0000E2400000}"/>
    <cellStyle name="40% - Accent1 3 3 2 5 3" xfId="30387" xr:uid="{00000000-0005-0000-0000-0000E3400000}"/>
    <cellStyle name="40% - Accent1 3 3 2 6" xfId="12430" xr:uid="{00000000-0005-0000-0000-0000E4400000}"/>
    <cellStyle name="40% - Accent1 3 3 2 6 2" xfId="35698" xr:uid="{00000000-0005-0000-0000-0000E5400000}"/>
    <cellStyle name="40% - Accent1 3 3 2 7" xfId="23219" xr:uid="{00000000-0005-0000-0000-0000E6400000}"/>
    <cellStyle name="40% - Accent1 3 3 2 7 2" xfId="46466" xr:uid="{00000000-0005-0000-0000-0000E7400000}"/>
    <cellStyle name="40% - Accent1 3 3 2 8" xfId="25079" xr:uid="{00000000-0005-0000-0000-0000E8400000}"/>
    <cellStyle name="40% - Accent1 3 3 2 9" xfId="48395" xr:uid="{00000000-0005-0000-0000-0000E9400000}"/>
    <cellStyle name="40% - Accent1 3 3 3" xfId="1551" xr:uid="{00000000-0005-0000-0000-0000EA400000}"/>
    <cellStyle name="40% - Accent1 3 3 3 2" xfId="2908" xr:uid="{00000000-0005-0000-0000-0000EB400000}"/>
    <cellStyle name="40% - Accent1 3 3 3 2 2" xfId="5756" xr:uid="{00000000-0005-0000-0000-0000EC400000}"/>
    <cellStyle name="40% - Accent1 3 3 3 2 2 2" xfId="11099" xr:uid="{00000000-0005-0000-0000-0000ED400000}"/>
    <cellStyle name="40% - Accent1 3 3 3 2 2 2 2" xfId="21713" xr:uid="{00000000-0005-0000-0000-0000EE400000}"/>
    <cellStyle name="40% - Accent1 3 3 3 2 2 2 2 2" xfId="44981" xr:uid="{00000000-0005-0000-0000-0000EF400000}"/>
    <cellStyle name="40% - Accent1 3 3 3 2 2 2 3" xfId="34367" xr:uid="{00000000-0005-0000-0000-0000F0400000}"/>
    <cellStyle name="40% - Accent1 3 3 3 2 2 3" xfId="16407" xr:uid="{00000000-0005-0000-0000-0000F1400000}"/>
    <cellStyle name="40% - Accent1 3 3 3 2 2 3 2" xfId="39675" xr:uid="{00000000-0005-0000-0000-0000F2400000}"/>
    <cellStyle name="40% - Accent1 3 3 3 2 2 4" xfId="29059" xr:uid="{00000000-0005-0000-0000-0000F3400000}"/>
    <cellStyle name="40% - Accent1 3 3 3 2 3" xfId="8457" xr:uid="{00000000-0005-0000-0000-0000F4400000}"/>
    <cellStyle name="40% - Accent1 3 3 3 2 3 2" xfId="19072" xr:uid="{00000000-0005-0000-0000-0000F5400000}"/>
    <cellStyle name="40% - Accent1 3 3 3 2 3 2 2" xfId="42340" xr:uid="{00000000-0005-0000-0000-0000F6400000}"/>
    <cellStyle name="40% - Accent1 3 3 3 2 3 3" xfId="31725" xr:uid="{00000000-0005-0000-0000-0000F7400000}"/>
    <cellStyle name="40% - Accent1 3 3 3 2 4" xfId="13767" xr:uid="{00000000-0005-0000-0000-0000F8400000}"/>
    <cellStyle name="40% - Accent1 3 3 3 2 4 2" xfId="37035" xr:uid="{00000000-0005-0000-0000-0000F9400000}"/>
    <cellStyle name="40% - Accent1 3 3 3 2 5" xfId="23224" xr:uid="{00000000-0005-0000-0000-0000FA400000}"/>
    <cellStyle name="40% - Accent1 3 3 3 2 5 2" xfId="46471" xr:uid="{00000000-0005-0000-0000-0000FB400000}"/>
    <cellStyle name="40% - Accent1 3 3 3 2 6" xfId="26417" xr:uid="{00000000-0005-0000-0000-0000FC400000}"/>
    <cellStyle name="40% - Accent1 3 3 3 2 7" xfId="48400" xr:uid="{00000000-0005-0000-0000-0000FD400000}"/>
    <cellStyle name="40% - Accent1 3 3 3 3" xfId="3774" xr:uid="{00000000-0005-0000-0000-0000FE400000}"/>
    <cellStyle name="40% - Accent1 3 3 3 3 2" xfId="6491" xr:uid="{00000000-0005-0000-0000-0000FF400000}"/>
    <cellStyle name="40% - Accent1 3 3 3 3 2 2" xfId="11834" xr:uid="{00000000-0005-0000-0000-000000410000}"/>
    <cellStyle name="40% - Accent1 3 3 3 3 2 2 2" xfId="22447" xr:uid="{00000000-0005-0000-0000-000001410000}"/>
    <cellStyle name="40% - Accent1 3 3 3 3 2 2 2 2" xfId="45715" xr:uid="{00000000-0005-0000-0000-000002410000}"/>
    <cellStyle name="40% - Accent1 3 3 3 3 2 2 3" xfId="35102" xr:uid="{00000000-0005-0000-0000-000003410000}"/>
    <cellStyle name="40% - Accent1 3 3 3 3 2 3" xfId="17141" xr:uid="{00000000-0005-0000-0000-000004410000}"/>
    <cellStyle name="40% - Accent1 3 3 3 3 2 3 2" xfId="40409" xr:uid="{00000000-0005-0000-0000-000005410000}"/>
    <cellStyle name="40% - Accent1 3 3 3 3 2 4" xfId="29794" xr:uid="{00000000-0005-0000-0000-000006410000}"/>
    <cellStyle name="40% - Accent1 3 3 3 3 3" xfId="9192" xr:uid="{00000000-0005-0000-0000-000007410000}"/>
    <cellStyle name="40% - Accent1 3 3 3 3 3 2" xfId="19807" xr:uid="{00000000-0005-0000-0000-000008410000}"/>
    <cellStyle name="40% - Accent1 3 3 3 3 3 2 2" xfId="43075" xr:uid="{00000000-0005-0000-0000-000009410000}"/>
    <cellStyle name="40% - Accent1 3 3 3 3 3 3" xfId="32460" xr:uid="{00000000-0005-0000-0000-00000A410000}"/>
    <cellStyle name="40% - Accent1 3 3 3 3 4" xfId="14501" xr:uid="{00000000-0005-0000-0000-00000B410000}"/>
    <cellStyle name="40% - Accent1 3 3 3 3 4 2" xfId="37769" xr:uid="{00000000-0005-0000-0000-00000C410000}"/>
    <cellStyle name="40% - Accent1 3 3 3 3 5" xfId="27152" xr:uid="{00000000-0005-0000-0000-00000D410000}"/>
    <cellStyle name="40% - Accent1 3 3 3 4" xfId="4569" xr:uid="{00000000-0005-0000-0000-00000E410000}"/>
    <cellStyle name="40% - Accent1 3 3 3 4 2" xfId="9913" xr:uid="{00000000-0005-0000-0000-00000F410000}"/>
    <cellStyle name="40% - Accent1 3 3 3 4 2 2" xfId="20528" xr:uid="{00000000-0005-0000-0000-000010410000}"/>
    <cellStyle name="40% - Accent1 3 3 3 4 2 2 2" xfId="43796" xr:uid="{00000000-0005-0000-0000-000011410000}"/>
    <cellStyle name="40% - Accent1 3 3 3 4 2 3" xfId="33181" xr:uid="{00000000-0005-0000-0000-000012410000}"/>
    <cellStyle name="40% - Accent1 3 3 3 4 3" xfId="15222" xr:uid="{00000000-0005-0000-0000-000013410000}"/>
    <cellStyle name="40% - Accent1 3 3 3 4 3 2" xfId="38490" xr:uid="{00000000-0005-0000-0000-000014410000}"/>
    <cellStyle name="40% - Accent1 3 3 3 4 4" xfId="27873" xr:uid="{00000000-0005-0000-0000-000015410000}"/>
    <cellStyle name="40% - Accent1 3 3 3 5" xfId="7271" xr:uid="{00000000-0005-0000-0000-000016410000}"/>
    <cellStyle name="40% - Accent1 3 3 3 5 2" xfId="17886" xr:uid="{00000000-0005-0000-0000-000017410000}"/>
    <cellStyle name="40% - Accent1 3 3 3 5 2 2" xfId="41154" xr:uid="{00000000-0005-0000-0000-000018410000}"/>
    <cellStyle name="40% - Accent1 3 3 3 5 3" xfId="30539" xr:uid="{00000000-0005-0000-0000-000019410000}"/>
    <cellStyle name="40% - Accent1 3 3 3 6" xfId="12582" xr:uid="{00000000-0005-0000-0000-00001A410000}"/>
    <cellStyle name="40% - Accent1 3 3 3 6 2" xfId="35850" xr:uid="{00000000-0005-0000-0000-00001B410000}"/>
    <cellStyle name="40% - Accent1 3 3 3 7" xfId="23223" xr:uid="{00000000-0005-0000-0000-00001C410000}"/>
    <cellStyle name="40% - Accent1 3 3 3 7 2" xfId="46470" xr:uid="{00000000-0005-0000-0000-00001D410000}"/>
    <cellStyle name="40% - Accent1 3 3 3 8" xfId="25231" xr:uid="{00000000-0005-0000-0000-00001E410000}"/>
    <cellStyle name="40% - Accent1 3 3 3 9" xfId="48399" xr:uid="{00000000-0005-0000-0000-00001F410000}"/>
    <cellStyle name="40% - Accent1 3 3 4" xfId="1881" xr:uid="{00000000-0005-0000-0000-000020410000}"/>
    <cellStyle name="40% - Accent1 3 3 4 2" xfId="4856" xr:uid="{00000000-0005-0000-0000-000021410000}"/>
    <cellStyle name="40% - Accent1 3 3 4 2 2" xfId="10200" xr:uid="{00000000-0005-0000-0000-000022410000}"/>
    <cellStyle name="40% - Accent1 3 3 4 2 2 2" xfId="20815" xr:uid="{00000000-0005-0000-0000-000023410000}"/>
    <cellStyle name="40% - Accent1 3 3 4 2 2 2 2" xfId="44083" xr:uid="{00000000-0005-0000-0000-000024410000}"/>
    <cellStyle name="40% - Accent1 3 3 4 2 2 3" xfId="33468" xr:uid="{00000000-0005-0000-0000-000025410000}"/>
    <cellStyle name="40% - Accent1 3 3 4 2 3" xfId="15509" xr:uid="{00000000-0005-0000-0000-000026410000}"/>
    <cellStyle name="40% - Accent1 3 3 4 2 3 2" xfId="38777" xr:uid="{00000000-0005-0000-0000-000027410000}"/>
    <cellStyle name="40% - Accent1 3 3 4 2 4" xfId="28160" xr:uid="{00000000-0005-0000-0000-000028410000}"/>
    <cellStyle name="40% - Accent1 3 3 4 3" xfId="7558" xr:uid="{00000000-0005-0000-0000-000029410000}"/>
    <cellStyle name="40% - Accent1 3 3 4 3 2" xfId="18173" xr:uid="{00000000-0005-0000-0000-00002A410000}"/>
    <cellStyle name="40% - Accent1 3 3 4 3 2 2" xfId="41441" xr:uid="{00000000-0005-0000-0000-00002B410000}"/>
    <cellStyle name="40% - Accent1 3 3 4 3 3" xfId="30826" xr:uid="{00000000-0005-0000-0000-00002C410000}"/>
    <cellStyle name="40% - Accent1 3 3 4 4" xfId="12869" xr:uid="{00000000-0005-0000-0000-00002D410000}"/>
    <cellStyle name="40% - Accent1 3 3 4 4 2" xfId="36137" xr:uid="{00000000-0005-0000-0000-00002E410000}"/>
    <cellStyle name="40% - Accent1 3 3 4 5" xfId="23225" xr:uid="{00000000-0005-0000-0000-00002F410000}"/>
    <cellStyle name="40% - Accent1 3 3 4 5 2" xfId="46472" xr:uid="{00000000-0005-0000-0000-000030410000}"/>
    <cellStyle name="40% - Accent1 3 3 4 6" xfId="25518" xr:uid="{00000000-0005-0000-0000-000031410000}"/>
    <cellStyle name="40% - Accent1 3 3 4 7" xfId="48401" xr:uid="{00000000-0005-0000-0000-000032410000}"/>
    <cellStyle name="40% - Accent1 3 3 5" xfId="2602" xr:uid="{00000000-0005-0000-0000-000033410000}"/>
    <cellStyle name="40% - Accent1 3 3 5 2" xfId="5450" xr:uid="{00000000-0005-0000-0000-000034410000}"/>
    <cellStyle name="40% - Accent1 3 3 5 2 2" xfId="10793" xr:uid="{00000000-0005-0000-0000-000035410000}"/>
    <cellStyle name="40% - Accent1 3 3 5 2 2 2" xfId="21407" xr:uid="{00000000-0005-0000-0000-000036410000}"/>
    <cellStyle name="40% - Accent1 3 3 5 2 2 2 2" xfId="44675" xr:uid="{00000000-0005-0000-0000-000037410000}"/>
    <cellStyle name="40% - Accent1 3 3 5 2 2 3" xfId="34061" xr:uid="{00000000-0005-0000-0000-000038410000}"/>
    <cellStyle name="40% - Accent1 3 3 5 2 3" xfId="16101" xr:uid="{00000000-0005-0000-0000-000039410000}"/>
    <cellStyle name="40% - Accent1 3 3 5 2 3 2" xfId="39369" xr:uid="{00000000-0005-0000-0000-00003A410000}"/>
    <cellStyle name="40% - Accent1 3 3 5 2 4" xfId="28753" xr:uid="{00000000-0005-0000-0000-00003B410000}"/>
    <cellStyle name="40% - Accent1 3 3 5 3" xfId="8151" xr:uid="{00000000-0005-0000-0000-00003C410000}"/>
    <cellStyle name="40% - Accent1 3 3 5 3 2" xfId="18766" xr:uid="{00000000-0005-0000-0000-00003D410000}"/>
    <cellStyle name="40% - Accent1 3 3 5 3 2 2" xfId="42034" xr:uid="{00000000-0005-0000-0000-00003E410000}"/>
    <cellStyle name="40% - Accent1 3 3 5 3 3" xfId="31419" xr:uid="{00000000-0005-0000-0000-00003F410000}"/>
    <cellStyle name="40% - Accent1 3 3 5 4" xfId="13461" xr:uid="{00000000-0005-0000-0000-000040410000}"/>
    <cellStyle name="40% - Accent1 3 3 5 4 2" xfId="36729" xr:uid="{00000000-0005-0000-0000-000041410000}"/>
    <cellStyle name="40% - Accent1 3 3 5 5" xfId="26111" xr:uid="{00000000-0005-0000-0000-000042410000}"/>
    <cellStyle name="40% - Accent1 3 3 6" xfId="3151" xr:uid="{00000000-0005-0000-0000-000043410000}"/>
    <cellStyle name="40% - Accent1 3 3 6 2" xfId="5981" xr:uid="{00000000-0005-0000-0000-000044410000}"/>
    <cellStyle name="40% - Accent1 3 3 6 2 2" xfId="11324" xr:uid="{00000000-0005-0000-0000-000045410000}"/>
    <cellStyle name="40% - Accent1 3 3 6 2 2 2" xfId="21937" xr:uid="{00000000-0005-0000-0000-000046410000}"/>
    <cellStyle name="40% - Accent1 3 3 6 2 2 2 2" xfId="45205" xr:uid="{00000000-0005-0000-0000-000047410000}"/>
    <cellStyle name="40% - Accent1 3 3 6 2 2 3" xfId="34592" xr:uid="{00000000-0005-0000-0000-000048410000}"/>
    <cellStyle name="40% - Accent1 3 3 6 2 3" xfId="16631" xr:uid="{00000000-0005-0000-0000-000049410000}"/>
    <cellStyle name="40% - Accent1 3 3 6 2 3 2" xfId="39899" xr:uid="{00000000-0005-0000-0000-00004A410000}"/>
    <cellStyle name="40% - Accent1 3 3 6 2 4" xfId="29284" xr:uid="{00000000-0005-0000-0000-00004B410000}"/>
    <cellStyle name="40% - Accent1 3 3 6 3" xfId="8682" xr:uid="{00000000-0005-0000-0000-00004C410000}"/>
    <cellStyle name="40% - Accent1 3 3 6 3 2" xfId="19297" xr:uid="{00000000-0005-0000-0000-00004D410000}"/>
    <cellStyle name="40% - Accent1 3 3 6 3 2 2" xfId="42565" xr:uid="{00000000-0005-0000-0000-00004E410000}"/>
    <cellStyle name="40% - Accent1 3 3 6 3 3" xfId="31950" xr:uid="{00000000-0005-0000-0000-00004F410000}"/>
    <cellStyle name="40% - Accent1 3 3 6 4" xfId="13991" xr:uid="{00000000-0005-0000-0000-000050410000}"/>
    <cellStyle name="40% - Accent1 3 3 6 4 2" xfId="37259" xr:uid="{00000000-0005-0000-0000-000051410000}"/>
    <cellStyle name="40% - Accent1 3 3 6 5" xfId="26642" xr:uid="{00000000-0005-0000-0000-000052410000}"/>
    <cellStyle name="40% - Accent1 3 3 7" xfId="3471" xr:uid="{00000000-0005-0000-0000-000053410000}"/>
    <cellStyle name="40% - Accent1 3 3 7 2" xfId="6295" xr:uid="{00000000-0005-0000-0000-000054410000}"/>
    <cellStyle name="40% - Accent1 3 3 7 2 2" xfId="11638" xr:uid="{00000000-0005-0000-0000-000055410000}"/>
    <cellStyle name="40% - Accent1 3 3 7 2 2 2" xfId="22251" xr:uid="{00000000-0005-0000-0000-000056410000}"/>
    <cellStyle name="40% - Accent1 3 3 7 2 2 2 2" xfId="45519" xr:uid="{00000000-0005-0000-0000-000057410000}"/>
    <cellStyle name="40% - Accent1 3 3 7 2 2 3" xfId="34906" xr:uid="{00000000-0005-0000-0000-000058410000}"/>
    <cellStyle name="40% - Accent1 3 3 7 2 3" xfId="16945" xr:uid="{00000000-0005-0000-0000-000059410000}"/>
    <cellStyle name="40% - Accent1 3 3 7 2 3 2" xfId="40213" xr:uid="{00000000-0005-0000-0000-00005A410000}"/>
    <cellStyle name="40% - Accent1 3 3 7 2 4" xfId="29598" xr:uid="{00000000-0005-0000-0000-00005B410000}"/>
    <cellStyle name="40% - Accent1 3 3 7 3" xfId="8996" xr:uid="{00000000-0005-0000-0000-00005C410000}"/>
    <cellStyle name="40% - Accent1 3 3 7 3 2" xfId="19611" xr:uid="{00000000-0005-0000-0000-00005D410000}"/>
    <cellStyle name="40% - Accent1 3 3 7 3 2 2" xfId="42879" xr:uid="{00000000-0005-0000-0000-00005E410000}"/>
    <cellStyle name="40% - Accent1 3 3 7 3 3" xfId="32264" xr:uid="{00000000-0005-0000-0000-00005F410000}"/>
    <cellStyle name="40% - Accent1 3 3 7 4" xfId="14305" xr:uid="{00000000-0005-0000-0000-000060410000}"/>
    <cellStyle name="40% - Accent1 3 3 7 4 2" xfId="37573" xr:uid="{00000000-0005-0000-0000-000061410000}"/>
    <cellStyle name="40% - Accent1 3 3 7 5" xfId="26956" xr:uid="{00000000-0005-0000-0000-000062410000}"/>
    <cellStyle name="40% - Accent1 3 3 8" xfId="4263" xr:uid="{00000000-0005-0000-0000-000063410000}"/>
    <cellStyle name="40% - Accent1 3 3 8 2" xfId="9607" xr:uid="{00000000-0005-0000-0000-000064410000}"/>
    <cellStyle name="40% - Accent1 3 3 8 2 2" xfId="20222" xr:uid="{00000000-0005-0000-0000-000065410000}"/>
    <cellStyle name="40% - Accent1 3 3 8 2 2 2" xfId="43490" xr:uid="{00000000-0005-0000-0000-000066410000}"/>
    <cellStyle name="40% - Accent1 3 3 8 2 3" xfId="32875" xr:uid="{00000000-0005-0000-0000-000067410000}"/>
    <cellStyle name="40% - Accent1 3 3 8 3" xfId="14916" xr:uid="{00000000-0005-0000-0000-000068410000}"/>
    <cellStyle name="40% - Accent1 3 3 8 3 2" xfId="38184" xr:uid="{00000000-0005-0000-0000-000069410000}"/>
    <cellStyle name="40% - Accent1 3 3 8 4" xfId="27567" xr:uid="{00000000-0005-0000-0000-00006A410000}"/>
    <cellStyle name="40% - Accent1 3 3 9" xfId="6965" xr:uid="{00000000-0005-0000-0000-00006B410000}"/>
    <cellStyle name="40% - Accent1 3 3 9 2" xfId="17580" xr:uid="{00000000-0005-0000-0000-00006C410000}"/>
    <cellStyle name="40% - Accent1 3 3 9 2 2" xfId="40848" xr:uid="{00000000-0005-0000-0000-00006D410000}"/>
    <cellStyle name="40% - Accent1 3 3 9 3" xfId="30233" xr:uid="{00000000-0005-0000-0000-00006E410000}"/>
    <cellStyle name="40% - Accent1 3 3_Asset Register (new)" xfId="1446" xr:uid="{00000000-0005-0000-0000-00006F410000}"/>
    <cellStyle name="40% - Accent1 3 4" xfId="220" xr:uid="{00000000-0005-0000-0000-000070410000}"/>
    <cellStyle name="40% - Accent1 3 4 10" xfId="24747" xr:uid="{00000000-0005-0000-0000-000071410000}"/>
    <cellStyle name="40% - Accent1 3 4 11" xfId="48402" xr:uid="{00000000-0005-0000-0000-000072410000}"/>
    <cellStyle name="40% - Accent1 3 4 2" xfId="1882" xr:uid="{00000000-0005-0000-0000-000073410000}"/>
    <cellStyle name="40% - Accent1 3 4 2 2" xfId="4857" xr:uid="{00000000-0005-0000-0000-000074410000}"/>
    <cellStyle name="40% - Accent1 3 4 2 2 2" xfId="10201" xr:uid="{00000000-0005-0000-0000-000075410000}"/>
    <cellStyle name="40% - Accent1 3 4 2 2 2 2" xfId="20816" xr:uid="{00000000-0005-0000-0000-000076410000}"/>
    <cellStyle name="40% - Accent1 3 4 2 2 2 2 2" xfId="44084" xr:uid="{00000000-0005-0000-0000-000077410000}"/>
    <cellStyle name="40% - Accent1 3 4 2 2 2 3" xfId="33469" xr:uid="{00000000-0005-0000-0000-000078410000}"/>
    <cellStyle name="40% - Accent1 3 4 2 2 3" xfId="15510" xr:uid="{00000000-0005-0000-0000-000079410000}"/>
    <cellStyle name="40% - Accent1 3 4 2 2 3 2" xfId="38778" xr:uid="{00000000-0005-0000-0000-00007A410000}"/>
    <cellStyle name="40% - Accent1 3 4 2 2 4" xfId="23228" xr:uid="{00000000-0005-0000-0000-00007B410000}"/>
    <cellStyle name="40% - Accent1 3 4 2 2 4 2" xfId="46475" xr:uid="{00000000-0005-0000-0000-00007C410000}"/>
    <cellStyle name="40% - Accent1 3 4 2 2 5" xfId="28161" xr:uid="{00000000-0005-0000-0000-00007D410000}"/>
    <cellStyle name="40% - Accent1 3 4 2 2 6" xfId="48404" xr:uid="{00000000-0005-0000-0000-00007E410000}"/>
    <cellStyle name="40% - Accent1 3 4 2 3" xfId="7559" xr:uid="{00000000-0005-0000-0000-00007F410000}"/>
    <cellStyle name="40% - Accent1 3 4 2 3 2" xfId="18174" xr:uid="{00000000-0005-0000-0000-000080410000}"/>
    <cellStyle name="40% - Accent1 3 4 2 3 2 2" xfId="41442" xr:uid="{00000000-0005-0000-0000-000081410000}"/>
    <cellStyle name="40% - Accent1 3 4 2 3 3" xfId="30827" xr:uid="{00000000-0005-0000-0000-000082410000}"/>
    <cellStyle name="40% - Accent1 3 4 2 4" xfId="12870" xr:uid="{00000000-0005-0000-0000-000083410000}"/>
    <cellStyle name="40% - Accent1 3 4 2 4 2" xfId="36138" xr:uid="{00000000-0005-0000-0000-000084410000}"/>
    <cellStyle name="40% - Accent1 3 4 2 5" xfId="23227" xr:uid="{00000000-0005-0000-0000-000085410000}"/>
    <cellStyle name="40% - Accent1 3 4 2 5 2" xfId="46474" xr:uid="{00000000-0005-0000-0000-000086410000}"/>
    <cellStyle name="40% - Accent1 3 4 2 6" xfId="25519" xr:uid="{00000000-0005-0000-0000-000087410000}"/>
    <cellStyle name="40% - Accent1 3 4 2 7" xfId="48403" xr:uid="{00000000-0005-0000-0000-000088410000}"/>
    <cellStyle name="40% - Accent1 3 4 3" xfId="2428" xr:uid="{00000000-0005-0000-0000-000089410000}"/>
    <cellStyle name="40% - Accent1 3 4 3 2" xfId="5276" xr:uid="{00000000-0005-0000-0000-00008A410000}"/>
    <cellStyle name="40% - Accent1 3 4 3 2 2" xfId="10619" xr:uid="{00000000-0005-0000-0000-00008B410000}"/>
    <cellStyle name="40% - Accent1 3 4 3 2 2 2" xfId="21233" xr:uid="{00000000-0005-0000-0000-00008C410000}"/>
    <cellStyle name="40% - Accent1 3 4 3 2 2 2 2" xfId="44501" xr:uid="{00000000-0005-0000-0000-00008D410000}"/>
    <cellStyle name="40% - Accent1 3 4 3 2 2 3" xfId="33887" xr:uid="{00000000-0005-0000-0000-00008E410000}"/>
    <cellStyle name="40% - Accent1 3 4 3 2 3" xfId="15927" xr:uid="{00000000-0005-0000-0000-00008F410000}"/>
    <cellStyle name="40% - Accent1 3 4 3 2 3 2" xfId="39195" xr:uid="{00000000-0005-0000-0000-000090410000}"/>
    <cellStyle name="40% - Accent1 3 4 3 2 4" xfId="28579" xr:uid="{00000000-0005-0000-0000-000091410000}"/>
    <cellStyle name="40% - Accent1 3 4 3 3" xfId="7977" xr:uid="{00000000-0005-0000-0000-000092410000}"/>
    <cellStyle name="40% - Accent1 3 4 3 3 2" xfId="18592" xr:uid="{00000000-0005-0000-0000-000093410000}"/>
    <cellStyle name="40% - Accent1 3 4 3 3 2 2" xfId="41860" xr:uid="{00000000-0005-0000-0000-000094410000}"/>
    <cellStyle name="40% - Accent1 3 4 3 3 3" xfId="31245" xr:uid="{00000000-0005-0000-0000-000095410000}"/>
    <cellStyle name="40% - Accent1 3 4 3 4" xfId="13287" xr:uid="{00000000-0005-0000-0000-000096410000}"/>
    <cellStyle name="40% - Accent1 3 4 3 4 2" xfId="36555" xr:uid="{00000000-0005-0000-0000-000097410000}"/>
    <cellStyle name="40% - Accent1 3 4 3 5" xfId="23229" xr:uid="{00000000-0005-0000-0000-000098410000}"/>
    <cellStyle name="40% - Accent1 3 4 3 5 2" xfId="46476" xr:uid="{00000000-0005-0000-0000-000099410000}"/>
    <cellStyle name="40% - Accent1 3 4 3 6" xfId="25937" xr:uid="{00000000-0005-0000-0000-00009A410000}"/>
    <cellStyle name="40% - Accent1 3 4 3 7" xfId="48405" xr:uid="{00000000-0005-0000-0000-00009B410000}"/>
    <cellStyle name="40% - Accent1 3 4 4" xfId="3152" xr:uid="{00000000-0005-0000-0000-00009C410000}"/>
    <cellStyle name="40% - Accent1 3 4 4 2" xfId="5982" xr:uid="{00000000-0005-0000-0000-00009D410000}"/>
    <cellStyle name="40% - Accent1 3 4 4 2 2" xfId="11325" xr:uid="{00000000-0005-0000-0000-00009E410000}"/>
    <cellStyle name="40% - Accent1 3 4 4 2 2 2" xfId="21938" xr:uid="{00000000-0005-0000-0000-00009F410000}"/>
    <cellStyle name="40% - Accent1 3 4 4 2 2 2 2" xfId="45206" xr:uid="{00000000-0005-0000-0000-0000A0410000}"/>
    <cellStyle name="40% - Accent1 3 4 4 2 2 3" xfId="34593" xr:uid="{00000000-0005-0000-0000-0000A1410000}"/>
    <cellStyle name="40% - Accent1 3 4 4 2 3" xfId="16632" xr:uid="{00000000-0005-0000-0000-0000A2410000}"/>
    <cellStyle name="40% - Accent1 3 4 4 2 3 2" xfId="39900" xr:uid="{00000000-0005-0000-0000-0000A3410000}"/>
    <cellStyle name="40% - Accent1 3 4 4 2 4" xfId="29285" xr:uid="{00000000-0005-0000-0000-0000A4410000}"/>
    <cellStyle name="40% - Accent1 3 4 4 3" xfId="8683" xr:uid="{00000000-0005-0000-0000-0000A5410000}"/>
    <cellStyle name="40% - Accent1 3 4 4 3 2" xfId="19298" xr:uid="{00000000-0005-0000-0000-0000A6410000}"/>
    <cellStyle name="40% - Accent1 3 4 4 3 2 2" xfId="42566" xr:uid="{00000000-0005-0000-0000-0000A7410000}"/>
    <cellStyle name="40% - Accent1 3 4 4 3 3" xfId="31951" xr:uid="{00000000-0005-0000-0000-0000A8410000}"/>
    <cellStyle name="40% - Accent1 3 4 4 4" xfId="13992" xr:uid="{00000000-0005-0000-0000-0000A9410000}"/>
    <cellStyle name="40% - Accent1 3 4 4 4 2" xfId="37260" xr:uid="{00000000-0005-0000-0000-0000AA410000}"/>
    <cellStyle name="40% - Accent1 3 4 4 5" xfId="26643" xr:uid="{00000000-0005-0000-0000-0000AB410000}"/>
    <cellStyle name="40% - Accent1 3 4 5" xfId="3472" xr:uid="{00000000-0005-0000-0000-0000AC410000}"/>
    <cellStyle name="40% - Accent1 3 4 5 2" xfId="6296" xr:uid="{00000000-0005-0000-0000-0000AD410000}"/>
    <cellStyle name="40% - Accent1 3 4 5 2 2" xfId="11639" xr:uid="{00000000-0005-0000-0000-0000AE410000}"/>
    <cellStyle name="40% - Accent1 3 4 5 2 2 2" xfId="22252" xr:uid="{00000000-0005-0000-0000-0000AF410000}"/>
    <cellStyle name="40% - Accent1 3 4 5 2 2 2 2" xfId="45520" xr:uid="{00000000-0005-0000-0000-0000B0410000}"/>
    <cellStyle name="40% - Accent1 3 4 5 2 2 3" xfId="34907" xr:uid="{00000000-0005-0000-0000-0000B1410000}"/>
    <cellStyle name="40% - Accent1 3 4 5 2 3" xfId="16946" xr:uid="{00000000-0005-0000-0000-0000B2410000}"/>
    <cellStyle name="40% - Accent1 3 4 5 2 3 2" xfId="40214" xr:uid="{00000000-0005-0000-0000-0000B3410000}"/>
    <cellStyle name="40% - Accent1 3 4 5 2 4" xfId="29599" xr:uid="{00000000-0005-0000-0000-0000B4410000}"/>
    <cellStyle name="40% - Accent1 3 4 5 3" xfId="8997" xr:uid="{00000000-0005-0000-0000-0000B5410000}"/>
    <cellStyle name="40% - Accent1 3 4 5 3 2" xfId="19612" xr:uid="{00000000-0005-0000-0000-0000B6410000}"/>
    <cellStyle name="40% - Accent1 3 4 5 3 2 2" xfId="42880" xr:uid="{00000000-0005-0000-0000-0000B7410000}"/>
    <cellStyle name="40% - Accent1 3 4 5 3 3" xfId="32265" xr:uid="{00000000-0005-0000-0000-0000B8410000}"/>
    <cellStyle name="40% - Accent1 3 4 5 4" xfId="14306" xr:uid="{00000000-0005-0000-0000-0000B9410000}"/>
    <cellStyle name="40% - Accent1 3 4 5 4 2" xfId="37574" xr:uid="{00000000-0005-0000-0000-0000BA410000}"/>
    <cellStyle name="40% - Accent1 3 4 5 5" xfId="26957" xr:uid="{00000000-0005-0000-0000-0000BB410000}"/>
    <cellStyle name="40% - Accent1 3 4 6" xfId="4089" xr:uid="{00000000-0005-0000-0000-0000BC410000}"/>
    <cellStyle name="40% - Accent1 3 4 6 2" xfId="9433" xr:uid="{00000000-0005-0000-0000-0000BD410000}"/>
    <cellStyle name="40% - Accent1 3 4 6 2 2" xfId="20048" xr:uid="{00000000-0005-0000-0000-0000BE410000}"/>
    <cellStyle name="40% - Accent1 3 4 6 2 2 2" xfId="43316" xr:uid="{00000000-0005-0000-0000-0000BF410000}"/>
    <cellStyle name="40% - Accent1 3 4 6 2 3" xfId="32701" xr:uid="{00000000-0005-0000-0000-0000C0410000}"/>
    <cellStyle name="40% - Accent1 3 4 6 3" xfId="14742" xr:uid="{00000000-0005-0000-0000-0000C1410000}"/>
    <cellStyle name="40% - Accent1 3 4 6 3 2" xfId="38010" xr:uid="{00000000-0005-0000-0000-0000C2410000}"/>
    <cellStyle name="40% - Accent1 3 4 6 4" xfId="27393" xr:uid="{00000000-0005-0000-0000-0000C3410000}"/>
    <cellStyle name="40% - Accent1 3 4 7" xfId="6791" xr:uid="{00000000-0005-0000-0000-0000C4410000}"/>
    <cellStyle name="40% - Accent1 3 4 7 2" xfId="17406" xr:uid="{00000000-0005-0000-0000-0000C5410000}"/>
    <cellStyle name="40% - Accent1 3 4 7 2 2" xfId="40674" xr:uid="{00000000-0005-0000-0000-0000C6410000}"/>
    <cellStyle name="40% - Accent1 3 4 7 3" xfId="30059" xr:uid="{00000000-0005-0000-0000-0000C7410000}"/>
    <cellStyle name="40% - Accent1 3 4 8" xfId="12102" xr:uid="{00000000-0005-0000-0000-0000C8410000}"/>
    <cellStyle name="40% - Accent1 3 4 8 2" xfId="35370" xr:uid="{00000000-0005-0000-0000-0000C9410000}"/>
    <cellStyle name="40% - Accent1 3 4 9" xfId="23226" xr:uid="{00000000-0005-0000-0000-0000CA410000}"/>
    <cellStyle name="40% - Accent1 3 4 9 2" xfId="46473" xr:uid="{00000000-0005-0000-0000-0000CB410000}"/>
    <cellStyle name="40% - Accent1 3 5" xfId="1115" xr:uid="{00000000-0005-0000-0000-0000CC410000}"/>
    <cellStyle name="40% - Accent1 3 5 2" xfId="2685" xr:uid="{00000000-0005-0000-0000-0000CD410000}"/>
    <cellStyle name="40% - Accent1 3 5 2 2" xfId="5533" xr:uid="{00000000-0005-0000-0000-0000CE410000}"/>
    <cellStyle name="40% - Accent1 3 5 2 2 2" xfId="10876" xr:uid="{00000000-0005-0000-0000-0000CF410000}"/>
    <cellStyle name="40% - Accent1 3 5 2 2 2 2" xfId="21490" xr:uid="{00000000-0005-0000-0000-0000D0410000}"/>
    <cellStyle name="40% - Accent1 3 5 2 2 2 2 2" xfId="44758" xr:uid="{00000000-0005-0000-0000-0000D1410000}"/>
    <cellStyle name="40% - Accent1 3 5 2 2 2 3" xfId="34144" xr:uid="{00000000-0005-0000-0000-0000D2410000}"/>
    <cellStyle name="40% - Accent1 3 5 2 2 3" xfId="16184" xr:uid="{00000000-0005-0000-0000-0000D3410000}"/>
    <cellStyle name="40% - Accent1 3 5 2 2 3 2" xfId="39452" xr:uid="{00000000-0005-0000-0000-0000D4410000}"/>
    <cellStyle name="40% - Accent1 3 5 2 2 4" xfId="23232" xr:uid="{00000000-0005-0000-0000-0000D5410000}"/>
    <cellStyle name="40% - Accent1 3 5 2 2 4 2" xfId="46479" xr:uid="{00000000-0005-0000-0000-0000D6410000}"/>
    <cellStyle name="40% - Accent1 3 5 2 2 5" xfId="28836" xr:uid="{00000000-0005-0000-0000-0000D7410000}"/>
    <cellStyle name="40% - Accent1 3 5 2 2 6" xfId="48408" xr:uid="{00000000-0005-0000-0000-0000D8410000}"/>
    <cellStyle name="40% - Accent1 3 5 2 3" xfId="8234" xr:uid="{00000000-0005-0000-0000-0000D9410000}"/>
    <cellStyle name="40% - Accent1 3 5 2 3 2" xfId="18849" xr:uid="{00000000-0005-0000-0000-0000DA410000}"/>
    <cellStyle name="40% - Accent1 3 5 2 3 2 2" xfId="42117" xr:uid="{00000000-0005-0000-0000-0000DB410000}"/>
    <cellStyle name="40% - Accent1 3 5 2 3 3" xfId="31502" xr:uid="{00000000-0005-0000-0000-0000DC410000}"/>
    <cellStyle name="40% - Accent1 3 5 2 4" xfId="13544" xr:uid="{00000000-0005-0000-0000-0000DD410000}"/>
    <cellStyle name="40% - Accent1 3 5 2 4 2" xfId="36812" xr:uid="{00000000-0005-0000-0000-0000DE410000}"/>
    <cellStyle name="40% - Accent1 3 5 2 5" xfId="23231" xr:uid="{00000000-0005-0000-0000-0000DF410000}"/>
    <cellStyle name="40% - Accent1 3 5 2 5 2" xfId="46478" xr:uid="{00000000-0005-0000-0000-0000E0410000}"/>
    <cellStyle name="40% - Accent1 3 5 2 6" xfId="26194" xr:uid="{00000000-0005-0000-0000-0000E1410000}"/>
    <cellStyle name="40% - Accent1 3 5 2 7" xfId="48407" xr:uid="{00000000-0005-0000-0000-0000E2410000}"/>
    <cellStyle name="40% - Accent1 3 5 3" xfId="3860" xr:uid="{00000000-0005-0000-0000-0000E3410000}"/>
    <cellStyle name="40% - Accent1 3 5 3 2" xfId="6524" xr:uid="{00000000-0005-0000-0000-0000E4410000}"/>
    <cellStyle name="40% - Accent1 3 5 3 2 2" xfId="11867" xr:uid="{00000000-0005-0000-0000-0000E5410000}"/>
    <cellStyle name="40% - Accent1 3 5 3 2 2 2" xfId="22480" xr:uid="{00000000-0005-0000-0000-0000E6410000}"/>
    <cellStyle name="40% - Accent1 3 5 3 2 2 2 2" xfId="45748" xr:uid="{00000000-0005-0000-0000-0000E7410000}"/>
    <cellStyle name="40% - Accent1 3 5 3 2 2 3" xfId="35135" xr:uid="{00000000-0005-0000-0000-0000E8410000}"/>
    <cellStyle name="40% - Accent1 3 5 3 2 3" xfId="17174" xr:uid="{00000000-0005-0000-0000-0000E9410000}"/>
    <cellStyle name="40% - Accent1 3 5 3 2 3 2" xfId="40442" xr:uid="{00000000-0005-0000-0000-0000EA410000}"/>
    <cellStyle name="40% - Accent1 3 5 3 2 4" xfId="29827" xr:uid="{00000000-0005-0000-0000-0000EB410000}"/>
    <cellStyle name="40% - Accent1 3 5 3 3" xfId="9225" xr:uid="{00000000-0005-0000-0000-0000EC410000}"/>
    <cellStyle name="40% - Accent1 3 5 3 3 2" xfId="19840" xr:uid="{00000000-0005-0000-0000-0000ED410000}"/>
    <cellStyle name="40% - Accent1 3 5 3 3 2 2" xfId="43108" xr:uid="{00000000-0005-0000-0000-0000EE410000}"/>
    <cellStyle name="40% - Accent1 3 5 3 3 3" xfId="32493" xr:uid="{00000000-0005-0000-0000-0000EF410000}"/>
    <cellStyle name="40% - Accent1 3 5 3 4" xfId="14534" xr:uid="{00000000-0005-0000-0000-0000F0410000}"/>
    <cellStyle name="40% - Accent1 3 5 3 4 2" xfId="37802" xr:uid="{00000000-0005-0000-0000-0000F1410000}"/>
    <cellStyle name="40% - Accent1 3 5 3 5" xfId="23233" xr:uid="{00000000-0005-0000-0000-0000F2410000}"/>
    <cellStyle name="40% - Accent1 3 5 3 5 2" xfId="46480" xr:uid="{00000000-0005-0000-0000-0000F3410000}"/>
    <cellStyle name="40% - Accent1 3 5 3 6" xfId="27185" xr:uid="{00000000-0005-0000-0000-0000F4410000}"/>
    <cellStyle name="40% - Accent1 3 5 3 7" xfId="48409" xr:uid="{00000000-0005-0000-0000-0000F5410000}"/>
    <cellStyle name="40% - Accent1 3 5 4" xfId="4346" xr:uid="{00000000-0005-0000-0000-0000F6410000}"/>
    <cellStyle name="40% - Accent1 3 5 4 2" xfId="9690" xr:uid="{00000000-0005-0000-0000-0000F7410000}"/>
    <cellStyle name="40% - Accent1 3 5 4 2 2" xfId="20305" xr:uid="{00000000-0005-0000-0000-0000F8410000}"/>
    <cellStyle name="40% - Accent1 3 5 4 2 2 2" xfId="43573" xr:uid="{00000000-0005-0000-0000-0000F9410000}"/>
    <cellStyle name="40% - Accent1 3 5 4 2 3" xfId="32958" xr:uid="{00000000-0005-0000-0000-0000FA410000}"/>
    <cellStyle name="40% - Accent1 3 5 4 3" xfId="14999" xr:uid="{00000000-0005-0000-0000-0000FB410000}"/>
    <cellStyle name="40% - Accent1 3 5 4 3 2" xfId="38267" xr:uid="{00000000-0005-0000-0000-0000FC410000}"/>
    <cellStyle name="40% - Accent1 3 5 4 4" xfId="27650" xr:uid="{00000000-0005-0000-0000-0000FD410000}"/>
    <cellStyle name="40% - Accent1 3 5 5" xfId="7048" xr:uid="{00000000-0005-0000-0000-0000FE410000}"/>
    <cellStyle name="40% - Accent1 3 5 5 2" xfId="17663" xr:uid="{00000000-0005-0000-0000-0000FF410000}"/>
    <cellStyle name="40% - Accent1 3 5 5 2 2" xfId="40931" xr:uid="{00000000-0005-0000-0000-000000420000}"/>
    <cellStyle name="40% - Accent1 3 5 5 3" xfId="30316" xr:uid="{00000000-0005-0000-0000-000001420000}"/>
    <cellStyle name="40% - Accent1 3 5 6" xfId="12359" xr:uid="{00000000-0005-0000-0000-000002420000}"/>
    <cellStyle name="40% - Accent1 3 5 6 2" xfId="35627" xr:uid="{00000000-0005-0000-0000-000003420000}"/>
    <cellStyle name="40% - Accent1 3 5 7" xfId="23230" xr:uid="{00000000-0005-0000-0000-000004420000}"/>
    <cellStyle name="40% - Accent1 3 5 7 2" xfId="46477" xr:uid="{00000000-0005-0000-0000-000005420000}"/>
    <cellStyle name="40% - Accent1 3 5 8" xfId="25008" xr:uid="{00000000-0005-0000-0000-000006420000}"/>
    <cellStyle name="40% - Accent1 3 5 9" xfId="48406" xr:uid="{00000000-0005-0000-0000-000007420000}"/>
    <cellStyle name="40% - Accent1 3 6" xfId="1264" xr:uid="{00000000-0005-0000-0000-000008420000}"/>
    <cellStyle name="40% - Accent1 3 6 2" xfId="2825" xr:uid="{00000000-0005-0000-0000-000009420000}"/>
    <cellStyle name="40% - Accent1 3 6 2 2" xfId="5673" xr:uid="{00000000-0005-0000-0000-00000A420000}"/>
    <cellStyle name="40% - Accent1 3 6 2 2 2" xfId="11016" xr:uid="{00000000-0005-0000-0000-00000B420000}"/>
    <cellStyle name="40% - Accent1 3 6 2 2 2 2" xfId="21630" xr:uid="{00000000-0005-0000-0000-00000C420000}"/>
    <cellStyle name="40% - Accent1 3 6 2 2 2 2 2" xfId="44898" xr:uid="{00000000-0005-0000-0000-00000D420000}"/>
    <cellStyle name="40% - Accent1 3 6 2 2 2 3" xfId="34284" xr:uid="{00000000-0005-0000-0000-00000E420000}"/>
    <cellStyle name="40% - Accent1 3 6 2 2 3" xfId="16324" xr:uid="{00000000-0005-0000-0000-00000F420000}"/>
    <cellStyle name="40% - Accent1 3 6 2 2 3 2" xfId="39592" xr:uid="{00000000-0005-0000-0000-000010420000}"/>
    <cellStyle name="40% - Accent1 3 6 2 2 4" xfId="23236" xr:uid="{00000000-0005-0000-0000-000011420000}"/>
    <cellStyle name="40% - Accent1 3 6 2 2 4 2" xfId="46483" xr:uid="{00000000-0005-0000-0000-000012420000}"/>
    <cellStyle name="40% - Accent1 3 6 2 2 5" xfId="28976" xr:uid="{00000000-0005-0000-0000-000013420000}"/>
    <cellStyle name="40% - Accent1 3 6 2 2 6" xfId="48412" xr:uid="{00000000-0005-0000-0000-000014420000}"/>
    <cellStyle name="40% - Accent1 3 6 2 3" xfId="8374" xr:uid="{00000000-0005-0000-0000-000015420000}"/>
    <cellStyle name="40% - Accent1 3 6 2 3 2" xfId="18989" xr:uid="{00000000-0005-0000-0000-000016420000}"/>
    <cellStyle name="40% - Accent1 3 6 2 3 2 2" xfId="42257" xr:uid="{00000000-0005-0000-0000-000017420000}"/>
    <cellStyle name="40% - Accent1 3 6 2 3 3" xfId="31642" xr:uid="{00000000-0005-0000-0000-000018420000}"/>
    <cellStyle name="40% - Accent1 3 6 2 4" xfId="13684" xr:uid="{00000000-0005-0000-0000-000019420000}"/>
    <cellStyle name="40% - Accent1 3 6 2 4 2" xfId="36952" xr:uid="{00000000-0005-0000-0000-00001A420000}"/>
    <cellStyle name="40% - Accent1 3 6 2 5" xfId="23235" xr:uid="{00000000-0005-0000-0000-00001B420000}"/>
    <cellStyle name="40% - Accent1 3 6 2 5 2" xfId="46482" xr:uid="{00000000-0005-0000-0000-00001C420000}"/>
    <cellStyle name="40% - Accent1 3 6 2 6" xfId="26334" xr:uid="{00000000-0005-0000-0000-00001D420000}"/>
    <cellStyle name="40% - Accent1 3 6 2 7" xfId="48411" xr:uid="{00000000-0005-0000-0000-00001E420000}"/>
    <cellStyle name="40% - Accent1 3 6 3" xfId="4486" xr:uid="{00000000-0005-0000-0000-00001F420000}"/>
    <cellStyle name="40% - Accent1 3 6 3 2" xfId="9830" xr:uid="{00000000-0005-0000-0000-000020420000}"/>
    <cellStyle name="40% - Accent1 3 6 3 2 2" xfId="20445" xr:uid="{00000000-0005-0000-0000-000021420000}"/>
    <cellStyle name="40% - Accent1 3 6 3 2 2 2" xfId="43713" xr:uid="{00000000-0005-0000-0000-000022420000}"/>
    <cellStyle name="40% - Accent1 3 6 3 2 3" xfId="33098" xr:uid="{00000000-0005-0000-0000-000023420000}"/>
    <cellStyle name="40% - Accent1 3 6 3 3" xfId="15139" xr:uid="{00000000-0005-0000-0000-000024420000}"/>
    <cellStyle name="40% - Accent1 3 6 3 3 2" xfId="38407" xr:uid="{00000000-0005-0000-0000-000025420000}"/>
    <cellStyle name="40% - Accent1 3 6 3 4" xfId="23237" xr:uid="{00000000-0005-0000-0000-000026420000}"/>
    <cellStyle name="40% - Accent1 3 6 3 4 2" xfId="46484" xr:uid="{00000000-0005-0000-0000-000027420000}"/>
    <cellStyle name="40% - Accent1 3 6 3 5" xfId="27790" xr:uid="{00000000-0005-0000-0000-000028420000}"/>
    <cellStyle name="40% - Accent1 3 6 3 6" xfId="48413" xr:uid="{00000000-0005-0000-0000-000029420000}"/>
    <cellStyle name="40% - Accent1 3 6 4" xfId="7188" xr:uid="{00000000-0005-0000-0000-00002A420000}"/>
    <cellStyle name="40% - Accent1 3 6 4 2" xfId="17803" xr:uid="{00000000-0005-0000-0000-00002B420000}"/>
    <cellStyle name="40% - Accent1 3 6 4 2 2" xfId="41071" xr:uid="{00000000-0005-0000-0000-00002C420000}"/>
    <cellStyle name="40% - Accent1 3 6 4 3" xfId="30456" xr:uid="{00000000-0005-0000-0000-00002D420000}"/>
    <cellStyle name="40% - Accent1 3 6 5" xfId="12499" xr:uid="{00000000-0005-0000-0000-00002E420000}"/>
    <cellStyle name="40% - Accent1 3 6 5 2" xfId="35767" xr:uid="{00000000-0005-0000-0000-00002F420000}"/>
    <cellStyle name="40% - Accent1 3 6 6" xfId="23234" xr:uid="{00000000-0005-0000-0000-000030420000}"/>
    <cellStyle name="40% - Accent1 3 6 6 2" xfId="46481" xr:uid="{00000000-0005-0000-0000-000031420000}"/>
    <cellStyle name="40% - Accent1 3 6 7" xfId="25148" xr:uid="{00000000-0005-0000-0000-000032420000}"/>
    <cellStyle name="40% - Accent1 3 6 8" xfId="48410" xr:uid="{00000000-0005-0000-0000-000033420000}"/>
    <cellStyle name="40% - Accent1 3 7" xfId="1645" xr:uid="{00000000-0005-0000-0000-000034420000}"/>
    <cellStyle name="40% - Accent1 3 7 2" xfId="4656" xr:uid="{00000000-0005-0000-0000-000035420000}"/>
    <cellStyle name="40% - Accent1 3 7 2 2" xfId="10000" xr:uid="{00000000-0005-0000-0000-000036420000}"/>
    <cellStyle name="40% - Accent1 3 7 2 2 2" xfId="20615" xr:uid="{00000000-0005-0000-0000-000037420000}"/>
    <cellStyle name="40% - Accent1 3 7 2 2 2 2" xfId="43883" xr:uid="{00000000-0005-0000-0000-000038420000}"/>
    <cellStyle name="40% - Accent1 3 7 2 2 3" xfId="33268" xr:uid="{00000000-0005-0000-0000-000039420000}"/>
    <cellStyle name="40% - Accent1 3 7 2 3" xfId="15309" xr:uid="{00000000-0005-0000-0000-00003A420000}"/>
    <cellStyle name="40% - Accent1 3 7 2 3 2" xfId="38577" xr:uid="{00000000-0005-0000-0000-00003B420000}"/>
    <cellStyle name="40% - Accent1 3 7 2 4" xfId="23239" xr:uid="{00000000-0005-0000-0000-00003C420000}"/>
    <cellStyle name="40% - Accent1 3 7 2 4 2" xfId="46486" xr:uid="{00000000-0005-0000-0000-00003D420000}"/>
    <cellStyle name="40% - Accent1 3 7 2 5" xfId="27960" xr:uid="{00000000-0005-0000-0000-00003E420000}"/>
    <cellStyle name="40% - Accent1 3 7 2 6" xfId="48415" xr:uid="{00000000-0005-0000-0000-00003F420000}"/>
    <cellStyle name="40% - Accent1 3 7 3" xfId="7358" xr:uid="{00000000-0005-0000-0000-000040420000}"/>
    <cellStyle name="40% - Accent1 3 7 3 2" xfId="17973" xr:uid="{00000000-0005-0000-0000-000041420000}"/>
    <cellStyle name="40% - Accent1 3 7 3 2 2" xfId="41241" xr:uid="{00000000-0005-0000-0000-000042420000}"/>
    <cellStyle name="40% - Accent1 3 7 3 3" xfId="30626" xr:uid="{00000000-0005-0000-0000-000043420000}"/>
    <cellStyle name="40% - Accent1 3 7 4" xfId="12669" xr:uid="{00000000-0005-0000-0000-000044420000}"/>
    <cellStyle name="40% - Accent1 3 7 4 2" xfId="35937" xr:uid="{00000000-0005-0000-0000-000045420000}"/>
    <cellStyle name="40% - Accent1 3 7 5" xfId="23238" xr:uid="{00000000-0005-0000-0000-000046420000}"/>
    <cellStyle name="40% - Accent1 3 7 5 2" xfId="46485" xr:uid="{00000000-0005-0000-0000-000047420000}"/>
    <cellStyle name="40% - Accent1 3 7 6" xfId="25318" xr:uid="{00000000-0005-0000-0000-000048420000}"/>
    <cellStyle name="40% - Accent1 3 7 7" xfId="48414" xr:uid="{00000000-0005-0000-0000-000049420000}"/>
    <cellStyle name="40% - Accent1 3 8" xfId="2142" xr:uid="{00000000-0005-0000-0000-00004A420000}"/>
    <cellStyle name="40% - Accent1 3 8 2" xfId="5033" xr:uid="{00000000-0005-0000-0000-00004B420000}"/>
    <cellStyle name="40% - Accent1 3 8 2 2" xfId="10376" xr:uid="{00000000-0005-0000-0000-00004C420000}"/>
    <cellStyle name="40% - Accent1 3 8 2 2 2" xfId="20991" xr:uid="{00000000-0005-0000-0000-00004D420000}"/>
    <cellStyle name="40% - Accent1 3 8 2 2 2 2" xfId="44259" xr:uid="{00000000-0005-0000-0000-00004E420000}"/>
    <cellStyle name="40% - Accent1 3 8 2 2 3" xfId="33644" xr:uid="{00000000-0005-0000-0000-00004F420000}"/>
    <cellStyle name="40% - Accent1 3 8 2 3" xfId="15685" xr:uid="{00000000-0005-0000-0000-000050420000}"/>
    <cellStyle name="40% - Accent1 3 8 2 3 2" xfId="38953" xr:uid="{00000000-0005-0000-0000-000051420000}"/>
    <cellStyle name="40% - Accent1 3 8 2 4" xfId="28336" xr:uid="{00000000-0005-0000-0000-000052420000}"/>
    <cellStyle name="40% - Accent1 3 8 3" xfId="7734" xr:uid="{00000000-0005-0000-0000-000053420000}"/>
    <cellStyle name="40% - Accent1 3 8 3 2" xfId="18349" xr:uid="{00000000-0005-0000-0000-000054420000}"/>
    <cellStyle name="40% - Accent1 3 8 3 2 2" xfId="41617" xr:uid="{00000000-0005-0000-0000-000055420000}"/>
    <cellStyle name="40% - Accent1 3 8 3 3" xfId="31002" xr:uid="{00000000-0005-0000-0000-000056420000}"/>
    <cellStyle name="40% - Accent1 3 8 4" xfId="13045" xr:uid="{00000000-0005-0000-0000-000057420000}"/>
    <cellStyle name="40% - Accent1 3 8 4 2" xfId="36313" xr:uid="{00000000-0005-0000-0000-000058420000}"/>
    <cellStyle name="40% - Accent1 3 8 5" xfId="23240" xr:uid="{00000000-0005-0000-0000-000059420000}"/>
    <cellStyle name="40% - Accent1 3 8 5 2" xfId="46487" xr:uid="{00000000-0005-0000-0000-00005A420000}"/>
    <cellStyle name="40% - Accent1 3 8 6" xfId="25694" xr:uid="{00000000-0005-0000-0000-00005B420000}"/>
    <cellStyle name="40% - Accent1 3 8 7" xfId="48416" xr:uid="{00000000-0005-0000-0000-00005C420000}"/>
    <cellStyle name="40% - Accent1 3 9" xfId="2226" xr:uid="{00000000-0005-0000-0000-00005D420000}"/>
    <cellStyle name="40% - Accent1 3 9 2" xfId="5098" xr:uid="{00000000-0005-0000-0000-00005E420000}"/>
    <cellStyle name="40% - Accent1 3 9 2 2" xfId="10441" xr:uid="{00000000-0005-0000-0000-00005F420000}"/>
    <cellStyle name="40% - Accent1 3 9 2 2 2" xfId="21056" xr:uid="{00000000-0005-0000-0000-000060420000}"/>
    <cellStyle name="40% - Accent1 3 9 2 2 2 2" xfId="44324" xr:uid="{00000000-0005-0000-0000-000061420000}"/>
    <cellStyle name="40% - Accent1 3 9 2 2 3" xfId="33709" xr:uid="{00000000-0005-0000-0000-000062420000}"/>
    <cellStyle name="40% - Accent1 3 9 2 3" xfId="15750" xr:uid="{00000000-0005-0000-0000-000063420000}"/>
    <cellStyle name="40% - Accent1 3 9 2 3 2" xfId="39018" xr:uid="{00000000-0005-0000-0000-000064420000}"/>
    <cellStyle name="40% - Accent1 3 9 2 4" xfId="28401" xr:uid="{00000000-0005-0000-0000-000065420000}"/>
    <cellStyle name="40% - Accent1 3 9 3" xfId="7799" xr:uid="{00000000-0005-0000-0000-000066420000}"/>
    <cellStyle name="40% - Accent1 3 9 3 2" xfId="18414" xr:uid="{00000000-0005-0000-0000-000067420000}"/>
    <cellStyle name="40% - Accent1 3 9 3 2 2" xfId="41682" xr:uid="{00000000-0005-0000-0000-000068420000}"/>
    <cellStyle name="40% - Accent1 3 9 3 3" xfId="31067" xr:uid="{00000000-0005-0000-0000-000069420000}"/>
    <cellStyle name="40% - Accent1 3 9 4" xfId="13110" xr:uid="{00000000-0005-0000-0000-00006A420000}"/>
    <cellStyle name="40% - Accent1 3 9 4 2" xfId="36378" xr:uid="{00000000-0005-0000-0000-00006B420000}"/>
    <cellStyle name="40% - Accent1 3 9 5" xfId="25759" xr:uid="{00000000-0005-0000-0000-00006C420000}"/>
    <cellStyle name="40% - Accent1 3_Asset Register (new)" xfId="1449" xr:uid="{00000000-0005-0000-0000-00006D420000}"/>
    <cellStyle name="40% - Accent1 4" xfId="221" xr:uid="{00000000-0005-0000-0000-00006E420000}"/>
    <cellStyle name="40% - Accent1 4 10" xfId="2280" xr:uid="{00000000-0005-0000-0000-00006F420000}"/>
    <cellStyle name="40% - Accent1 4 10 2" xfId="5142" xr:uid="{00000000-0005-0000-0000-000070420000}"/>
    <cellStyle name="40% - Accent1 4 10 2 2" xfId="10485" xr:uid="{00000000-0005-0000-0000-000071420000}"/>
    <cellStyle name="40% - Accent1 4 10 2 2 2" xfId="21099" xr:uid="{00000000-0005-0000-0000-000072420000}"/>
    <cellStyle name="40% - Accent1 4 10 2 2 2 2" xfId="44367" xr:uid="{00000000-0005-0000-0000-000073420000}"/>
    <cellStyle name="40% - Accent1 4 10 2 2 3" xfId="33753" xr:uid="{00000000-0005-0000-0000-000074420000}"/>
    <cellStyle name="40% - Accent1 4 10 2 3" xfId="15793" xr:uid="{00000000-0005-0000-0000-000075420000}"/>
    <cellStyle name="40% - Accent1 4 10 2 3 2" xfId="39061" xr:uid="{00000000-0005-0000-0000-000076420000}"/>
    <cellStyle name="40% - Accent1 4 10 2 4" xfId="28445" xr:uid="{00000000-0005-0000-0000-000077420000}"/>
    <cellStyle name="40% - Accent1 4 10 3" xfId="7843" xr:uid="{00000000-0005-0000-0000-000078420000}"/>
    <cellStyle name="40% - Accent1 4 10 3 2" xfId="18458" xr:uid="{00000000-0005-0000-0000-000079420000}"/>
    <cellStyle name="40% - Accent1 4 10 3 2 2" xfId="41726" xr:uid="{00000000-0005-0000-0000-00007A420000}"/>
    <cellStyle name="40% - Accent1 4 10 3 3" xfId="31111" xr:uid="{00000000-0005-0000-0000-00007B420000}"/>
    <cellStyle name="40% - Accent1 4 10 4" xfId="13153" xr:uid="{00000000-0005-0000-0000-00007C420000}"/>
    <cellStyle name="40% - Accent1 4 10 4 2" xfId="36421" xr:uid="{00000000-0005-0000-0000-00007D420000}"/>
    <cellStyle name="40% - Accent1 4 10 5" xfId="25803" xr:uid="{00000000-0005-0000-0000-00007E420000}"/>
    <cellStyle name="40% - Accent1 4 11" xfId="2429" xr:uid="{00000000-0005-0000-0000-00007F420000}"/>
    <cellStyle name="40% - Accent1 4 11 2" xfId="5277" xr:uid="{00000000-0005-0000-0000-000080420000}"/>
    <cellStyle name="40% - Accent1 4 11 2 2" xfId="10620" xr:uid="{00000000-0005-0000-0000-000081420000}"/>
    <cellStyle name="40% - Accent1 4 11 2 2 2" xfId="21234" xr:uid="{00000000-0005-0000-0000-000082420000}"/>
    <cellStyle name="40% - Accent1 4 11 2 2 2 2" xfId="44502" xr:uid="{00000000-0005-0000-0000-000083420000}"/>
    <cellStyle name="40% - Accent1 4 11 2 2 3" xfId="33888" xr:uid="{00000000-0005-0000-0000-000084420000}"/>
    <cellStyle name="40% - Accent1 4 11 2 3" xfId="15928" xr:uid="{00000000-0005-0000-0000-000085420000}"/>
    <cellStyle name="40% - Accent1 4 11 2 3 2" xfId="39196" xr:uid="{00000000-0005-0000-0000-000086420000}"/>
    <cellStyle name="40% - Accent1 4 11 2 4" xfId="28580" xr:uid="{00000000-0005-0000-0000-000087420000}"/>
    <cellStyle name="40% - Accent1 4 11 3" xfId="7978" xr:uid="{00000000-0005-0000-0000-000088420000}"/>
    <cellStyle name="40% - Accent1 4 11 3 2" xfId="18593" xr:uid="{00000000-0005-0000-0000-000089420000}"/>
    <cellStyle name="40% - Accent1 4 11 3 2 2" xfId="41861" xr:uid="{00000000-0005-0000-0000-00008A420000}"/>
    <cellStyle name="40% - Accent1 4 11 3 3" xfId="31246" xr:uid="{00000000-0005-0000-0000-00008B420000}"/>
    <cellStyle name="40% - Accent1 4 11 4" xfId="13288" xr:uid="{00000000-0005-0000-0000-00008C420000}"/>
    <cellStyle name="40% - Accent1 4 11 4 2" xfId="36556" xr:uid="{00000000-0005-0000-0000-00008D420000}"/>
    <cellStyle name="40% - Accent1 4 11 5" xfId="25938" xr:uid="{00000000-0005-0000-0000-00008E420000}"/>
    <cellStyle name="40% - Accent1 4 12" xfId="3003" xr:uid="{00000000-0005-0000-0000-00008F420000}"/>
    <cellStyle name="40% - Accent1 4 12 2" xfId="5844" xr:uid="{00000000-0005-0000-0000-000090420000}"/>
    <cellStyle name="40% - Accent1 4 12 2 2" xfId="11187" xr:uid="{00000000-0005-0000-0000-000091420000}"/>
    <cellStyle name="40% - Accent1 4 12 2 2 2" xfId="21801" xr:uid="{00000000-0005-0000-0000-000092420000}"/>
    <cellStyle name="40% - Accent1 4 12 2 2 2 2" xfId="45069" xr:uid="{00000000-0005-0000-0000-000093420000}"/>
    <cellStyle name="40% - Accent1 4 12 2 2 3" xfId="34455" xr:uid="{00000000-0005-0000-0000-000094420000}"/>
    <cellStyle name="40% - Accent1 4 12 2 3" xfId="16495" xr:uid="{00000000-0005-0000-0000-000095420000}"/>
    <cellStyle name="40% - Accent1 4 12 2 3 2" xfId="39763" xr:uid="{00000000-0005-0000-0000-000096420000}"/>
    <cellStyle name="40% - Accent1 4 12 2 4" xfId="29147" xr:uid="{00000000-0005-0000-0000-000097420000}"/>
    <cellStyle name="40% - Accent1 4 12 3" xfId="8545" xr:uid="{00000000-0005-0000-0000-000098420000}"/>
    <cellStyle name="40% - Accent1 4 12 3 2" xfId="19160" xr:uid="{00000000-0005-0000-0000-000099420000}"/>
    <cellStyle name="40% - Accent1 4 12 3 2 2" xfId="42428" xr:uid="{00000000-0005-0000-0000-00009A420000}"/>
    <cellStyle name="40% - Accent1 4 12 3 3" xfId="31813" xr:uid="{00000000-0005-0000-0000-00009B420000}"/>
    <cellStyle name="40% - Accent1 4 12 4" xfId="13855" xr:uid="{00000000-0005-0000-0000-00009C420000}"/>
    <cellStyle name="40% - Accent1 4 12 4 2" xfId="37123" xr:uid="{00000000-0005-0000-0000-00009D420000}"/>
    <cellStyle name="40% - Accent1 4 12 5" xfId="26505" xr:uid="{00000000-0005-0000-0000-00009E420000}"/>
    <cellStyle name="40% - Accent1 4 13" xfId="3334" xr:uid="{00000000-0005-0000-0000-00009F420000}"/>
    <cellStyle name="40% - Accent1 4 13 2" xfId="6158" xr:uid="{00000000-0005-0000-0000-0000A0420000}"/>
    <cellStyle name="40% - Accent1 4 13 2 2" xfId="11501" xr:uid="{00000000-0005-0000-0000-0000A1420000}"/>
    <cellStyle name="40% - Accent1 4 13 2 2 2" xfId="22114" xr:uid="{00000000-0005-0000-0000-0000A2420000}"/>
    <cellStyle name="40% - Accent1 4 13 2 2 2 2" xfId="45382" xr:uid="{00000000-0005-0000-0000-0000A3420000}"/>
    <cellStyle name="40% - Accent1 4 13 2 2 3" xfId="34769" xr:uid="{00000000-0005-0000-0000-0000A4420000}"/>
    <cellStyle name="40% - Accent1 4 13 2 3" xfId="16808" xr:uid="{00000000-0005-0000-0000-0000A5420000}"/>
    <cellStyle name="40% - Accent1 4 13 2 3 2" xfId="40076" xr:uid="{00000000-0005-0000-0000-0000A6420000}"/>
    <cellStyle name="40% - Accent1 4 13 2 4" xfId="29461" xr:uid="{00000000-0005-0000-0000-0000A7420000}"/>
    <cellStyle name="40% - Accent1 4 13 3" xfId="8859" xr:uid="{00000000-0005-0000-0000-0000A8420000}"/>
    <cellStyle name="40% - Accent1 4 13 3 2" xfId="19474" xr:uid="{00000000-0005-0000-0000-0000A9420000}"/>
    <cellStyle name="40% - Accent1 4 13 3 2 2" xfId="42742" xr:uid="{00000000-0005-0000-0000-0000AA420000}"/>
    <cellStyle name="40% - Accent1 4 13 3 3" xfId="32127" xr:uid="{00000000-0005-0000-0000-0000AB420000}"/>
    <cellStyle name="40% - Accent1 4 13 4" xfId="14168" xr:uid="{00000000-0005-0000-0000-0000AC420000}"/>
    <cellStyle name="40% - Accent1 4 13 4 2" xfId="37436" xr:uid="{00000000-0005-0000-0000-0000AD420000}"/>
    <cellStyle name="40% - Accent1 4 13 5" xfId="26819" xr:uid="{00000000-0005-0000-0000-0000AE420000}"/>
    <cellStyle name="40% - Accent1 4 14" xfId="4090" xr:uid="{00000000-0005-0000-0000-0000AF420000}"/>
    <cellStyle name="40% - Accent1 4 14 2" xfId="9434" xr:uid="{00000000-0005-0000-0000-0000B0420000}"/>
    <cellStyle name="40% - Accent1 4 14 2 2" xfId="20049" xr:uid="{00000000-0005-0000-0000-0000B1420000}"/>
    <cellStyle name="40% - Accent1 4 14 2 2 2" xfId="43317" xr:uid="{00000000-0005-0000-0000-0000B2420000}"/>
    <cellStyle name="40% - Accent1 4 14 2 3" xfId="32702" xr:uid="{00000000-0005-0000-0000-0000B3420000}"/>
    <cellStyle name="40% - Accent1 4 14 3" xfId="14743" xr:uid="{00000000-0005-0000-0000-0000B4420000}"/>
    <cellStyle name="40% - Accent1 4 14 3 2" xfId="38011" xr:uid="{00000000-0005-0000-0000-0000B5420000}"/>
    <cellStyle name="40% - Accent1 4 14 4" xfId="27394" xr:uid="{00000000-0005-0000-0000-0000B6420000}"/>
    <cellStyle name="40% - Accent1 4 15" xfId="6792" xr:uid="{00000000-0005-0000-0000-0000B7420000}"/>
    <cellStyle name="40% - Accent1 4 15 2" xfId="17407" xr:uid="{00000000-0005-0000-0000-0000B8420000}"/>
    <cellStyle name="40% - Accent1 4 15 2 2" xfId="40675" xr:uid="{00000000-0005-0000-0000-0000B9420000}"/>
    <cellStyle name="40% - Accent1 4 15 3" xfId="30060" xr:uid="{00000000-0005-0000-0000-0000BA420000}"/>
    <cellStyle name="40% - Accent1 4 16" xfId="12103" xr:uid="{00000000-0005-0000-0000-0000BB420000}"/>
    <cellStyle name="40% - Accent1 4 16 2" xfId="35371" xr:uid="{00000000-0005-0000-0000-0000BC420000}"/>
    <cellStyle name="40% - Accent1 4 17" xfId="23241" xr:uid="{00000000-0005-0000-0000-0000BD420000}"/>
    <cellStyle name="40% - Accent1 4 17 2" xfId="46488" xr:uid="{00000000-0005-0000-0000-0000BE420000}"/>
    <cellStyle name="40% - Accent1 4 18" xfId="24748" xr:uid="{00000000-0005-0000-0000-0000BF420000}"/>
    <cellStyle name="40% - Accent1 4 19" xfId="48417" xr:uid="{00000000-0005-0000-0000-0000C0420000}"/>
    <cellStyle name="40% - Accent1 4 2" xfId="739" xr:uid="{00000000-0005-0000-0000-0000C1420000}"/>
    <cellStyle name="40% - Accent1 4 2 10" xfId="3004" xr:uid="{00000000-0005-0000-0000-0000C2420000}"/>
    <cellStyle name="40% - Accent1 4 2 10 2" xfId="5845" xr:uid="{00000000-0005-0000-0000-0000C3420000}"/>
    <cellStyle name="40% - Accent1 4 2 10 2 2" xfId="11188" xr:uid="{00000000-0005-0000-0000-0000C4420000}"/>
    <cellStyle name="40% - Accent1 4 2 10 2 2 2" xfId="21802" xr:uid="{00000000-0005-0000-0000-0000C5420000}"/>
    <cellStyle name="40% - Accent1 4 2 10 2 2 2 2" xfId="45070" xr:uid="{00000000-0005-0000-0000-0000C6420000}"/>
    <cellStyle name="40% - Accent1 4 2 10 2 2 3" xfId="34456" xr:uid="{00000000-0005-0000-0000-0000C7420000}"/>
    <cellStyle name="40% - Accent1 4 2 10 2 3" xfId="16496" xr:uid="{00000000-0005-0000-0000-0000C8420000}"/>
    <cellStyle name="40% - Accent1 4 2 10 2 3 2" xfId="39764" xr:uid="{00000000-0005-0000-0000-0000C9420000}"/>
    <cellStyle name="40% - Accent1 4 2 10 2 4" xfId="29148" xr:uid="{00000000-0005-0000-0000-0000CA420000}"/>
    <cellStyle name="40% - Accent1 4 2 10 3" xfId="8546" xr:uid="{00000000-0005-0000-0000-0000CB420000}"/>
    <cellStyle name="40% - Accent1 4 2 10 3 2" xfId="19161" xr:uid="{00000000-0005-0000-0000-0000CC420000}"/>
    <cellStyle name="40% - Accent1 4 2 10 3 2 2" xfId="42429" xr:uid="{00000000-0005-0000-0000-0000CD420000}"/>
    <cellStyle name="40% - Accent1 4 2 10 3 3" xfId="31814" xr:uid="{00000000-0005-0000-0000-0000CE420000}"/>
    <cellStyle name="40% - Accent1 4 2 10 4" xfId="13856" xr:uid="{00000000-0005-0000-0000-0000CF420000}"/>
    <cellStyle name="40% - Accent1 4 2 10 4 2" xfId="37124" xr:uid="{00000000-0005-0000-0000-0000D0420000}"/>
    <cellStyle name="40% - Accent1 4 2 10 5" xfId="26506" xr:uid="{00000000-0005-0000-0000-0000D1420000}"/>
    <cellStyle name="40% - Accent1 4 2 11" xfId="3335" xr:uid="{00000000-0005-0000-0000-0000D2420000}"/>
    <cellStyle name="40% - Accent1 4 2 11 2" xfId="6159" xr:uid="{00000000-0005-0000-0000-0000D3420000}"/>
    <cellStyle name="40% - Accent1 4 2 11 2 2" xfId="11502" xr:uid="{00000000-0005-0000-0000-0000D4420000}"/>
    <cellStyle name="40% - Accent1 4 2 11 2 2 2" xfId="22115" xr:uid="{00000000-0005-0000-0000-0000D5420000}"/>
    <cellStyle name="40% - Accent1 4 2 11 2 2 2 2" xfId="45383" xr:uid="{00000000-0005-0000-0000-0000D6420000}"/>
    <cellStyle name="40% - Accent1 4 2 11 2 2 3" xfId="34770" xr:uid="{00000000-0005-0000-0000-0000D7420000}"/>
    <cellStyle name="40% - Accent1 4 2 11 2 3" xfId="16809" xr:uid="{00000000-0005-0000-0000-0000D8420000}"/>
    <cellStyle name="40% - Accent1 4 2 11 2 3 2" xfId="40077" xr:uid="{00000000-0005-0000-0000-0000D9420000}"/>
    <cellStyle name="40% - Accent1 4 2 11 2 4" xfId="29462" xr:uid="{00000000-0005-0000-0000-0000DA420000}"/>
    <cellStyle name="40% - Accent1 4 2 11 3" xfId="8860" xr:uid="{00000000-0005-0000-0000-0000DB420000}"/>
    <cellStyle name="40% - Accent1 4 2 11 3 2" xfId="19475" xr:uid="{00000000-0005-0000-0000-0000DC420000}"/>
    <cellStyle name="40% - Accent1 4 2 11 3 2 2" xfId="42743" xr:uid="{00000000-0005-0000-0000-0000DD420000}"/>
    <cellStyle name="40% - Accent1 4 2 11 3 3" xfId="32128" xr:uid="{00000000-0005-0000-0000-0000DE420000}"/>
    <cellStyle name="40% - Accent1 4 2 11 4" xfId="14169" xr:uid="{00000000-0005-0000-0000-0000DF420000}"/>
    <cellStyle name="40% - Accent1 4 2 11 4 2" xfId="37437" xr:uid="{00000000-0005-0000-0000-0000E0420000}"/>
    <cellStyle name="40% - Accent1 4 2 11 5" xfId="26820" xr:uid="{00000000-0005-0000-0000-0000E1420000}"/>
    <cellStyle name="40% - Accent1 4 2 12" xfId="4266" xr:uid="{00000000-0005-0000-0000-0000E2420000}"/>
    <cellStyle name="40% - Accent1 4 2 12 2" xfId="9610" xr:uid="{00000000-0005-0000-0000-0000E3420000}"/>
    <cellStyle name="40% - Accent1 4 2 12 2 2" xfId="20225" xr:uid="{00000000-0005-0000-0000-0000E4420000}"/>
    <cellStyle name="40% - Accent1 4 2 12 2 2 2" xfId="43493" xr:uid="{00000000-0005-0000-0000-0000E5420000}"/>
    <cellStyle name="40% - Accent1 4 2 12 2 3" xfId="32878" xr:uid="{00000000-0005-0000-0000-0000E6420000}"/>
    <cellStyle name="40% - Accent1 4 2 12 3" xfId="14919" xr:uid="{00000000-0005-0000-0000-0000E7420000}"/>
    <cellStyle name="40% - Accent1 4 2 12 3 2" xfId="38187" xr:uid="{00000000-0005-0000-0000-0000E8420000}"/>
    <cellStyle name="40% - Accent1 4 2 12 4" xfId="27570" xr:uid="{00000000-0005-0000-0000-0000E9420000}"/>
    <cellStyle name="40% - Accent1 4 2 13" xfId="6968" xr:uid="{00000000-0005-0000-0000-0000EA420000}"/>
    <cellStyle name="40% - Accent1 4 2 13 2" xfId="17583" xr:uid="{00000000-0005-0000-0000-0000EB420000}"/>
    <cellStyle name="40% - Accent1 4 2 13 2 2" xfId="40851" xr:uid="{00000000-0005-0000-0000-0000EC420000}"/>
    <cellStyle name="40% - Accent1 4 2 13 3" xfId="30236" xr:uid="{00000000-0005-0000-0000-0000ED420000}"/>
    <cellStyle name="40% - Accent1 4 2 14" xfId="12279" xr:uid="{00000000-0005-0000-0000-0000EE420000}"/>
    <cellStyle name="40% - Accent1 4 2 14 2" xfId="35547" xr:uid="{00000000-0005-0000-0000-0000EF420000}"/>
    <cellStyle name="40% - Accent1 4 2 15" xfId="23242" xr:uid="{00000000-0005-0000-0000-0000F0420000}"/>
    <cellStyle name="40% - Accent1 4 2 15 2" xfId="46489" xr:uid="{00000000-0005-0000-0000-0000F1420000}"/>
    <cellStyle name="40% - Accent1 4 2 16" xfId="24928" xr:uid="{00000000-0005-0000-0000-0000F2420000}"/>
    <cellStyle name="40% - Accent1 4 2 17" xfId="48418" xr:uid="{00000000-0005-0000-0000-0000F3420000}"/>
    <cellStyle name="40% - Accent1 4 2 2" xfId="1118" xr:uid="{00000000-0005-0000-0000-0000F4420000}"/>
    <cellStyle name="40% - Accent1 4 2 2 10" xfId="48419" xr:uid="{00000000-0005-0000-0000-0000F5420000}"/>
    <cellStyle name="40% - Accent1 4 2 2 2" xfId="1554" xr:uid="{00000000-0005-0000-0000-0000F6420000}"/>
    <cellStyle name="40% - Accent1 4 2 2 2 2" xfId="2911" xr:uid="{00000000-0005-0000-0000-0000F7420000}"/>
    <cellStyle name="40% - Accent1 4 2 2 2 2 2" xfId="5759" xr:uid="{00000000-0005-0000-0000-0000F8420000}"/>
    <cellStyle name="40% - Accent1 4 2 2 2 2 2 2" xfId="11102" xr:uid="{00000000-0005-0000-0000-0000F9420000}"/>
    <cellStyle name="40% - Accent1 4 2 2 2 2 2 2 2" xfId="21716" xr:uid="{00000000-0005-0000-0000-0000FA420000}"/>
    <cellStyle name="40% - Accent1 4 2 2 2 2 2 2 2 2" xfId="44984" xr:uid="{00000000-0005-0000-0000-0000FB420000}"/>
    <cellStyle name="40% - Accent1 4 2 2 2 2 2 2 3" xfId="34370" xr:uid="{00000000-0005-0000-0000-0000FC420000}"/>
    <cellStyle name="40% - Accent1 4 2 2 2 2 2 3" xfId="16410" xr:uid="{00000000-0005-0000-0000-0000FD420000}"/>
    <cellStyle name="40% - Accent1 4 2 2 2 2 2 3 2" xfId="39678" xr:uid="{00000000-0005-0000-0000-0000FE420000}"/>
    <cellStyle name="40% - Accent1 4 2 2 2 2 2 4" xfId="23246" xr:uid="{00000000-0005-0000-0000-0000FF420000}"/>
    <cellStyle name="40% - Accent1 4 2 2 2 2 2 4 2" xfId="46493" xr:uid="{00000000-0005-0000-0000-000000430000}"/>
    <cellStyle name="40% - Accent1 4 2 2 2 2 2 5" xfId="29062" xr:uid="{00000000-0005-0000-0000-000001430000}"/>
    <cellStyle name="40% - Accent1 4 2 2 2 2 2 6" xfId="48422" xr:uid="{00000000-0005-0000-0000-000002430000}"/>
    <cellStyle name="40% - Accent1 4 2 2 2 2 3" xfId="8460" xr:uid="{00000000-0005-0000-0000-000003430000}"/>
    <cellStyle name="40% - Accent1 4 2 2 2 2 3 2" xfId="19075" xr:uid="{00000000-0005-0000-0000-000004430000}"/>
    <cellStyle name="40% - Accent1 4 2 2 2 2 3 2 2" xfId="42343" xr:uid="{00000000-0005-0000-0000-000005430000}"/>
    <cellStyle name="40% - Accent1 4 2 2 2 2 3 3" xfId="31728" xr:uid="{00000000-0005-0000-0000-000006430000}"/>
    <cellStyle name="40% - Accent1 4 2 2 2 2 4" xfId="13770" xr:uid="{00000000-0005-0000-0000-000007430000}"/>
    <cellStyle name="40% - Accent1 4 2 2 2 2 4 2" xfId="37038" xr:uid="{00000000-0005-0000-0000-000008430000}"/>
    <cellStyle name="40% - Accent1 4 2 2 2 2 5" xfId="23245" xr:uid="{00000000-0005-0000-0000-000009430000}"/>
    <cellStyle name="40% - Accent1 4 2 2 2 2 5 2" xfId="46492" xr:uid="{00000000-0005-0000-0000-00000A430000}"/>
    <cellStyle name="40% - Accent1 4 2 2 2 2 6" xfId="26420" xr:uid="{00000000-0005-0000-0000-00000B430000}"/>
    <cellStyle name="40% - Accent1 4 2 2 2 2 7" xfId="48421" xr:uid="{00000000-0005-0000-0000-00000C430000}"/>
    <cellStyle name="40% - Accent1 4 2 2 2 3" xfId="4572" xr:uid="{00000000-0005-0000-0000-00000D430000}"/>
    <cellStyle name="40% - Accent1 4 2 2 2 3 2" xfId="9916" xr:uid="{00000000-0005-0000-0000-00000E430000}"/>
    <cellStyle name="40% - Accent1 4 2 2 2 3 2 2" xfId="20531" xr:uid="{00000000-0005-0000-0000-00000F430000}"/>
    <cellStyle name="40% - Accent1 4 2 2 2 3 2 2 2" xfId="43799" xr:uid="{00000000-0005-0000-0000-000010430000}"/>
    <cellStyle name="40% - Accent1 4 2 2 2 3 2 3" xfId="33184" xr:uid="{00000000-0005-0000-0000-000011430000}"/>
    <cellStyle name="40% - Accent1 4 2 2 2 3 3" xfId="15225" xr:uid="{00000000-0005-0000-0000-000012430000}"/>
    <cellStyle name="40% - Accent1 4 2 2 2 3 3 2" xfId="38493" xr:uid="{00000000-0005-0000-0000-000013430000}"/>
    <cellStyle name="40% - Accent1 4 2 2 2 3 4" xfId="23247" xr:uid="{00000000-0005-0000-0000-000014430000}"/>
    <cellStyle name="40% - Accent1 4 2 2 2 3 4 2" xfId="46494" xr:uid="{00000000-0005-0000-0000-000015430000}"/>
    <cellStyle name="40% - Accent1 4 2 2 2 3 5" xfId="27876" xr:uid="{00000000-0005-0000-0000-000016430000}"/>
    <cellStyle name="40% - Accent1 4 2 2 2 3 6" xfId="48423" xr:uid="{00000000-0005-0000-0000-000017430000}"/>
    <cellStyle name="40% - Accent1 4 2 2 2 4" xfId="7274" xr:uid="{00000000-0005-0000-0000-000018430000}"/>
    <cellStyle name="40% - Accent1 4 2 2 2 4 2" xfId="17889" xr:uid="{00000000-0005-0000-0000-000019430000}"/>
    <cellStyle name="40% - Accent1 4 2 2 2 4 2 2" xfId="41157" xr:uid="{00000000-0005-0000-0000-00001A430000}"/>
    <cellStyle name="40% - Accent1 4 2 2 2 4 3" xfId="30542" xr:uid="{00000000-0005-0000-0000-00001B430000}"/>
    <cellStyle name="40% - Accent1 4 2 2 2 5" xfId="12585" xr:uid="{00000000-0005-0000-0000-00001C430000}"/>
    <cellStyle name="40% - Accent1 4 2 2 2 5 2" xfId="35853" xr:uid="{00000000-0005-0000-0000-00001D430000}"/>
    <cellStyle name="40% - Accent1 4 2 2 2 6" xfId="23244" xr:uid="{00000000-0005-0000-0000-00001E430000}"/>
    <cellStyle name="40% - Accent1 4 2 2 2 6 2" xfId="46491" xr:uid="{00000000-0005-0000-0000-00001F430000}"/>
    <cellStyle name="40% - Accent1 4 2 2 2 7" xfId="25234" xr:uid="{00000000-0005-0000-0000-000020430000}"/>
    <cellStyle name="40% - Accent1 4 2 2 2 8" xfId="48420" xr:uid="{00000000-0005-0000-0000-000021430000}"/>
    <cellStyle name="40% - Accent1 4 2 2 3" xfId="2688" xr:uid="{00000000-0005-0000-0000-000022430000}"/>
    <cellStyle name="40% - Accent1 4 2 2 3 2" xfId="5536" xr:uid="{00000000-0005-0000-0000-000023430000}"/>
    <cellStyle name="40% - Accent1 4 2 2 3 2 2" xfId="10879" xr:uid="{00000000-0005-0000-0000-000024430000}"/>
    <cellStyle name="40% - Accent1 4 2 2 3 2 2 2" xfId="21493" xr:uid="{00000000-0005-0000-0000-000025430000}"/>
    <cellStyle name="40% - Accent1 4 2 2 3 2 2 2 2" xfId="44761" xr:uid="{00000000-0005-0000-0000-000026430000}"/>
    <cellStyle name="40% - Accent1 4 2 2 3 2 2 3" xfId="34147" xr:uid="{00000000-0005-0000-0000-000027430000}"/>
    <cellStyle name="40% - Accent1 4 2 2 3 2 3" xfId="16187" xr:uid="{00000000-0005-0000-0000-000028430000}"/>
    <cellStyle name="40% - Accent1 4 2 2 3 2 3 2" xfId="39455" xr:uid="{00000000-0005-0000-0000-000029430000}"/>
    <cellStyle name="40% - Accent1 4 2 2 3 2 4" xfId="23249" xr:uid="{00000000-0005-0000-0000-00002A430000}"/>
    <cellStyle name="40% - Accent1 4 2 2 3 2 4 2" xfId="46496" xr:uid="{00000000-0005-0000-0000-00002B430000}"/>
    <cellStyle name="40% - Accent1 4 2 2 3 2 5" xfId="28839" xr:uid="{00000000-0005-0000-0000-00002C430000}"/>
    <cellStyle name="40% - Accent1 4 2 2 3 2 6" xfId="48425" xr:uid="{00000000-0005-0000-0000-00002D430000}"/>
    <cellStyle name="40% - Accent1 4 2 2 3 3" xfId="8237" xr:uid="{00000000-0005-0000-0000-00002E430000}"/>
    <cellStyle name="40% - Accent1 4 2 2 3 3 2" xfId="18852" xr:uid="{00000000-0005-0000-0000-00002F430000}"/>
    <cellStyle name="40% - Accent1 4 2 2 3 3 2 2" xfId="42120" xr:uid="{00000000-0005-0000-0000-000030430000}"/>
    <cellStyle name="40% - Accent1 4 2 2 3 3 3" xfId="31505" xr:uid="{00000000-0005-0000-0000-000031430000}"/>
    <cellStyle name="40% - Accent1 4 2 2 3 4" xfId="13547" xr:uid="{00000000-0005-0000-0000-000032430000}"/>
    <cellStyle name="40% - Accent1 4 2 2 3 4 2" xfId="36815" xr:uid="{00000000-0005-0000-0000-000033430000}"/>
    <cellStyle name="40% - Accent1 4 2 2 3 5" xfId="23248" xr:uid="{00000000-0005-0000-0000-000034430000}"/>
    <cellStyle name="40% - Accent1 4 2 2 3 5 2" xfId="46495" xr:uid="{00000000-0005-0000-0000-000035430000}"/>
    <cellStyle name="40% - Accent1 4 2 2 3 6" xfId="26197" xr:uid="{00000000-0005-0000-0000-000036430000}"/>
    <cellStyle name="40% - Accent1 4 2 2 3 7" xfId="48424" xr:uid="{00000000-0005-0000-0000-000037430000}"/>
    <cellStyle name="40% - Accent1 4 2 2 4" xfId="3863" xr:uid="{00000000-0005-0000-0000-000038430000}"/>
    <cellStyle name="40% - Accent1 4 2 2 4 2" xfId="6527" xr:uid="{00000000-0005-0000-0000-000039430000}"/>
    <cellStyle name="40% - Accent1 4 2 2 4 2 2" xfId="11870" xr:uid="{00000000-0005-0000-0000-00003A430000}"/>
    <cellStyle name="40% - Accent1 4 2 2 4 2 2 2" xfId="22483" xr:uid="{00000000-0005-0000-0000-00003B430000}"/>
    <cellStyle name="40% - Accent1 4 2 2 4 2 2 2 2" xfId="45751" xr:uid="{00000000-0005-0000-0000-00003C430000}"/>
    <cellStyle name="40% - Accent1 4 2 2 4 2 2 3" xfId="35138" xr:uid="{00000000-0005-0000-0000-00003D430000}"/>
    <cellStyle name="40% - Accent1 4 2 2 4 2 3" xfId="17177" xr:uid="{00000000-0005-0000-0000-00003E430000}"/>
    <cellStyle name="40% - Accent1 4 2 2 4 2 3 2" xfId="40445" xr:uid="{00000000-0005-0000-0000-00003F430000}"/>
    <cellStyle name="40% - Accent1 4 2 2 4 2 4" xfId="29830" xr:uid="{00000000-0005-0000-0000-000040430000}"/>
    <cellStyle name="40% - Accent1 4 2 2 4 3" xfId="9228" xr:uid="{00000000-0005-0000-0000-000041430000}"/>
    <cellStyle name="40% - Accent1 4 2 2 4 3 2" xfId="19843" xr:uid="{00000000-0005-0000-0000-000042430000}"/>
    <cellStyle name="40% - Accent1 4 2 2 4 3 2 2" xfId="43111" xr:uid="{00000000-0005-0000-0000-000043430000}"/>
    <cellStyle name="40% - Accent1 4 2 2 4 3 3" xfId="32496" xr:uid="{00000000-0005-0000-0000-000044430000}"/>
    <cellStyle name="40% - Accent1 4 2 2 4 4" xfId="14537" xr:uid="{00000000-0005-0000-0000-000045430000}"/>
    <cellStyle name="40% - Accent1 4 2 2 4 4 2" xfId="37805" xr:uid="{00000000-0005-0000-0000-000046430000}"/>
    <cellStyle name="40% - Accent1 4 2 2 4 5" xfId="23250" xr:uid="{00000000-0005-0000-0000-000047430000}"/>
    <cellStyle name="40% - Accent1 4 2 2 4 5 2" xfId="46497" xr:uid="{00000000-0005-0000-0000-000048430000}"/>
    <cellStyle name="40% - Accent1 4 2 2 4 6" xfId="27188" xr:uid="{00000000-0005-0000-0000-000049430000}"/>
    <cellStyle name="40% - Accent1 4 2 2 4 7" xfId="48426" xr:uid="{00000000-0005-0000-0000-00004A430000}"/>
    <cellStyle name="40% - Accent1 4 2 2 5" xfId="4349" xr:uid="{00000000-0005-0000-0000-00004B430000}"/>
    <cellStyle name="40% - Accent1 4 2 2 5 2" xfId="9693" xr:uid="{00000000-0005-0000-0000-00004C430000}"/>
    <cellStyle name="40% - Accent1 4 2 2 5 2 2" xfId="20308" xr:uid="{00000000-0005-0000-0000-00004D430000}"/>
    <cellStyle name="40% - Accent1 4 2 2 5 2 2 2" xfId="43576" xr:uid="{00000000-0005-0000-0000-00004E430000}"/>
    <cellStyle name="40% - Accent1 4 2 2 5 2 3" xfId="32961" xr:uid="{00000000-0005-0000-0000-00004F430000}"/>
    <cellStyle name="40% - Accent1 4 2 2 5 3" xfId="15002" xr:uid="{00000000-0005-0000-0000-000050430000}"/>
    <cellStyle name="40% - Accent1 4 2 2 5 3 2" xfId="38270" xr:uid="{00000000-0005-0000-0000-000051430000}"/>
    <cellStyle name="40% - Accent1 4 2 2 5 4" xfId="27653" xr:uid="{00000000-0005-0000-0000-000052430000}"/>
    <cellStyle name="40% - Accent1 4 2 2 6" xfId="7051" xr:uid="{00000000-0005-0000-0000-000053430000}"/>
    <cellStyle name="40% - Accent1 4 2 2 6 2" xfId="17666" xr:uid="{00000000-0005-0000-0000-000054430000}"/>
    <cellStyle name="40% - Accent1 4 2 2 6 2 2" xfId="40934" xr:uid="{00000000-0005-0000-0000-000055430000}"/>
    <cellStyle name="40% - Accent1 4 2 2 6 3" xfId="30319" xr:uid="{00000000-0005-0000-0000-000056430000}"/>
    <cellStyle name="40% - Accent1 4 2 2 7" xfId="12362" xr:uid="{00000000-0005-0000-0000-000057430000}"/>
    <cellStyle name="40% - Accent1 4 2 2 7 2" xfId="35630" xr:uid="{00000000-0005-0000-0000-000058430000}"/>
    <cellStyle name="40% - Accent1 4 2 2 8" xfId="23243" xr:uid="{00000000-0005-0000-0000-000059430000}"/>
    <cellStyle name="40% - Accent1 4 2 2 8 2" xfId="46490" xr:uid="{00000000-0005-0000-0000-00005A430000}"/>
    <cellStyle name="40% - Accent1 4 2 2 9" xfId="25011" xr:uid="{00000000-0005-0000-0000-00005B430000}"/>
    <cellStyle name="40% - Accent1 4 2 2_Asset Register (new)" xfId="1443" xr:uid="{00000000-0005-0000-0000-00005C430000}"/>
    <cellStyle name="40% - Accent1 4 2 3" xfId="1267" xr:uid="{00000000-0005-0000-0000-00005D430000}"/>
    <cellStyle name="40% - Accent1 4 2 3 2" xfId="2828" xr:uid="{00000000-0005-0000-0000-00005E430000}"/>
    <cellStyle name="40% - Accent1 4 2 3 2 2" xfId="5676" xr:uid="{00000000-0005-0000-0000-00005F430000}"/>
    <cellStyle name="40% - Accent1 4 2 3 2 2 2" xfId="11019" xr:uid="{00000000-0005-0000-0000-000060430000}"/>
    <cellStyle name="40% - Accent1 4 2 3 2 2 2 2" xfId="21633" xr:uid="{00000000-0005-0000-0000-000061430000}"/>
    <cellStyle name="40% - Accent1 4 2 3 2 2 2 2 2" xfId="44901" xr:uid="{00000000-0005-0000-0000-000062430000}"/>
    <cellStyle name="40% - Accent1 4 2 3 2 2 2 3" xfId="34287" xr:uid="{00000000-0005-0000-0000-000063430000}"/>
    <cellStyle name="40% - Accent1 4 2 3 2 2 3" xfId="16327" xr:uid="{00000000-0005-0000-0000-000064430000}"/>
    <cellStyle name="40% - Accent1 4 2 3 2 2 3 2" xfId="39595" xr:uid="{00000000-0005-0000-0000-000065430000}"/>
    <cellStyle name="40% - Accent1 4 2 3 2 2 4" xfId="23253" xr:uid="{00000000-0005-0000-0000-000066430000}"/>
    <cellStyle name="40% - Accent1 4 2 3 2 2 4 2" xfId="46500" xr:uid="{00000000-0005-0000-0000-000067430000}"/>
    <cellStyle name="40% - Accent1 4 2 3 2 2 5" xfId="28979" xr:uid="{00000000-0005-0000-0000-000068430000}"/>
    <cellStyle name="40% - Accent1 4 2 3 2 2 6" xfId="48429" xr:uid="{00000000-0005-0000-0000-000069430000}"/>
    <cellStyle name="40% - Accent1 4 2 3 2 3" xfId="8377" xr:uid="{00000000-0005-0000-0000-00006A430000}"/>
    <cellStyle name="40% - Accent1 4 2 3 2 3 2" xfId="18992" xr:uid="{00000000-0005-0000-0000-00006B430000}"/>
    <cellStyle name="40% - Accent1 4 2 3 2 3 2 2" xfId="42260" xr:uid="{00000000-0005-0000-0000-00006C430000}"/>
    <cellStyle name="40% - Accent1 4 2 3 2 3 3" xfId="31645" xr:uid="{00000000-0005-0000-0000-00006D430000}"/>
    <cellStyle name="40% - Accent1 4 2 3 2 4" xfId="13687" xr:uid="{00000000-0005-0000-0000-00006E430000}"/>
    <cellStyle name="40% - Accent1 4 2 3 2 4 2" xfId="36955" xr:uid="{00000000-0005-0000-0000-00006F430000}"/>
    <cellStyle name="40% - Accent1 4 2 3 2 5" xfId="23252" xr:uid="{00000000-0005-0000-0000-000070430000}"/>
    <cellStyle name="40% - Accent1 4 2 3 2 5 2" xfId="46499" xr:uid="{00000000-0005-0000-0000-000071430000}"/>
    <cellStyle name="40% - Accent1 4 2 3 2 6" xfId="26337" xr:uid="{00000000-0005-0000-0000-000072430000}"/>
    <cellStyle name="40% - Accent1 4 2 3 2 7" xfId="48428" xr:uid="{00000000-0005-0000-0000-000073430000}"/>
    <cellStyle name="40% - Accent1 4 2 3 3" xfId="4489" xr:uid="{00000000-0005-0000-0000-000074430000}"/>
    <cellStyle name="40% - Accent1 4 2 3 3 2" xfId="9833" xr:uid="{00000000-0005-0000-0000-000075430000}"/>
    <cellStyle name="40% - Accent1 4 2 3 3 2 2" xfId="20448" xr:uid="{00000000-0005-0000-0000-000076430000}"/>
    <cellStyle name="40% - Accent1 4 2 3 3 2 2 2" xfId="43716" xr:uid="{00000000-0005-0000-0000-000077430000}"/>
    <cellStyle name="40% - Accent1 4 2 3 3 2 3" xfId="33101" xr:uid="{00000000-0005-0000-0000-000078430000}"/>
    <cellStyle name="40% - Accent1 4 2 3 3 3" xfId="15142" xr:uid="{00000000-0005-0000-0000-000079430000}"/>
    <cellStyle name="40% - Accent1 4 2 3 3 3 2" xfId="38410" xr:uid="{00000000-0005-0000-0000-00007A430000}"/>
    <cellStyle name="40% - Accent1 4 2 3 3 4" xfId="23254" xr:uid="{00000000-0005-0000-0000-00007B430000}"/>
    <cellStyle name="40% - Accent1 4 2 3 3 4 2" xfId="46501" xr:uid="{00000000-0005-0000-0000-00007C430000}"/>
    <cellStyle name="40% - Accent1 4 2 3 3 5" xfId="27793" xr:uid="{00000000-0005-0000-0000-00007D430000}"/>
    <cellStyle name="40% - Accent1 4 2 3 3 6" xfId="48430" xr:uid="{00000000-0005-0000-0000-00007E430000}"/>
    <cellStyle name="40% - Accent1 4 2 3 4" xfId="7191" xr:uid="{00000000-0005-0000-0000-00007F430000}"/>
    <cellStyle name="40% - Accent1 4 2 3 4 2" xfId="17806" xr:uid="{00000000-0005-0000-0000-000080430000}"/>
    <cellStyle name="40% - Accent1 4 2 3 4 2 2" xfId="41074" xr:uid="{00000000-0005-0000-0000-000081430000}"/>
    <cellStyle name="40% - Accent1 4 2 3 4 3" xfId="30459" xr:uid="{00000000-0005-0000-0000-000082430000}"/>
    <cellStyle name="40% - Accent1 4 2 3 5" xfId="12502" xr:uid="{00000000-0005-0000-0000-000083430000}"/>
    <cellStyle name="40% - Accent1 4 2 3 5 2" xfId="35770" xr:uid="{00000000-0005-0000-0000-000084430000}"/>
    <cellStyle name="40% - Accent1 4 2 3 6" xfId="23251" xr:uid="{00000000-0005-0000-0000-000085430000}"/>
    <cellStyle name="40% - Accent1 4 2 3 6 2" xfId="46498" xr:uid="{00000000-0005-0000-0000-000086430000}"/>
    <cellStyle name="40% - Accent1 4 2 3 7" xfId="25151" xr:uid="{00000000-0005-0000-0000-000087430000}"/>
    <cellStyle name="40% - Accent1 4 2 3 8" xfId="48427" xr:uid="{00000000-0005-0000-0000-000088430000}"/>
    <cellStyle name="40% - Accent1 4 2 4" xfId="1648" xr:uid="{00000000-0005-0000-0000-000089430000}"/>
    <cellStyle name="40% - Accent1 4 2 4 2" xfId="4659" xr:uid="{00000000-0005-0000-0000-00008A430000}"/>
    <cellStyle name="40% - Accent1 4 2 4 2 2" xfId="10003" xr:uid="{00000000-0005-0000-0000-00008B430000}"/>
    <cellStyle name="40% - Accent1 4 2 4 2 2 2" xfId="20618" xr:uid="{00000000-0005-0000-0000-00008C430000}"/>
    <cellStyle name="40% - Accent1 4 2 4 2 2 2 2" xfId="43886" xr:uid="{00000000-0005-0000-0000-00008D430000}"/>
    <cellStyle name="40% - Accent1 4 2 4 2 2 3" xfId="33271" xr:uid="{00000000-0005-0000-0000-00008E430000}"/>
    <cellStyle name="40% - Accent1 4 2 4 2 3" xfId="15312" xr:uid="{00000000-0005-0000-0000-00008F430000}"/>
    <cellStyle name="40% - Accent1 4 2 4 2 3 2" xfId="38580" xr:uid="{00000000-0005-0000-0000-000090430000}"/>
    <cellStyle name="40% - Accent1 4 2 4 2 4" xfId="23256" xr:uid="{00000000-0005-0000-0000-000091430000}"/>
    <cellStyle name="40% - Accent1 4 2 4 2 4 2" xfId="46503" xr:uid="{00000000-0005-0000-0000-000092430000}"/>
    <cellStyle name="40% - Accent1 4 2 4 2 5" xfId="27963" xr:uid="{00000000-0005-0000-0000-000093430000}"/>
    <cellStyle name="40% - Accent1 4 2 4 2 6" xfId="48432" xr:uid="{00000000-0005-0000-0000-000094430000}"/>
    <cellStyle name="40% - Accent1 4 2 4 3" xfId="7361" xr:uid="{00000000-0005-0000-0000-000095430000}"/>
    <cellStyle name="40% - Accent1 4 2 4 3 2" xfId="17976" xr:uid="{00000000-0005-0000-0000-000096430000}"/>
    <cellStyle name="40% - Accent1 4 2 4 3 2 2" xfId="41244" xr:uid="{00000000-0005-0000-0000-000097430000}"/>
    <cellStyle name="40% - Accent1 4 2 4 3 3" xfId="30629" xr:uid="{00000000-0005-0000-0000-000098430000}"/>
    <cellStyle name="40% - Accent1 4 2 4 4" xfId="12672" xr:uid="{00000000-0005-0000-0000-000099430000}"/>
    <cellStyle name="40% - Accent1 4 2 4 4 2" xfId="35940" xr:uid="{00000000-0005-0000-0000-00009A430000}"/>
    <cellStyle name="40% - Accent1 4 2 4 5" xfId="23255" xr:uid="{00000000-0005-0000-0000-00009B430000}"/>
    <cellStyle name="40% - Accent1 4 2 4 5 2" xfId="46502" xr:uid="{00000000-0005-0000-0000-00009C430000}"/>
    <cellStyle name="40% - Accent1 4 2 4 6" xfId="25321" xr:uid="{00000000-0005-0000-0000-00009D430000}"/>
    <cellStyle name="40% - Accent1 4 2 4 7" xfId="48431" xr:uid="{00000000-0005-0000-0000-00009E430000}"/>
    <cellStyle name="40% - Accent1 4 2 5" xfId="2139" xr:uid="{00000000-0005-0000-0000-00009F430000}"/>
    <cellStyle name="40% - Accent1 4 2 5 2" xfId="5030" xr:uid="{00000000-0005-0000-0000-0000A0430000}"/>
    <cellStyle name="40% - Accent1 4 2 5 2 2" xfId="10373" xr:uid="{00000000-0005-0000-0000-0000A1430000}"/>
    <cellStyle name="40% - Accent1 4 2 5 2 2 2" xfId="20988" xr:uid="{00000000-0005-0000-0000-0000A2430000}"/>
    <cellStyle name="40% - Accent1 4 2 5 2 2 2 2" xfId="44256" xr:uid="{00000000-0005-0000-0000-0000A3430000}"/>
    <cellStyle name="40% - Accent1 4 2 5 2 2 3" xfId="33641" xr:uid="{00000000-0005-0000-0000-0000A4430000}"/>
    <cellStyle name="40% - Accent1 4 2 5 2 3" xfId="15682" xr:uid="{00000000-0005-0000-0000-0000A5430000}"/>
    <cellStyle name="40% - Accent1 4 2 5 2 3 2" xfId="38950" xr:uid="{00000000-0005-0000-0000-0000A6430000}"/>
    <cellStyle name="40% - Accent1 4 2 5 2 4" xfId="28333" xr:uid="{00000000-0005-0000-0000-0000A7430000}"/>
    <cellStyle name="40% - Accent1 4 2 5 3" xfId="7731" xr:uid="{00000000-0005-0000-0000-0000A8430000}"/>
    <cellStyle name="40% - Accent1 4 2 5 3 2" xfId="18346" xr:uid="{00000000-0005-0000-0000-0000A9430000}"/>
    <cellStyle name="40% - Accent1 4 2 5 3 2 2" xfId="41614" xr:uid="{00000000-0005-0000-0000-0000AA430000}"/>
    <cellStyle name="40% - Accent1 4 2 5 3 3" xfId="30999" xr:uid="{00000000-0005-0000-0000-0000AB430000}"/>
    <cellStyle name="40% - Accent1 4 2 5 4" xfId="13042" xr:uid="{00000000-0005-0000-0000-0000AC430000}"/>
    <cellStyle name="40% - Accent1 4 2 5 4 2" xfId="36310" xr:uid="{00000000-0005-0000-0000-0000AD430000}"/>
    <cellStyle name="40% - Accent1 4 2 5 5" xfId="23257" xr:uid="{00000000-0005-0000-0000-0000AE430000}"/>
    <cellStyle name="40% - Accent1 4 2 5 5 2" xfId="46504" xr:uid="{00000000-0005-0000-0000-0000AF430000}"/>
    <cellStyle name="40% - Accent1 4 2 5 6" xfId="25691" xr:uid="{00000000-0005-0000-0000-0000B0430000}"/>
    <cellStyle name="40% - Accent1 4 2 5 7" xfId="48433" xr:uid="{00000000-0005-0000-0000-0000B1430000}"/>
    <cellStyle name="40% - Accent1 4 2 6" xfId="2223" xr:uid="{00000000-0005-0000-0000-0000B2430000}"/>
    <cellStyle name="40% - Accent1 4 2 6 2" xfId="5095" xr:uid="{00000000-0005-0000-0000-0000B3430000}"/>
    <cellStyle name="40% - Accent1 4 2 6 2 2" xfId="10438" xr:uid="{00000000-0005-0000-0000-0000B4430000}"/>
    <cellStyle name="40% - Accent1 4 2 6 2 2 2" xfId="21053" xr:uid="{00000000-0005-0000-0000-0000B5430000}"/>
    <cellStyle name="40% - Accent1 4 2 6 2 2 2 2" xfId="44321" xr:uid="{00000000-0005-0000-0000-0000B6430000}"/>
    <cellStyle name="40% - Accent1 4 2 6 2 2 3" xfId="33706" xr:uid="{00000000-0005-0000-0000-0000B7430000}"/>
    <cellStyle name="40% - Accent1 4 2 6 2 3" xfId="15747" xr:uid="{00000000-0005-0000-0000-0000B8430000}"/>
    <cellStyle name="40% - Accent1 4 2 6 2 3 2" xfId="39015" xr:uid="{00000000-0005-0000-0000-0000B9430000}"/>
    <cellStyle name="40% - Accent1 4 2 6 2 4" xfId="28398" xr:uid="{00000000-0005-0000-0000-0000BA430000}"/>
    <cellStyle name="40% - Accent1 4 2 6 3" xfId="7796" xr:uid="{00000000-0005-0000-0000-0000BB430000}"/>
    <cellStyle name="40% - Accent1 4 2 6 3 2" xfId="18411" xr:uid="{00000000-0005-0000-0000-0000BC430000}"/>
    <cellStyle name="40% - Accent1 4 2 6 3 2 2" xfId="41679" xr:uid="{00000000-0005-0000-0000-0000BD430000}"/>
    <cellStyle name="40% - Accent1 4 2 6 3 3" xfId="31064" xr:uid="{00000000-0005-0000-0000-0000BE430000}"/>
    <cellStyle name="40% - Accent1 4 2 6 4" xfId="13107" xr:uid="{00000000-0005-0000-0000-0000BF430000}"/>
    <cellStyle name="40% - Accent1 4 2 6 4 2" xfId="36375" xr:uid="{00000000-0005-0000-0000-0000C0430000}"/>
    <cellStyle name="40% - Accent1 4 2 6 5" xfId="25756" xr:uid="{00000000-0005-0000-0000-0000C1430000}"/>
    <cellStyle name="40% - Accent1 4 2 7" xfId="2279" xr:uid="{00000000-0005-0000-0000-0000C2430000}"/>
    <cellStyle name="40% - Accent1 4 2 7 2" xfId="5141" xr:uid="{00000000-0005-0000-0000-0000C3430000}"/>
    <cellStyle name="40% - Accent1 4 2 7 2 2" xfId="10484" xr:uid="{00000000-0005-0000-0000-0000C4430000}"/>
    <cellStyle name="40% - Accent1 4 2 7 2 2 2" xfId="21098" xr:uid="{00000000-0005-0000-0000-0000C5430000}"/>
    <cellStyle name="40% - Accent1 4 2 7 2 2 2 2" xfId="44366" xr:uid="{00000000-0005-0000-0000-0000C6430000}"/>
    <cellStyle name="40% - Accent1 4 2 7 2 2 3" xfId="33752" xr:uid="{00000000-0005-0000-0000-0000C7430000}"/>
    <cellStyle name="40% - Accent1 4 2 7 2 3" xfId="15792" xr:uid="{00000000-0005-0000-0000-0000C8430000}"/>
    <cellStyle name="40% - Accent1 4 2 7 2 3 2" xfId="39060" xr:uid="{00000000-0005-0000-0000-0000C9430000}"/>
    <cellStyle name="40% - Accent1 4 2 7 2 4" xfId="28444" xr:uid="{00000000-0005-0000-0000-0000CA430000}"/>
    <cellStyle name="40% - Accent1 4 2 7 3" xfId="7842" xr:uid="{00000000-0005-0000-0000-0000CB430000}"/>
    <cellStyle name="40% - Accent1 4 2 7 3 2" xfId="18457" xr:uid="{00000000-0005-0000-0000-0000CC430000}"/>
    <cellStyle name="40% - Accent1 4 2 7 3 2 2" xfId="41725" xr:uid="{00000000-0005-0000-0000-0000CD430000}"/>
    <cellStyle name="40% - Accent1 4 2 7 3 3" xfId="31110" xr:uid="{00000000-0005-0000-0000-0000CE430000}"/>
    <cellStyle name="40% - Accent1 4 2 7 4" xfId="13152" xr:uid="{00000000-0005-0000-0000-0000CF430000}"/>
    <cellStyle name="40% - Accent1 4 2 7 4 2" xfId="36420" xr:uid="{00000000-0005-0000-0000-0000D0430000}"/>
    <cellStyle name="40% - Accent1 4 2 7 5" xfId="25802" xr:uid="{00000000-0005-0000-0000-0000D1430000}"/>
    <cellStyle name="40% - Accent1 4 2 8" xfId="2317" xr:uid="{00000000-0005-0000-0000-0000D2430000}"/>
    <cellStyle name="40% - Accent1 4 2 8 2" xfId="5170" xr:uid="{00000000-0005-0000-0000-0000D3430000}"/>
    <cellStyle name="40% - Accent1 4 2 8 2 2" xfId="10513" xr:uid="{00000000-0005-0000-0000-0000D4430000}"/>
    <cellStyle name="40% - Accent1 4 2 8 2 2 2" xfId="21127" xr:uid="{00000000-0005-0000-0000-0000D5430000}"/>
    <cellStyle name="40% - Accent1 4 2 8 2 2 2 2" xfId="44395" xr:uid="{00000000-0005-0000-0000-0000D6430000}"/>
    <cellStyle name="40% - Accent1 4 2 8 2 2 3" xfId="33781" xr:uid="{00000000-0005-0000-0000-0000D7430000}"/>
    <cellStyle name="40% - Accent1 4 2 8 2 3" xfId="15821" xr:uid="{00000000-0005-0000-0000-0000D8430000}"/>
    <cellStyle name="40% - Accent1 4 2 8 2 3 2" xfId="39089" xr:uid="{00000000-0005-0000-0000-0000D9430000}"/>
    <cellStyle name="40% - Accent1 4 2 8 2 4" xfId="28473" xr:uid="{00000000-0005-0000-0000-0000DA430000}"/>
    <cellStyle name="40% - Accent1 4 2 8 3" xfId="7871" xr:uid="{00000000-0005-0000-0000-0000DB430000}"/>
    <cellStyle name="40% - Accent1 4 2 8 3 2" xfId="18486" xr:uid="{00000000-0005-0000-0000-0000DC430000}"/>
    <cellStyle name="40% - Accent1 4 2 8 3 2 2" xfId="41754" xr:uid="{00000000-0005-0000-0000-0000DD430000}"/>
    <cellStyle name="40% - Accent1 4 2 8 3 3" xfId="31139" xr:uid="{00000000-0005-0000-0000-0000DE430000}"/>
    <cellStyle name="40% - Accent1 4 2 8 4" xfId="13181" xr:uid="{00000000-0005-0000-0000-0000DF430000}"/>
    <cellStyle name="40% - Accent1 4 2 8 4 2" xfId="36449" xr:uid="{00000000-0005-0000-0000-0000E0430000}"/>
    <cellStyle name="40% - Accent1 4 2 8 5" xfId="25831" xr:uid="{00000000-0005-0000-0000-0000E1430000}"/>
    <cellStyle name="40% - Accent1 4 2 9" xfId="2605" xr:uid="{00000000-0005-0000-0000-0000E2430000}"/>
    <cellStyle name="40% - Accent1 4 2 9 2" xfId="5453" xr:uid="{00000000-0005-0000-0000-0000E3430000}"/>
    <cellStyle name="40% - Accent1 4 2 9 2 2" xfId="10796" xr:uid="{00000000-0005-0000-0000-0000E4430000}"/>
    <cellStyle name="40% - Accent1 4 2 9 2 2 2" xfId="21410" xr:uid="{00000000-0005-0000-0000-0000E5430000}"/>
    <cellStyle name="40% - Accent1 4 2 9 2 2 2 2" xfId="44678" xr:uid="{00000000-0005-0000-0000-0000E6430000}"/>
    <cellStyle name="40% - Accent1 4 2 9 2 2 3" xfId="34064" xr:uid="{00000000-0005-0000-0000-0000E7430000}"/>
    <cellStyle name="40% - Accent1 4 2 9 2 3" xfId="16104" xr:uid="{00000000-0005-0000-0000-0000E8430000}"/>
    <cellStyle name="40% - Accent1 4 2 9 2 3 2" xfId="39372" xr:uid="{00000000-0005-0000-0000-0000E9430000}"/>
    <cellStyle name="40% - Accent1 4 2 9 2 4" xfId="28756" xr:uid="{00000000-0005-0000-0000-0000EA430000}"/>
    <cellStyle name="40% - Accent1 4 2 9 3" xfId="8154" xr:uid="{00000000-0005-0000-0000-0000EB430000}"/>
    <cellStyle name="40% - Accent1 4 2 9 3 2" xfId="18769" xr:uid="{00000000-0005-0000-0000-0000EC430000}"/>
    <cellStyle name="40% - Accent1 4 2 9 3 2 2" xfId="42037" xr:uid="{00000000-0005-0000-0000-0000ED430000}"/>
    <cellStyle name="40% - Accent1 4 2 9 3 3" xfId="31422" xr:uid="{00000000-0005-0000-0000-0000EE430000}"/>
    <cellStyle name="40% - Accent1 4 2 9 4" xfId="13464" xr:uid="{00000000-0005-0000-0000-0000EF430000}"/>
    <cellStyle name="40% - Accent1 4 2 9 4 2" xfId="36732" xr:uid="{00000000-0005-0000-0000-0000F0430000}"/>
    <cellStyle name="40% - Accent1 4 2 9 5" xfId="26114" xr:uid="{00000000-0005-0000-0000-0000F1430000}"/>
    <cellStyle name="40% - Accent1 4 2_Asset Register (new)" xfId="1444" xr:uid="{00000000-0005-0000-0000-0000F2430000}"/>
    <cellStyle name="40% - Accent1 4 3" xfId="738" xr:uid="{00000000-0005-0000-0000-0000F3430000}"/>
    <cellStyle name="40% - Accent1 4 3 10" xfId="12278" xr:uid="{00000000-0005-0000-0000-0000F4430000}"/>
    <cellStyle name="40% - Accent1 4 3 10 2" xfId="35546" xr:uid="{00000000-0005-0000-0000-0000F5430000}"/>
    <cellStyle name="40% - Accent1 4 3 11" xfId="23258" xr:uid="{00000000-0005-0000-0000-0000F6430000}"/>
    <cellStyle name="40% - Accent1 4 3 11 2" xfId="46505" xr:uid="{00000000-0005-0000-0000-0000F7430000}"/>
    <cellStyle name="40% - Accent1 4 3 12" xfId="24927" xr:uid="{00000000-0005-0000-0000-0000F8430000}"/>
    <cellStyle name="40% - Accent1 4 3 13" xfId="48434" xr:uid="{00000000-0005-0000-0000-0000F9430000}"/>
    <cellStyle name="40% - Accent1 4 3 2" xfId="1195" xr:uid="{00000000-0005-0000-0000-0000FA430000}"/>
    <cellStyle name="40% - Accent1 4 3 2 2" xfId="2757" xr:uid="{00000000-0005-0000-0000-0000FB430000}"/>
    <cellStyle name="40% - Accent1 4 3 2 2 2" xfId="5605" xr:uid="{00000000-0005-0000-0000-0000FC430000}"/>
    <cellStyle name="40% - Accent1 4 3 2 2 2 2" xfId="10948" xr:uid="{00000000-0005-0000-0000-0000FD430000}"/>
    <cellStyle name="40% - Accent1 4 3 2 2 2 2 2" xfId="21562" xr:uid="{00000000-0005-0000-0000-0000FE430000}"/>
    <cellStyle name="40% - Accent1 4 3 2 2 2 2 2 2" xfId="44830" xr:uid="{00000000-0005-0000-0000-0000FF430000}"/>
    <cellStyle name="40% - Accent1 4 3 2 2 2 2 3" xfId="34216" xr:uid="{00000000-0005-0000-0000-000000440000}"/>
    <cellStyle name="40% - Accent1 4 3 2 2 2 3" xfId="16256" xr:uid="{00000000-0005-0000-0000-000001440000}"/>
    <cellStyle name="40% - Accent1 4 3 2 2 2 3 2" xfId="39524" xr:uid="{00000000-0005-0000-0000-000002440000}"/>
    <cellStyle name="40% - Accent1 4 3 2 2 2 4" xfId="23261" xr:uid="{00000000-0005-0000-0000-000003440000}"/>
    <cellStyle name="40% - Accent1 4 3 2 2 2 4 2" xfId="46508" xr:uid="{00000000-0005-0000-0000-000004440000}"/>
    <cellStyle name="40% - Accent1 4 3 2 2 2 5" xfId="28908" xr:uid="{00000000-0005-0000-0000-000005440000}"/>
    <cellStyle name="40% - Accent1 4 3 2 2 2 6" xfId="48437" xr:uid="{00000000-0005-0000-0000-000006440000}"/>
    <cellStyle name="40% - Accent1 4 3 2 2 3" xfId="8306" xr:uid="{00000000-0005-0000-0000-000007440000}"/>
    <cellStyle name="40% - Accent1 4 3 2 2 3 2" xfId="18921" xr:uid="{00000000-0005-0000-0000-000008440000}"/>
    <cellStyle name="40% - Accent1 4 3 2 2 3 2 2" xfId="42189" xr:uid="{00000000-0005-0000-0000-000009440000}"/>
    <cellStyle name="40% - Accent1 4 3 2 2 3 3" xfId="31574" xr:uid="{00000000-0005-0000-0000-00000A440000}"/>
    <cellStyle name="40% - Accent1 4 3 2 2 4" xfId="13616" xr:uid="{00000000-0005-0000-0000-00000B440000}"/>
    <cellStyle name="40% - Accent1 4 3 2 2 4 2" xfId="36884" xr:uid="{00000000-0005-0000-0000-00000C440000}"/>
    <cellStyle name="40% - Accent1 4 3 2 2 5" xfId="23260" xr:uid="{00000000-0005-0000-0000-00000D440000}"/>
    <cellStyle name="40% - Accent1 4 3 2 2 5 2" xfId="46507" xr:uid="{00000000-0005-0000-0000-00000E440000}"/>
    <cellStyle name="40% - Accent1 4 3 2 2 6" xfId="26266" xr:uid="{00000000-0005-0000-0000-00000F440000}"/>
    <cellStyle name="40% - Accent1 4 3 2 2 7" xfId="48436" xr:uid="{00000000-0005-0000-0000-000010440000}"/>
    <cellStyle name="40% - Accent1 4 3 2 3" xfId="3932" xr:uid="{00000000-0005-0000-0000-000011440000}"/>
    <cellStyle name="40% - Accent1 4 3 2 3 2" xfId="6596" xr:uid="{00000000-0005-0000-0000-000012440000}"/>
    <cellStyle name="40% - Accent1 4 3 2 3 2 2" xfId="11939" xr:uid="{00000000-0005-0000-0000-000013440000}"/>
    <cellStyle name="40% - Accent1 4 3 2 3 2 2 2" xfId="22552" xr:uid="{00000000-0005-0000-0000-000014440000}"/>
    <cellStyle name="40% - Accent1 4 3 2 3 2 2 2 2" xfId="45820" xr:uid="{00000000-0005-0000-0000-000015440000}"/>
    <cellStyle name="40% - Accent1 4 3 2 3 2 2 3" xfId="35207" xr:uid="{00000000-0005-0000-0000-000016440000}"/>
    <cellStyle name="40% - Accent1 4 3 2 3 2 3" xfId="17246" xr:uid="{00000000-0005-0000-0000-000017440000}"/>
    <cellStyle name="40% - Accent1 4 3 2 3 2 3 2" xfId="40514" xr:uid="{00000000-0005-0000-0000-000018440000}"/>
    <cellStyle name="40% - Accent1 4 3 2 3 2 4" xfId="29899" xr:uid="{00000000-0005-0000-0000-000019440000}"/>
    <cellStyle name="40% - Accent1 4 3 2 3 3" xfId="9297" xr:uid="{00000000-0005-0000-0000-00001A440000}"/>
    <cellStyle name="40% - Accent1 4 3 2 3 3 2" xfId="19912" xr:uid="{00000000-0005-0000-0000-00001B440000}"/>
    <cellStyle name="40% - Accent1 4 3 2 3 3 2 2" xfId="43180" xr:uid="{00000000-0005-0000-0000-00001C440000}"/>
    <cellStyle name="40% - Accent1 4 3 2 3 3 3" xfId="32565" xr:uid="{00000000-0005-0000-0000-00001D440000}"/>
    <cellStyle name="40% - Accent1 4 3 2 3 4" xfId="14606" xr:uid="{00000000-0005-0000-0000-00001E440000}"/>
    <cellStyle name="40% - Accent1 4 3 2 3 4 2" xfId="37874" xr:uid="{00000000-0005-0000-0000-00001F440000}"/>
    <cellStyle name="40% - Accent1 4 3 2 3 5" xfId="23262" xr:uid="{00000000-0005-0000-0000-000020440000}"/>
    <cellStyle name="40% - Accent1 4 3 2 3 5 2" xfId="46509" xr:uid="{00000000-0005-0000-0000-000021440000}"/>
    <cellStyle name="40% - Accent1 4 3 2 3 6" xfId="27257" xr:uid="{00000000-0005-0000-0000-000022440000}"/>
    <cellStyle name="40% - Accent1 4 3 2 3 7" xfId="48438" xr:uid="{00000000-0005-0000-0000-000023440000}"/>
    <cellStyle name="40% - Accent1 4 3 2 4" xfId="4418" xr:uid="{00000000-0005-0000-0000-000024440000}"/>
    <cellStyle name="40% - Accent1 4 3 2 4 2" xfId="9762" xr:uid="{00000000-0005-0000-0000-000025440000}"/>
    <cellStyle name="40% - Accent1 4 3 2 4 2 2" xfId="20377" xr:uid="{00000000-0005-0000-0000-000026440000}"/>
    <cellStyle name="40% - Accent1 4 3 2 4 2 2 2" xfId="43645" xr:uid="{00000000-0005-0000-0000-000027440000}"/>
    <cellStyle name="40% - Accent1 4 3 2 4 2 3" xfId="33030" xr:uid="{00000000-0005-0000-0000-000028440000}"/>
    <cellStyle name="40% - Accent1 4 3 2 4 3" xfId="15071" xr:uid="{00000000-0005-0000-0000-000029440000}"/>
    <cellStyle name="40% - Accent1 4 3 2 4 3 2" xfId="38339" xr:uid="{00000000-0005-0000-0000-00002A440000}"/>
    <cellStyle name="40% - Accent1 4 3 2 4 4" xfId="27722" xr:uid="{00000000-0005-0000-0000-00002B440000}"/>
    <cellStyle name="40% - Accent1 4 3 2 5" xfId="7120" xr:uid="{00000000-0005-0000-0000-00002C440000}"/>
    <cellStyle name="40% - Accent1 4 3 2 5 2" xfId="17735" xr:uid="{00000000-0005-0000-0000-00002D440000}"/>
    <cellStyle name="40% - Accent1 4 3 2 5 2 2" xfId="41003" xr:uid="{00000000-0005-0000-0000-00002E440000}"/>
    <cellStyle name="40% - Accent1 4 3 2 5 3" xfId="30388" xr:uid="{00000000-0005-0000-0000-00002F440000}"/>
    <cellStyle name="40% - Accent1 4 3 2 6" xfId="12431" xr:uid="{00000000-0005-0000-0000-000030440000}"/>
    <cellStyle name="40% - Accent1 4 3 2 6 2" xfId="35699" xr:uid="{00000000-0005-0000-0000-000031440000}"/>
    <cellStyle name="40% - Accent1 4 3 2 7" xfId="23259" xr:uid="{00000000-0005-0000-0000-000032440000}"/>
    <cellStyle name="40% - Accent1 4 3 2 7 2" xfId="46506" xr:uid="{00000000-0005-0000-0000-000033440000}"/>
    <cellStyle name="40% - Accent1 4 3 2 8" xfId="25080" xr:uid="{00000000-0005-0000-0000-000034440000}"/>
    <cellStyle name="40% - Accent1 4 3 2 9" xfId="48435" xr:uid="{00000000-0005-0000-0000-000035440000}"/>
    <cellStyle name="40% - Accent1 4 3 3" xfId="1553" xr:uid="{00000000-0005-0000-0000-000036440000}"/>
    <cellStyle name="40% - Accent1 4 3 3 2" xfId="2910" xr:uid="{00000000-0005-0000-0000-000037440000}"/>
    <cellStyle name="40% - Accent1 4 3 3 2 2" xfId="5758" xr:uid="{00000000-0005-0000-0000-000038440000}"/>
    <cellStyle name="40% - Accent1 4 3 3 2 2 2" xfId="11101" xr:uid="{00000000-0005-0000-0000-000039440000}"/>
    <cellStyle name="40% - Accent1 4 3 3 2 2 2 2" xfId="21715" xr:uid="{00000000-0005-0000-0000-00003A440000}"/>
    <cellStyle name="40% - Accent1 4 3 3 2 2 2 2 2" xfId="44983" xr:uid="{00000000-0005-0000-0000-00003B440000}"/>
    <cellStyle name="40% - Accent1 4 3 3 2 2 2 3" xfId="34369" xr:uid="{00000000-0005-0000-0000-00003C440000}"/>
    <cellStyle name="40% - Accent1 4 3 3 2 2 3" xfId="16409" xr:uid="{00000000-0005-0000-0000-00003D440000}"/>
    <cellStyle name="40% - Accent1 4 3 3 2 2 3 2" xfId="39677" xr:uid="{00000000-0005-0000-0000-00003E440000}"/>
    <cellStyle name="40% - Accent1 4 3 3 2 2 4" xfId="29061" xr:uid="{00000000-0005-0000-0000-00003F440000}"/>
    <cellStyle name="40% - Accent1 4 3 3 2 3" xfId="8459" xr:uid="{00000000-0005-0000-0000-000040440000}"/>
    <cellStyle name="40% - Accent1 4 3 3 2 3 2" xfId="19074" xr:uid="{00000000-0005-0000-0000-000041440000}"/>
    <cellStyle name="40% - Accent1 4 3 3 2 3 2 2" xfId="42342" xr:uid="{00000000-0005-0000-0000-000042440000}"/>
    <cellStyle name="40% - Accent1 4 3 3 2 3 3" xfId="31727" xr:uid="{00000000-0005-0000-0000-000043440000}"/>
    <cellStyle name="40% - Accent1 4 3 3 2 4" xfId="13769" xr:uid="{00000000-0005-0000-0000-000044440000}"/>
    <cellStyle name="40% - Accent1 4 3 3 2 4 2" xfId="37037" xr:uid="{00000000-0005-0000-0000-000045440000}"/>
    <cellStyle name="40% - Accent1 4 3 3 2 5" xfId="23264" xr:uid="{00000000-0005-0000-0000-000046440000}"/>
    <cellStyle name="40% - Accent1 4 3 3 2 5 2" xfId="46511" xr:uid="{00000000-0005-0000-0000-000047440000}"/>
    <cellStyle name="40% - Accent1 4 3 3 2 6" xfId="26419" xr:uid="{00000000-0005-0000-0000-000048440000}"/>
    <cellStyle name="40% - Accent1 4 3 3 2 7" xfId="48440" xr:uid="{00000000-0005-0000-0000-000049440000}"/>
    <cellStyle name="40% - Accent1 4 3 3 3" xfId="3773" xr:uid="{00000000-0005-0000-0000-00004A440000}"/>
    <cellStyle name="40% - Accent1 4 3 3 3 2" xfId="6490" xr:uid="{00000000-0005-0000-0000-00004B440000}"/>
    <cellStyle name="40% - Accent1 4 3 3 3 2 2" xfId="11833" xr:uid="{00000000-0005-0000-0000-00004C440000}"/>
    <cellStyle name="40% - Accent1 4 3 3 3 2 2 2" xfId="22446" xr:uid="{00000000-0005-0000-0000-00004D440000}"/>
    <cellStyle name="40% - Accent1 4 3 3 3 2 2 2 2" xfId="45714" xr:uid="{00000000-0005-0000-0000-00004E440000}"/>
    <cellStyle name="40% - Accent1 4 3 3 3 2 2 3" xfId="35101" xr:uid="{00000000-0005-0000-0000-00004F440000}"/>
    <cellStyle name="40% - Accent1 4 3 3 3 2 3" xfId="17140" xr:uid="{00000000-0005-0000-0000-000050440000}"/>
    <cellStyle name="40% - Accent1 4 3 3 3 2 3 2" xfId="40408" xr:uid="{00000000-0005-0000-0000-000051440000}"/>
    <cellStyle name="40% - Accent1 4 3 3 3 2 4" xfId="29793" xr:uid="{00000000-0005-0000-0000-000052440000}"/>
    <cellStyle name="40% - Accent1 4 3 3 3 3" xfId="9191" xr:uid="{00000000-0005-0000-0000-000053440000}"/>
    <cellStyle name="40% - Accent1 4 3 3 3 3 2" xfId="19806" xr:uid="{00000000-0005-0000-0000-000054440000}"/>
    <cellStyle name="40% - Accent1 4 3 3 3 3 2 2" xfId="43074" xr:uid="{00000000-0005-0000-0000-000055440000}"/>
    <cellStyle name="40% - Accent1 4 3 3 3 3 3" xfId="32459" xr:uid="{00000000-0005-0000-0000-000056440000}"/>
    <cellStyle name="40% - Accent1 4 3 3 3 4" xfId="14500" xr:uid="{00000000-0005-0000-0000-000057440000}"/>
    <cellStyle name="40% - Accent1 4 3 3 3 4 2" xfId="37768" xr:uid="{00000000-0005-0000-0000-000058440000}"/>
    <cellStyle name="40% - Accent1 4 3 3 3 5" xfId="27151" xr:uid="{00000000-0005-0000-0000-000059440000}"/>
    <cellStyle name="40% - Accent1 4 3 3 4" xfId="4571" xr:uid="{00000000-0005-0000-0000-00005A440000}"/>
    <cellStyle name="40% - Accent1 4 3 3 4 2" xfId="9915" xr:uid="{00000000-0005-0000-0000-00005B440000}"/>
    <cellStyle name="40% - Accent1 4 3 3 4 2 2" xfId="20530" xr:uid="{00000000-0005-0000-0000-00005C440000}"/>
    <cellStyle name="40% - Accent1 4 3 3 4 2 2 2" xfId="43798" xr:uid="{00000000-0005-0000-0000-00005D440000}"/>
    <cellStyle name="40% - Accent1 4 3 3 4 2 3" xfId="33183" xr:uid="{00000000-0005-0000-0000-00005E440000}"/>
    <cellStyle name="40% - Accent1 4 3 3 4 3" xfId="15224" xr:uid="{00000000-0005-0000-0000-00005F440000}"/>
    <cellStyle name="40% - Accent1 4 3 3 4 3 2" xfId="38492" xr:uid="{00000000-0005-0000-0000-000060440000}"/>
    <cellStyle name="40% - Accent1 4 3 3 4 4" xfId="27875" xr:uid="{00000000-0005-0000-0000-000061440000}"/>
    <cellStyle name="40% - Accent1 4 3 3 5" xfId="7273" xr:uid="{00000000-0005-0000-0000-000062440000}"/>
    <cellStyle name="40% - Accent1 4 3 3 5 2" xfId="17888" xr:uid="{00000000-0005-0000-0000-000063440000}"/>
    <cellStyle name="40% - Accent1 4 3 3 5 2 2" xfId="41156" xr:uid="{00000000-0005-0000-0000-000064440000}"/>
    <cellStyle name="40% - Accent1 4 3 3 5 3" xfId="30541" xr:uid="{00000000-0005-0000-0000-000065440000}"/>
    <cellStyle name="40% - Accent1 4 3 3 6" xfId="12584" xr:uid="{00000000-0005-0000-0000-000066440000}"/>
    <cellStyle name="40% - Accent1 4 3 3 6 2" xfId="35852" xr:uid="{00000000-0005-0000-0000-000067440000}"/>
    <cellStyle name="40% - Accent1 4 3 3 7" xfId="23263" xr:uid="{00000000-0005-0000-0000-000068440000}"/>
    <cellStyle name="40% - Accent1 4 3 3 7 2" xfId="46510" xr:uid="{00000000-0005-0000-0000-000069440000}"/>
    <cellStyle name="40% - Accent1 4 3 3 8" xfId="25233" xr:uid="{00000000-0005-0000-0000-00006A440000}"/>
    <cellStyle name="40% - Accent1 4 3 3 9" xfId="48439" xr:uid="{00000000-0005-0000-0000-00006B440000}"/>
    <cellStyle name="40% - Accent1 4 3 4" xfId="1883" xr:uid="{00000000-0005-0000-0000-00006C440000}"/>
    <cellStyle name="40% - Accent1 4 3 4 2" xfId="4858" xr:uid="{00000000-0005-0000-0000-00006D440000}"/>
    <cellStyle name="40% - Accent1 4 3 4 2 2" xfId="10202" xr:uid="{00000000-0005-0000-0000-00006E440000}"/>
    <cellStyle name="40% - Accent1 4 3 4 2 2 2" xfId="20817" xr:uid="{00000000-0005-0000-0000-00006F440000}"/>
    <cellStyle name="40% - Accent1 4 3 4 2 2 2 2" xfId="44085" xr:uid="{00000000-0005-0000-0000-000070440000}"/>
    <cellStyle name="40% - Accent1 4 3 4 2 2 3" xfId="33470" xr:uid="{00000000-0005-0000-0000-000071440000}"/>
    <cellStyle name="40% - Accent1 4 3 4 2 3" xfId="15511" xr:uid="{00000000-0005-0000-0000-000072440000}"/>
    <cellStyle name="40% - Accent1 4 3 4 2 3 2" xfId="38779" xr:uid="{00000000-0005-0000-0000-000073440000}"/>
    <cellStyle name="40% - Accent1 4 3 4 2 4" xfId="28162" xr:uid="{00000000-0005-0000-0000-000074440000}"/>
    <cellStyle name="40% - Accent1 4 3 4 3" xfId="7560" xr:uid="{00000000-0005-0000-0000-000075440000}"/>
    <cellStyle name="40% - Accent1 4 3 4 3 2" xfId="18175" xr:uid="{00000000-0005-0000-0000-000076440000}"/>
    <cellStyle name="40% - Accent1 4 3 4 3 2 2" xfId="41443" xr:uid="{00000000-0005-0000-0000-000077440000}"/>
    <cellStyle name="40% - Accent1 4 3 4 3 3" xfId="30828" xr:uid="{00000000-0005-0000-0000-000078440000}"/>
    <cellStyle name="40% - Accent1 4 3 4 4" xfId="12871" xr:uid="{00000000-0005-0000-0000-000079440000}"/>
    <cellStyle name="40% - Accent1 4 3 4 4 2" xfId="36139" xr:uid="{00000000-0005-0000-0000-00007A440000}"/>
    <cellStyle name="40% - Accent1 4 3 4 5" xfId="23265" xr:uid="{00000000-0005-0000-0000-00007B440000}"/>
    <cellStyle name="40% - Accent1 4 3 4 5 2" xfId="46512" xr:uid="{00000000-0005-0000-0000-00007C440000}"/>
    <cellStyle name="40% - Accent1 4 3 4 6" xfId="25520" xr:uid="{00000000-0005-0000-0000-00007D440000}"/>
    <cellStyle name="40% - Accent1 4 3 4 7" xfId="48441" xr:uid="{00000000-0005-0000-0000-00007E440000}"/>
    <cellStyle name="40% - Accent1 4 3 5" xfId="2604" xr:uid="{00000000-0005-0000-0000-00007F440000}"/>
    <cellStyle name="40% - Accent1 4 3 5 2" xfId="5452" xr:uid="{00000000-0005-0000-0000-000080440000}"/>
    <cellStyle name="40% - Accent1 4 3 5 2 2" xfId="10795" xr:uid="{00000000-0005-0000-0000-000081440000}"/>
    <cellStyle name="40% - Accent1 4 3 5 2 2 2" xfId="21409" xr:uid="{00000000-0005-0000-0000-000082440000}"/>
    <cellStyle name="40% - Accent1 4 3 5 2 2 2 2" xfId="44677" xr:uid="{00000000-0005-0000-0000-000083440000}"/>
    <cellStyle name="40% - Accent1 4 3 5 2 2 3" xfId="34063" xr:uid="{00000000-0005-0000-0000-000084440000}"/>
    <cellStyle name="40% - Accent1 4 3 5 2 3" xfId="16103" xr:uid="{00000000-0005-0000-0000-000085440000}"/>
    <cellStyle name="40% - Accent1 4 3 5 2 3 2" xfId="39371" xr:uid="{00000000-0005-0000-0000-000086440000}"/>
    <cellStyle name="40% - Accent1 4 3 5 2 4" xfId="28755" xr:uid="{00000000-0005-0000-0000-000087440000}"/>
    <cellStyle name="40% - Accent1 4 3 5 3" xfId="8153" xr:uid="{00000000-0005-0000-0000-000088440000}"/>
    <cellStyle name="40% - Accent1 4 3 5 3 2" xfId="18768" xr:uid="{00000000-0005-0000-0000-000089440000}"/>
    <cellStyle name="40% - Accent1 4 3 5 3 2 2" xfId="42036" xr:uid="{00000000-0005-0000-0000-00008A440000}"/>
    <cellStyle name="40% - Accent1 4 3 5 3 3" xfId="31421" xr:uid="{00000000-0005-0000-0000-00008B440000}"/>
    <cellStyle name="40% - Accent1 4 3 5 4" xfId="13463" xr:uid="{00000000-0005-0000-0000-00008C440000}"/>
    <cellStyle name="40% - Accent1 4 3 5 4 2" xfId="36731" xr:uid="{00000000-0005-0000-0000-00008D440000}"/>
    <cellStyle name="40% - Accent1 4 3 5 5" xfId="26113" xr:uid="{00000000-0005-0000-0000-00008E440000}"/>
    <cellStyle name="40% - Accent1 4 3 6" xfId="3153" xr:uid="{00000000-0005-0000-0000-00008F440000}"/>
    <cellStyle name="40% - Accent1 4 3 6 2" xfId="5983" xr:uid="{00000000-0005-0000-0000-000090440000}"/>
    <cellStyle name="40% - Accent1 4 3 6 2 2" xfId="11326" xr:uid="{00000000-0005-0000-0000-000091440000}"/>
    <cellStyle name="40% - Accent1 4 3 6 2 2 2" xfId="21939" xr:uid="{00000000-0005-0000-0000-000092440000}"/>
    <cellStyle name="40% - Accent1 4 3 6 2 2 2 2" xfId="45207" xr:uid="{00000000-0005-0000-0000-000093440000}"/>
    <cellStyle name="40% - Accent1 4 3 6 2 2 3" xfId="34594" xr:uid="{00000000-0005-0000-0000-000094440000}"/>
    <cellStyle name="40% - Accent1 4 3 6 2 3" xfId="16633" xr:uid="{00000000-0005-0000-0000-000095440000}"/>
    <cellStyle name="40% - Accent1 4 3 6 2 3 2" xfId="39901" xr:uid="{00000000-0005-0000-0000-000096440000}"/>
    <cellStyle name="40% - Accent1 4 3 6 2 4" xfId="29286" xr:uid="{00000000-0005-0000-0000-000097440000}"/>
    <cellStyle name="40% - Accent1 4 3 6 3" xfId="8684" xr:uid="{00000000-0005-0000-0000-000098440000}"/>
    <cellStyle name="40% - Accent1 4 3 6 3 2" xfId="19299" xr:uid="{00000000-0005-0000-0000-000099440000}"/>
    <cellStyle name="40% - Accent1 4 3 6 3 2 2" xfId="42567" xr:uid="{00000000-0005-0000-0000-00009A440000}"/>
    <cellStyle name="40% - Accent1 4 3 6 3 3" xfId="31952" xr:uid="{00000000-0005-0000-0000-00009B440000}"/>
    <cellStyle name="40% - Accent1 4 3 6 4" xfId="13993" xr:uid="{00000000-0005-0000-0000-00009C440000}"/>
    <cellStyle name="40% - Accent1 4 3 6 4 2" xfId="37261" xr:uid="{00000000-0005-0000-0000-00009D440000}"/>
    <cellStyle name="40% - Accent1 4 3 6 5" xfId="26644" xr:uid="{00000000-0005-0000-0000-00009E440000}"/>
    <cellStyle name="40% - Accent1 4 3 7" xfId="3473" xr:uid="{00000000-0005-0000-0000-00009F440000}"/>
    <cellStyle name="40% - Accent1 4 3 7 2" xfId="6297" xr:uid="{00000000-0005-0000-0000-0000A0440000}"/>
    <cellStyle name="40% - Accent1 4 3 7 2 2" xfId="11640" xr:uid="{00000000-0005-0000-0000-0000A1440000}"/>
    <cellStyle name="40% - Accent1 4 3 7 2 2 2" xfId="22253" xr:uid="{00000000-0005-0000-0000-0000A2440000}"/>
    <cellStyle name="40% - Accent1 4 3 7 2 2 2 2" xfId="45521" xr:uid="{00000000-0005-0000-0000-0000A3440000}"/>
    <cellStyle name="40% - Accent1 4 3 7 2 2 3" xfId="34908" xr:uid="{00000000-0005-0000-0000-0000A4440000}"/>
    <cellStyle name="40% - Accent1 4 3 7 2 3" xfId="16947" xr:uid="{00000000-0005-0000-0000-0000A5440000}"/>
    <cellStyle name="40% - Accent1 4 3 7 2 3 2" xfId="40215" xr:uid="{00000000-0005-0000-0000-0000A6440000}"/>
    <cellStyle name="40% - Accent1 4 3 7 2 4" xfId="29600" xr:uid="{00000000-0005-0000-0000-0000A7440000}"/>
    <cellStyle name="40% - Accent1 4 3 7 3" xfId="8998" xr:uid="{00000000-0005-0000-0000-0000A8440000}"/>
    <cellStyle name="40% - Accent1 4 3 7 3 2" xfId="19613" xr:uid="{00000000-0005-0000-0000-0000A9440000}"/>
    <cellStyle name="40% - Accent1 4 3 7 3 2 2" xfId="42881" xr:uid="{00000000-0005-0000-0000-0000AA440000}"/>
    <cellStyle name="40% - Accent1 4 3 7 3 3" xfId="32266" xr:uid="{00000000-0005-0000-0000-0000AB440000}"/>
    <cellStyle name="40% - Accent1 4 3 7 4" xfId="14307" xr:uid="{00000000-0005-0000-0000-0000AC440000}"/>
    <cellStyle name="40% - Accent1 4 3 7 4 2" xfId="37575" xr:uid="{00000000-0005-0000-0000-0000AD440000}"/>
    <cellStyle name="40% - Accent1 4 3 7 5" xfId="26958" xr:uid="{00000000-0005-0000-0000-0000AE440000}"/>
    <cellStyle name="40% - Accent1 4 3 8" xfId="4265" xr:uid="{00000000-0005-0000-0000-0000AF440000}"/>
    <cellStyle name="40% - Accent1 4 3 8 2" xfId="9609" xr:uid="{00000000-0005-0000-0000-0000B0440000}"/>
    <cellStyle name="40% - Accent1 4 3 8 2 2" xfId="20224" xr:uid="{00000000-0005-0000-0000-0000B1440000}"/>
    <cellStyle name="40% - Accent1 4 3 8 2 2 2" xfId="43492" xr:uid="{00000000-0005-0000-0000-0000B2440000}"/>
    <cellStyle name="40% - Accent1 4 3 8 2 3" xfId="32877" xr:uid="{00000000-0005-0000-0000-0000B3440000}"/>
    <cellStyle name="40% - Accent1 4 3 8 3" xfId="14918" xr:uid="{00000000-0005-0000-0000-0000B4440000}"/>
    <cellStyle name="40% - Accent1 4 3 8 3 2" xfId="38186" xr:uid="{00000000-0005-0000-0000-0000B5440000}"/>
    <cellStyle name="40% - Accent1 4 3 8 4" xfId="27569" xr:uid="{00000000-0005-0000-0000-0000B6440000}"/>
    <cellStyle name="40% - Accent1 4 3 9" xfId="6967" xr:uid="{00000000-0005-0000-0000-0000B7440000}"/>
    <cellStyle name="40% - Accent1 4 3 9 2" xfId="17582" xr:uid="{00000000-0005-0000-0000-0000B8440000}"/>
    <cellStyle name="40% - Accent1 4 3 9 2 2" xfId="40850" xr:uid="{00000000-0005-0000-0000-0000B9440000}"/>
    <cellStyle name="40% - Accent1 4 3 9 3" xfId="30235" xr:uid="{00000000-0005-0000-0000-0000BA440000}"/>
    <cellStyle name="40% - Accent1 4 3_Asset Register (new)" xfId="1442" xr:uid="{00000000-0005-0000-0000-0000BB440000}"/>
    <cellStyle name="40% - Accent1 4 4" xfId="222" xr:uid="{00000000-0005-0000-0000-0000BC440000}"/>
    <cellStyle name="40% - Accent1 4 4 10" xfId="24749" xr:uid="{00000000-0005-0000-0000-0000BD440000}"/>
    <cellStyle name="40% - Accent1 4 4 11" xfId="48442" xr:uid="{00000000-0005-0000-0000-0000BE440000}"/>
    <cellStyle name="40% - Accent1 4 4 2" xfId="1884" xr:uid="{00000000-0005-0000-0000-0000BF440000}"/>
    <cellStyle name="40% - Accent1 4 4 2 2" xfId="4859" xr:uid="{00000000-0005-0000-0000-0000C0440000}"/>
    <cellStyle name="40% - Accent1 4 4 2 2 2" xfId="10203" xr:uid="{00000000-0005-0000-0000-0000C1440000}"/>
    <cellStyle name="40% - Accent1 4 4 2 2 2 2" xfId="20818" xr:uid="{00000000-0005-0000-0000-0000C2440000}"/>
    <cellStyle name="40% - Accent1 4 4 2 2 2 2 2" xfId="44086" xr:uid="{00000000-0005-0000-0000-0000C3440000}"/>
    <cellStyle name="40% - Accent1 4 4 2 2 2 3" xfId="33471" xr:uid="{00000000-0005-0000-0000-0000C4440000}"/>
    <cellStyle name="40% - Accent1 4 4 2 2 3" xfId="15512" xr:uid="{00000000-0005-0000-0000-0000C5440000}"/>
    <cellStyle name="40% - Accent1 4 4 2 2 3 2" xfId="38780" xr:uid="{00000000-0005-0000-0000-0000C6440000}"/>
    <cellStyle name="40% - Accent1 4 4 2 2 4" xfId="23268" xr:uid="{00000000-0005-0000-0000-0000C7440000}"/>
    <cellStyle name="40% - Accent1 4 4 2 2 4 2" xfId="46515" xr:uid="{00000000-0005-0000-0000-0000C8440000}"/>
    <cellStyle name="40% - Accent1 4 4 2 2 5" xfId="28163" xr:uid="{00000000-0005-0000-0000-0000C9440000}"/>
    <cellStyle name="40% - Accent1 4 4 2 2 6" xfId="48444" xr:uid="{00000000-0005-0000-0000-0000CA440000}"/>
    <cellStyle name="40% - Accent1 4 4 2 3" xfId="7561" xr:uid="{00000000-0005-0000-0000-0000CB440000}"/>
    <cellStyle name="40% - Accent1 4 4 2 3 2" xfId="18176" xr:uid="{00000000-0005-0000-0000-0000CC440000}"/>
    <cellStyle name="40% - Accent1 4 4 2 3 2 2" xfId="41444" xr:uid="{00000000-0005-0000-0000-0000CD440000}"/>
    <cellStyle name="40% - Accent1 4 4 2 3 3" xfId="30829" xr:uid="{00000000-0005-0000-0000-0000CE440000}"/>
    <cellStyle name="40% - Accent1 4 4 2 4" xfId="12872" xr:uid="{00000000-0005-0000-0000-0000CF440000}"/>
    <cellStyle name="40% - Accent1 4 4 2 4 2" xfId="36140" xr:uid="{00000000-0005-0000-0000-0000D0440000}"/>
    <cellStyle name="40% - Accent1 4 4 2 5" xfId="23267" xr:uid="{00000000-0005-0000-0000-0000D1440000}"/>
    <cellStyle name="40% - Accent1 4 4 2 5 2" xfId="46514" xr:uid="{00000000-0005-0000-0000-0000D2440000}"/>
    <cellStyle name="40% - Accent1 4 4 2 6" xfId="25521" xr:uid="{00000000-0005-0000-0000-0000D3440000}"/>
    <cellStyle name="40% - Accent1 4 4 2 7" xfId="48443" xr:uid="{00000000-0005-0000-0000-0000D4440000}"/>
    <cellStyle name="40% - Accent1 4 4 3" xfId="2430" xr:uid="{00000000-0005-0000-0000-0000D5440000}"/>
    <cellStyle name="40% - Accent1 4 4 3 2" xfId="5278" xr:uid="{00000000-0005-0000-0000-0000D6440000}"/>
    <cellStyle name="40% - Accent1 4 4 3 2 2" xfId="10621" xr:uid="{00000000-0005-0000-0000-0000D7440000}"/>
    <cellStyle name="40% - Accent1 4 4 3 2 2 2" xfId="21235" xr:uid="{00000000-0005-0000-0000-0000D8440000}"/>
    <cellStyle name="40% - Accent1 4 4 3 2 2 2 2" xfId="44503" xr:uid="{00000000-0005-0000-0000-0000D9440000}"/>
    <cellStyle name="40% - Accent1 4 4 3 2 2 3" xfId="33889" xr:uid="{00000000-0005-0000-0000-0000DA440000}"/>
    <cellStyle name="40% - Accent1 4 4 3 2 3" xfId="15929" xr:uid="{00000000-0005-0000-0000-0000DB440000}"/>
    <cellStyle name="40% - Accent1 4 4 3 2 3 2" xfId="39197" xr:uid="{00000000-0005-0000-0000-0000DC440000}"/>
    <cellStyle name="40% - Accent1 4 4 3 2 4" xfId="28581" xr:uid="{00000000-0005-0000-0000-0000DD440000}"/>
    <cellStyle name="40% - Accent1 4 4 3 3" xfId="7979" xr:uid="{00000000-0005-0000-0000-0000DE440000}"/>
    <cellStyle name="40% - Accent1 4 4 3 3 2" xfId="18594" xr:uid="{00000000-0005-0000-0000-0000DF440000}"/>
    <cellStyle name="40% - Accent1 4 4 3 3 2 2" xfId="41862" xr:uid="{00000000-0005-0000-0000-0000E0440000}"/>
    <cellStyle name="40% - Accent1 4 4 3 3 3" xfId="31247" xr:uid="{00000000-0005-0000-0000-0000E1440000}"/>
    <cellStyle name="40% - Accent1 4 4 3 4" xfId="13289" xr:uid="{00000000-0005-0000-0000-0000E2440000}"/>
    <cellStyle name="40% - Accent1 4 4 3 4 2" xfId="36557" xr:uid="{00000000-0005-0000-0000-0000E3440000}"/>
    <cellStyle name="40% - Accent1 4 4 3 5" xfId="23269" xr:uid="{00000000-0005-0000-0000-0000E4440000}"/>
    <cellStyle name="40% - Accent1 4 4 3 5 2" xfId="46516" xr:uid="{00000000-0005-0000-0000-0000E5440000}"/>
    <cellStyle name="40% - Accent1 4 4 3 6" xfId="25939" xr:uid="{00000000-0005-0000-0000-0000E6440000}"/>
    <cellStyle name="40% - Accent1 4 4 3 7" xfId="48445" xr:uid="{00000000-0005-0000-0000-0000E7440000}"/>
    <cellStyle name="40% - Accent1 4 4 4" xfId="3154" xr:uid="{00000000-0005-0000-0000-0000E8440000}"/>
    <cellStyle name="40% - Accent1 4 4 4 2" xfId="5984" xr:uid="{00000000-0005-0000-0000-0000E9440000}"/>
    <cellStyle name="40% - Accent1 4 4 4 2 2" xfId="11327" xr:uid="{00000000-0005-0000-0000-0000EA440000}"/>
    <cellStyle name="40% - Accent1 4 4 4 2 2 2" xfId="21940" xr:uid="{00000000-0005-0000-0000-0000EB440000}"/>
    <cellStyle name="40% - Accent1 4 4 4 2 2 2 2" xfId="45208" xr:uid="{00000000-0005-0000-0000-0000EC440000}"/>
    <cellStyle name="40% - Accent1 4 4 4 2 2 3" xfId="34595" xr:uid="{00000000-0005-0000-0000-0000ED440000}"/>
    <cellStyle name="40% - Accent1 4 4 4 2 3" xfId="16634" xr:uid="{00000000-0005-0000-0000-0000EE440000}"/>
    <cellStyle name="40% - Accent1 4 4 4 2 3 2" xfId="39902" xr:uid="{00000000-0005-0000-0000-0000EF440000}"/>
    <cellStyle name="40% - Accent1 4 4 4 2 4" xfId="29287" xr:uid="{00000000-0005-0000-0000-0000F0440000}"/>
    <cellStyle name="40% - Accent1 4 4 4 3" xfId="8685" xr:uid="{00000000-0005-0000-0000-0000F1440000}"/>
    <cellStyle name="40% - Accent1 4 4 4 3 2" xfId="19300" xr:uid="{00000000-0005-0000-0000-0000F2440000}"/>
    <cellStyle name="40% - Accent1 4 4 4 3 2 2" xfId="42568" xr:uid="{00000000-0005-0000-0000-0000F3440000}"/>
    <cellStyle name="40% - Accent1 4 4 4 3 3" xfId="31953" xr:uid="{00000000-0005-0000-0000-0000F4440000}"/>
    <cellStyle name="40% - Accent1 4 4 4 4" xfId="13994" xr:uid="{00000000-0005-0000-0000-0000F5440000}"/>
    <cellStyle name="40% - Accent1 4 4 4 4 2" xfId="37262" xr:uid="{00000000-0005-0000-0000-0000F6440000}"/>
    <cellStyle name="40% - Accent1 4 4 4 5" xfId="26645" xr:uid="{00000000-0005-0000-0000-0000F7440000}"/>
    <cellStyle name="40% - Accent1 4 4 5" xfId="3474" xr:uid="{00000000-0005-0000-0000-0000F8440000}"/>
    <cellStyle name="40% - Accent1 4 4 5 2" xfId="6298" xr:uid="{00000000-0005-0000-0000-0000F9440000}"/>
    <cellStyle name="40% - Accent1 4 4 5 2 2" xfId="11641" xr:uid="{00000000-0005-0000-0000-0000FA440000}"/>
    <cellStyle name="40% - Accent1 4 4 5 2 2 2" xfId="22254" xr:uid="{00000000-0005-0000-0000-0000FB440000}"/>
    <cellStyle name="40% - Accent1 4 4 5 2 2 2 2" xfId="45522" xr:uid="{00000000-0005-0000-0000-0000FC440000}"/>
    <cellStyle name="40% - Accent1 4 4 5 2 2 3" xfId="34909" xr:uid="{00000000-0005-0000-0000-0000FD440000}"/>
    <cellStyle name="40% - Accent1 4 4 5 2 3" xfId="16948" xr:uid="{00000000-0005-0000-0000-0000FE440000}"/>
    <cellStyle name="40% - Accent1 4 4 5 2 3 2" xfId="40216" xr:uid="{00000000-0005-0000-0000-0000FF440000}"/>
    <cellStyle name="40% - Accent1 4 4 5 2 4" xfId="29601" xr:uid="{00000000-0005-0000-0000-000000450000}"/>
    <cellStyle name="40% - Accent1 4 4 5 3" xfId="8999" xr:uid="{00000000-0005-0000-0000-000001450000}"/>
    <cellStyle name="40% - Accent1 4 4 5 3 2" xfId="19614" xr:uid="{00000000-0005-0000-0000-000002450000}"/>
    <cellStyle name="40% - Accent1 4 4 5 3 2 2" xfId="42882" xr:uid="{00000000-0005-0000-0000-000003450000}"/>
    <cellStyle name="40% - Accent1 4 4 5 3 3" xfId="32267" xr:uid="{00000000-0005-0000-0000-000004450000}"/>
    <cellStyle name="40% - Accent1 4 4 5 4" xfId="14308" xr:uid="{00000000-0005-0000-0000-000005450000}"/>
    <cellStyle name="40% - Accent1 4 4 5 4 2" xfId="37576" xr:uid="{00000000-0005-0000-0000-000006450000}"/>
    <cellStyle name="40% - Accent1 4 4 5 5" xfId="26959" xr:uid="{00000000-0005-0000-0000-000007450000}"/>
    <cellStyle name="40% - Accent1 4 4 6" xfId="4091" xr:uid="{00000000-0005-0000-0000-000008450000}"/>
    <cellStyle name="40% - Accent1 4 4 6 2" xfId="9435" xr:uid="{00000000-0005-0000-0000-000009450000}"/>
    <cellStyle name="40% - Accent1 4 4 6 2 2" xfId="20050" xr:uid="{00000000-0005-0000-0000-00000A450000}"/>
    <cellStyle name="40% - Accent1 4 4 6 2 2 2" xfId="43318" xr:uid="{00000000-0005-0000-0000-00000B450000}"/>
    <cellStyle name="40% - Accent1 4 4 6 2 3" xfId="32703" xr:uid="{00000000-0005-0000-0000-00000C450000}"/>
    <cellStyle name="40% - Accent1 4 4 6 3" xfId="14744" xr:uid="{00000000-0005-0000-0000-00000D450000}"/>
    <cellStyle name="40% - Accent1 4 4 6 3 2" xfId="38012" xr:uid="{00000000-0005-0000-0000-00000E450000}"/>
    <cellStyle name="40% - Accent1 4 4 6 4" xfId="27395" xr:uid="{00000000-0005-0000-0000-00000F450000}"/>
    <cellStyle name="40% - Accent1 4 4 7" xfId="6793" xr:uid="{00000000-0005-0000-0000-000010450000}"/>
    <cellStyle name="40% - Accent1 4 4 7 2" xfId="17408" xr:uid="{00000000-0005-0000-0000-000011450000}"/>
    <cellStyle name="40% - Accent1 4 4 7 2 2" xfId="40676" xr:uid="{00000000-0005-0000-0000-000012450000}"/>
    <cellStyle name="40% - Accent1 4 4 7 3" xfId="30061" xr:uid="{00000000-0005-0000-0000-000013450000}"/>
    <cellStyle name="40% - Accent1 4 4 8" xfId="12104" xr:uid="{00000000-0005-0000-0000-000014450000}"/>
    <cellStyle name="40% - Accent1 4 4 8 2" xfId="35372" xr:uid="{00000000-0005-0000-0000-000015450000}"/>
    <cellStyle name="40% - Accent1 4 4 9" xfId="23266" xr:uid="{00000000-0005-0000-0000-000016450000}"/>
    <cellStyle name="40% - Accent1 4 4 9 2" xfId="46513" xr:uid="{00000000-0005-0000-0000-000017450000}"/>
    <cellStyle name="40% - Accent1 4 5" xfId="1117" xr:uid="{00000000-0005-0000-0000-000018450000}"/>
    <cellStyle name="40% - Accent1 4 5 2" xfId="2687" xr:uid="{00000000-0005-0000-0000-000019450000}"/>
    <cellStyle name="40% - Accent1 4 5 2 2" xfId="5535" xr:uid="{00000000-0005-0000-0000-00001A450000}"/>
    <cellStyle name="40% - Accent1 4 5 2 2 2" xfId="10878" xr:uid="{00000000-0005-0000-0000-00001B450000}"/>
    <cellStyle name="40% - Accent1 4 5 2 2 2 2" xfId="21492" xr:uid="{00000000-0005-0000-0000-00001C450000}"/>
    <cellStyle name="40% - Accent1 4 5 2 2 2 2 2" xfId="44760" xr:uid="{00000000-0005-0000-0000-00001D450000}"/>
    <cellStyle name="40% - Accent1 4 5 2 2 2 3" xfId="34146" xr:uid="{00000000-0005-0000-0000-00001E450000}"/>
    <cellStyle name="40% - Accent1 4 5 2 2 3" xfId="16186" xr:uid="{00000000-0005-0000-0000-00001F450000}"/>
    <cellStyle name="40% - Accent1 4 5 2 2 3 2" xfId="39454" xr:uid="{00000000-0005-0000-0000-000020450000}"/>
    <cellStyle name="40% - Accent1 4 5 2 2 4" xfId="28838" xr:uid="{00000000-0005-0000-0000-000021450000}"/>
    <cellStyle name="40% - Accent1 4 5 2 3" xfId="8236" xr:uid="{00000000-0005-0000-0000-000022450000}"/>
    <cellStyle name="40% - Accent1 4 5 2 3 2" xfId="18851" xr:uid="{00000000-0005-0000-0000-000023450000}"/>
    <cellStyle name="40% - Accent1 4 5 2 3 2 2" xfId="42119" xr:uid="{00000000-0005-0000-0000-000024450000}"/>
    <cellStyle name="40% - Accent1 4 5 2 3 3" xfId="31504" xr:uid="{00000000-0005-0000-0000-000025450000}"/>
    <cellStyle name="40% - Accent1 4 5 2 4" xfId="13546" xr:uid="{00000000-0005-0000-0000-000026450000}"/>
    <cellStyle name="40% - Accent1 4 5 2 4 2" xfId="36814" xr:uid="{00000000-0005-0000-0000-000027450000}"/>
    <cellStyle name="40% - Accent1 4 5 2 5" xfId="23271" xr:uid="{00000000-0005-0000-0000-000028450000}"/>
    <cellStyle name="40% - Accent1 4 5 2 5 2" xfId="46518" xr:uid="{00000000-0005-0000-0000-000029450000}"/>
    <cellStyle name="40% - Accent1 4 5 2 6" xfId="26196" xr:uid="{00000000-0005-0000-0000-00002A450000}"/>
    <cellStyle name="40% - Accent1 4 5 2 7" xfId="48447" xr:uid="{00000000-0005-0000-0000-00002B450000}"/>
    <cellStyle name="40% - Accent1 4 5 3" xfId="3862" xr:uid="{00000000-0005-0000-0000-00002C450000}"/>
    <cellStyle name="40% - Accent1 4 5 3 2" xfId="6526" xr:uid="{00000000-0005-0000-0000-00002D450000}"/>
    <cellStyle name="40% - Accent1 4 5 3 2 2" xfId="11869" xr:uid="{00000000-0005-0000-0000-00002E450000}"/>
    <cellStyle name="40% - Accent1 4 5 3 2 2 2" xfId="22482" xr:uid="{00000000-0005-0000-0000-00002F450000}"/>
    <cellStyle name="40% - Accent1 4 5 3 2 2 2 2" xfId="45750" xr:uid="{00000000-0005-0000-0000-000030450000}"/>
    <cellStyle name="40% - Accent1 4 5 3 2 2 3" xfId="35137" xr:uid="{00000000-0005-0000-0000-000031450000}"/>
    <cellStyle name="40% - Accent1 4 5 3 2 3" xfId="17176" xr:uid="{00000000-0005-0000-0000-000032450000}"/>
    <cellStyle name="40% - Accent1 4 5 3 2 3 2" xfId="40444" xr:uid="{00000000-0005-0000-0000-000033450000}"/>
    <cellStyle name="40% - Accent1 4 5 3 2 4" xfId="29829" xr:uid="{00000000-0005-0000-0000-000034450000}"/>
    <cellStyle name="40% - Accent1 4 5 3 3" xfId="9227" xr:uid="{00000000-0005-0000-0000-000035450000}"/>
    <cellStyle name="40% - Accent1 4 5 3 3 2" xfId="19842" xr:uid="{00000000-0005-0000-0000-000036450000}"/>
    <cellStyle name="40% - Accent1 4 5 3 3 2 2" xfId="43110" xr:uid="{00000000-0005-0000-0000-000037450000}"/>
    <cellStyle name="40% - Accent1 4 5 3 3 3" xfId="32495" xr:uid="{00000000-0005-0000-0000-000038450000}"/>
    <cellStyle name="40% - Accent1 4 5 3 4" xfId="14536" xr:uid="{00000000-0005-0000-0000-000039450000}"/>
    <cellStyle name="40% - Accent1 4 5 3 4 2" xfId="37804" xr:uid="{00000000-0005-0000-0000-00003A450000}"/>
    <cellStyle name="40% - Accent1 4 5 3 5" xfId="27187" xr:uid="{00000000-0005-0000-0000-00003B450000}"/>
    <cellStyle name="40% - Accent1 4 5 4" xfId="4348" xr:uid="{00000000-0005-0000-0000-00003C450000}"/>
    <cellStyle name="40% - Accent1 4 5 4 2" xfId="9692" xr:uid="{00000000-0005-0000-0000-00003D450000}"/>
    <cellStyle name="40% - Accent1 4 5 4 2 2" xfId="20307" xr:uid="{00000000-0005-0000-0000-00003E450000}"/>
    <cellStyle name="40% - Accent1 4 5 4 2 2 2" xfId="43575" xr:uid="{00000000-0005-0000-0000-00003F450000}"/>
    <cellStyle name="40% - Accent1 4 5 4 2 3" xfId="32960" xr:uid="{00000000-0005-0000-0000-000040450000}"/>
    <cellStyle name="40% - Accent1 4 5 4 3" xfId="15001" xr:uid="{00000000-0005-0000-0000-000041450000}"/>
    <cellStyle name="40% - Accent1 4 5 4 3 2" xfId="38269" xr:uid="{00000000-0005-0000-0000-000042450000}"/>
    <cellStyle name="40% - Accent1 4 5 4 4" xfId="27652" xr:uid="{00000000-0005-0000-0000-000043450000}"/>
    <cellStyle name="40% - Accent1 4 5 5" xfId="7050" xr:uid="{00000000-0005-0000-0000-000044450000}"/>
    <cellStyle name="40% - Accent1 4 5 5 2" xfId="17665" xr:uid="{00000000-0005-0000-0000-000045450000}"/>
    <cellStyle name="40% - Accent1 4 5 5 2 2" xfId="40933" xr:uid="{00000000-0005-0000-0000-000046450000}"/>
    <cellStyle name="40% - Accent1 4 5 5 3" xfId="30318" xr:uid="{00000000-0005-0000-0000-000047450000}"/>
    <cellStyle name="40% - Accent1 4 5 6" xfId="12361" xr:uid="{00000000-0005-0000-0000-000048450000}"/>
    <cellStyle name="40% - Accent1 4 5 6 2" xfId="35629" xr:uid="{00000000-0005-0000-0000-000049450000}"/>
    <cellStyle name="40% - Accent1 4 5 7" xfId="23270" xr:uid="{00000000-0005-0000-0000-00004A450000}"/>
    <cellStyle name="40% - Accent1 4 5 7 2" xfId="46517" xr:uid="{00000000-0005-0000-0000-00004B450000}"/>
    <cellStyle name="40% - Accent1 4 5 8" xfId="25010" xr:uid="{00000000-0005-0000-0000-00004C450000}"/>
    <cellStyle name="40% - Accent1 4 5 9" xfId="48446" xr:uid="{00000000-0005-0000-0000-00004D450000}"/>
    <cellStyle name="40% - Accent1 4 6" xfId="1266" xr:uid="{00000000-0005-0000-0000-00004E450000}"/>
    <cellStyle name="40% - Accent1 4 6 2" xfId="2827" xr:uid="{00000000-0005-0000-0000-00004F450000}"/>
    <cellStyle name="40% - Accent1 4 6 2 2" xfId="5675" xr:uid="{00000000-0005-0000-0000-000050450000}"/>
    <cellStyle name="40% - Accent1 4 6 2 2 2" xfId="11018" xr:uid="{00000000-0005-0000-0000-000051450000}"/>
    <cellStyle name="40% - Accent1 4 6 2 2 2 2" xfId="21632" xr:uid="{00000000-0005-0000-0000-000052450000}"/>
    <cellStyle name="40% - Accent1 4 6 2 2 2 2 2" xfId="44900" xr:uid="{00000000-0005-0000-0000-000053450000}"/>
    <cellStyle name="40% - Accent1 4 6 2 2 2 3" xfId="34286" xr:uid="{00000000-0005-0000-0000-000054450000}"/>
    <cellStyle name="40% - Accent1 4 6 2 2 3" xfId="16326" xr:uid="{00000000-0005-0000-0000-000055450000}"/>
    <cellStyle name="40% - Accent1 4 6 2 2 3 2" xfId="39594" xr:uid="{00000000-0005-0000-0000-000056450000}"/>
    <cellStyle name="40% - Accent1 4 6 2 2 4" xfId="28978" xr:uid="{00000000-0005-0000-0000-000057450000}"/>
    <cellStyle name="40% - Accent1 4 6 2 3" xfId="8376" xr:uid="{00000000-0005-0000-0000-000058450000}"/>
    <cellStyle name="40% - Accent1 4 6 2 3 2" xfId="18991" xr:uid="{00000000-0005-0000-0000-000059450000}"/>
    <cellStyle name="40% - Accent1 4 6 2 3 2 2" xfId="42259" xr:uid="{00000000-0005-0000-0000-00005A450000}"/>
    <cellStyle name="40% - Accent1 4 6 2 3 3" xfId="31644" xr:uid="{00000000-0005-0000-0000-00005B450000}"/>
    <cellStyle name="40% - Accent1 4 6 2 4" xfId="13686" xr:uid="{00000000-0005-0000-0000-00005C450000}"/>
    <cellStyle name="40% - Accent1 4 6 2 4 2" xfId="36954" xr:uid="{00000000-0005-0000-0000-00005D450000}"/>
    <cellStyle name="40% - Accent1 4 6 2 5" xfId="26336" xr:uid="{00000000-0005-0000-0000-00005E450000}"/>
    <cellStyle name="40% - Accent1 4 6 3" xfId="4488" xr:uid="{00000000-0005-0000-0000-00005F450000}"/>
    <cellStyle name="40% - Accent1 4 6 3 2" xfId="9832" xr:uid="{00000000-0005-0000-0000-000060450000}"/>
    <cellStyle name="40% - Accent1 4 6 3 2 2" xfId="20447" xr:uid="{00000000-0005-0000-0000-000061450000}"/>
    <cellStyle name="40% - Accent1 4 6 3 2 2 2" xfId="43715" xr:uid="{00000000-0005-0000-0000-000062450000}"/>
    <cellStyle name="40% - Accent1 4 6 3 2 3" xfId="33100" xr:uid="{00000000-0005-0000-0000-000063450000}"/>
    <cellStyle name="40% - Accent1 4 6 3 3" xfId="15141" xr:uid="{00000000-0005-0000-0000-000064450000}"/>
    <cellStyle name="40% - Accent1 4 6 3 3 2" xfId="38409" xr:uid="{00000000-0005-0000-0000-000065450000}"/>
    <cellStyle name="40% - Accent1 4 6 3 4" xfId="27792" xr:uid="{00000000-0005-0000-0000-000066450000}"/>
    <cellStyle name="40% - Accent1 4 6 4" xfId="7190" xr:uid="{00000000-0005-0000-0000-000067450000}"/>
    <cellStyle name="40% - Accent1 4 6 4 2" xfId="17805" xr:uid="{00000000-0005-0000-0000-000068450000}"/>
    <cellStyle name="40% - Accent1 4 6 4 2 2" xfId="41073" xr:uid="{00000000-0005-0000-0000-000069450000}"/>
    <cellStyle name="40% - Accent1 4 6 4 3" xfId="30458" xr:uid="{00000000-0005-0000-0000-00006A450000}"/>
    <cellStyle name="40% - Accent1 4 6 5" xfId="12501" xr:uid="{00000000-0005-0000-0000-00006B450000}"/>
    <cellStyle name="40% - Accent1 4 6 5 2" xfId="35769" xr:uid="{00000000-0005-0000-0000-00006C450000}"/>
    <cellStyle name="40% - Accent1 4 6 6" xfId="23272" xr:uid="{00000000-0005-0000-0000-00006D450000}"/>
    <cellStyle name="40% - Accent1 4 6 6 2" xfId="46519" xr:uid="{00000000-0005-0000-0000-00006E450000}"/>
    <cellStyle name="40% - Accent1 4 6 7" xfId="25150" xr:uid="{00000000-0005-0000-0000-00006F450000}"/>
    <cellStyle name="40% - Accent1 4 6 8" xfId="48448" xr:uid="{00000000-0005-0000-0000-000070450000}"/>
    <cellStyle name="40% - Accent1 4 7" xfId="1647" xr:uid="{00000000-0005-0000-0000-000071450000}"/>
    <cellStyle name="40% - Accent1 4 7 2" xfId="4658" xr:uid="{00000000-0005-0000-0000-000072450000}"/>
    <cellStyle name="40% - Accent1 4 7 2 2" xfId="10002" xr:uid="{00000000-0005-0000-0000-000073450000}"/>
    <cellStyle name="40% - Accent1 4 7 2 2 2" xfId="20617" xr:uid="{00000000-0005-0000-0000-000074450000}"/>
    <cellStyle name="40% - Accent1 4 7 2 2 2 2" xfId="43885" xr:uid="{00000000-0005-0000-0000-000075450000}"/>
    <cellStyle name="40% - Accent1 4 7 2 2 3" xfId="33270" xr:uid="{00000000-0005-0000-0000-000076450000}"/>
    <cellStyle name="40% - Accent1 4 7 2 3" xfId="15311" xr:uid="{00000000-0005-0000-0000-000077450000}"/>
    <cellStyle name="40% - Accent1 4 7 2 3 2" xfId="38579" xr:uid="{00000000-0005-0000-0000-000078450000}"/>
    <cellStyle name="40% - Accent1 4 7 2 4" xfId="27962" xr:uid="{00000000-0005-0000-0000-000079450000}"/>
    <cellStyle name="40% - Accent1 4 7 3" xfId="7360" xr:uid="{00000000-0005-0000-0000-00007A450000}"/>
    <cellStyle name="40% - Accent1 4 7 3 2" xfId="17975" xr:uid="{00000000-0005-0000-0000-00007B450000}"/>
    <cellStyle name="40% - Accent1 4 7 3 2 2" xfId="41243" xr:uid="{00000000-0005-0000-0000-00007C450000}"/>
    <cellStyle name="40% - Accent1 4 7 3 3" xfId="30628" xr:uid="{00000000-0005-0000-0000-00007D450000}"/>
    <cellStyle name="40% - Accent1 4 7 4" xfId="12671" xr:uid="{00000000-0005-0000-0000-00007E450000}"/>
    <cellStyle name="40% - Accent1 4 7 4 2" xfId="35939" xr:uid="{00000000-0005-0000-0000-00007F450000}"/>
    <cellStyle name="40% - Accent1 4 7 5" xfId="25320" xr:uid="{00000000-0005-0000-0000-000080450000}"/>
    <cellStyle name="40% - Accent1 4 8" xfId="2140" xr:uid="{00000000-0005-0000-0000-000081450000}"/>
    <cellStyle name="40% - Accent1 4 8 2" xfId="5031" xr:uid="{00000000-0005-0000-0000-000082450000}"/>
    <cellStyle name="40% - Accent1 4 8 2 2" xfId="10374" xr:uid="{00000000-0005-0000-0000-000083450000}"/>
    <cellStyle name="40% - Accent1 4 8 2 2 2" xfId="20989" xr:uid="{00000000-0005-0000-0000-000084450000}"/>
    <cellStyle name="40% - Accent1 4 8 2 2 2 2" xfId="44257" xr:uid="{00000000-0005-0000-0000-000085450000}"/>
    <cellStyle name="40% - Accent1 4 8 2 2 3" xfId="33642" xr:uid="{00000000-0005-0000-0000-000086450000}"/>
    <cellStyle name="40% - Accent1 4 8 2 3" xfId="15683" xr:uid="{00000000-0005-0000-0000-000087450000}"/>
    <cellStyle name="40% - Accent1 4 8 2 3 2" xfId="38951" xr:uid="{00000000-0005-0000-0000-000088450000}"/>
    <cellStyle name="40% - Accent1 4 8 2 4" xfId="28334" xr:uid="{00000000-0005-0000-0000-000089450000}"/>
    <cellStyle name="40% - Accent1 4 8 3" xfId="7732" xr:uid="{00000000-0005-0000-0000-00008A450000}"/>
    <cellStyle name="40% - Accent1 4 8 3 2" xfId="18347" xr:uid="{00000000-0005-0000-0000-00008B450000}"/>
    <cellStyle name="40% - Accent1 4 8 3 2 2" xfId="41615" xr:uid="{00000000-0005-0000-0000-00008C450000}"/>
    <cellStyle name="40% - Accent1 4 8 3 3" xfId="31000" xr:uid="{00000000-0005-0000-0000-00008D450000}"/>
    <cellStyle name="40% - Accent1 4 8 4" xfId="13043" xr:uid="{00000000-0005-0000-0000-00008E450000}"/>
    <cellStyle name="40% - Accent1 4 8 4 2" xfId="36311" xr:uid="{00000000-0005-0000-0000-00008F450000}"/>
    <cellStyle name="40% - Accent1 4 8 5" xfId="25692" xr:uid="{00000000-0005-0000-0000-000090450000}"/>
    <cellStyle name="40% - Accent1 4 9" xfId="2224" xr:uid="{00000000-0005-0000-0000-000091450000}"/>
    <cellStyle name="40% - Accent1 4 9 2" xfId="5096" xr:uid="{00000000-0005-0000-0000-000092450000}"/>
    <cellStyle name="40% - Accent1 4 9 2 2" xfId="10439" xr:uid="{00000000-0005-0000-0000-000093450000}"/>
    <cellStyle name="40% - Accent1 4 9 2 2 2" xfId="21054" xr:uid="{00000000-0005-0000-0000-000094450000}"/>
    <cellStyle name="40% - Accent1 4 9 2 2 2 2" xfId="44322" xr:uid="{00000000-0005-0000-0000-000095450000}"/>
    <cellStyle name="40% - Accent1 4 9 2 2 3" xfId="33707" xr:uid="{00000000-0005-0000-0000-000096450000}"/>
    <cellStyle name="40% - Accent1 4 9 2 3" xfId="15748" xr:uid="{00000000-0005-0000-0000-000097450000}"/>
    <cellStyle name="40% - Accent1 4 9 2 3 2" xfId="39016" xr:uid="{00000000-0005-0000-0000-000098450000}"/>
    <cellStyle name="40% - Accent1 4 9 2 4" xfId="28399" xr:uid="{00000000-0005-0000-0000-000099450000}"/>
    <cellStyle name="40% - Accent1 4 9 3" xfId="7797" xr:uid="{00000000-0005-0000-0000-00009A450000}"/>
    <cellStyle name="40% - Accent1 4 9 3 2" xfId="18412" xr:uid="{00000000-0005-0000-0000-00009B450000}"/>
    <cellStyle name="40% - Accent1 4 9 3 2 2" xfId="41680" xr:uid="{00000000-0005-0000-0000-00009C450000}"/>
    <cellStyle name="40% - Accent1 4 9 3 3" xfId="31065" xr:uid="{00000000-0005-0000-0000-00009D450000}"/>
    <cellStyle name="40% - Accent1 4 9 4" xfId="13108" xr:uid="{00000000-0005-0000-0000-00009E450000}"/>
    <cellStyle name="40% - Accent1 4 9 4 2" xfId="36376" xr:uid="{00000000-0005-0000-0000-00009F450000}"/>
    <cellStyle name="40% - Accent1 4 9 5" xfId="25757" xr:uid="{00000000-0005-0000-0000-0000A0450000}"/>
    <cellStyle name="40% - Accent1 4_Asset Register (new)" xfId="1445" xr:uid="{00000000-0005-0000-0000-0000A1450000}"/>
    <cellStyle name="40% - Accent1 5" xfId="223" xr:uid="{00000000-0005-0000-0000-0000A2450000}"/>
    <cellStyle name="40% - Accent1 5 10" xfId="23273" xr:uid="{00000000-0005-0000-0000-0000A3450000}"/>
    <cellStyle name="40% - Accent1 5 10 2" xfId="46520" xr:uid="{00000000-0005-0000-0000-0000A4450000}"/>
    <cellStyle name="40% - Accent1 5 11" xfId="24750" xr:uid="{00000000-0005-0000-0000-0000A5450000}"/>
    <cellStyle name="40% - Accent1 5 12" xfId="48449" xr:uid="{00000000-0005-0000-0000-0000A6450000}"/>
    <cellStyle name="40% - Accent1 5 2" xfId="224" xr:uid="{00000000-0005-0000-0000-0000A7450000}"/>
    <cellStyle name="40% - Accent1 5 2 10" xfId="24751" xr:uid="{00000000-0005-0000-0000-0000A8450000}"/>
    <cellStyle name="40% - Accent1 5 2 11" xfId="48450" xr:uid="{00000000-0005-0000-0000-0000A9450000}"/>
    <cellStyle name="40% - Accent1 5 2 2" xfId="1885" xr:uid="{00000000-0005-0000-0000-0000AA450000}"/>
    <cellStyle name="40% - Accent1 5 2 2 2" xfId="4860" xr:uid="{00000000-0005-0000-0000-0000AB450000}"/>
    <cellStyle name="40% - Accent1 5 2 2 2 2" xfId="10204" xr:uid="{00000000-0005-0000-0000-0000AC450000}"/>
    <cellStyle name="40% - Accent1 5 2 2 2 2 2" xfId="20819" xr:uid="{00000000-0005-0000-0000-0000AD450000}"/>
    <cellStyle name="40% - Accent1 5 2 2 2 2 2 2" xfId="44087" xr:uid="{00000000-0005-0000-0000-0000AE450000}"/>
    <cellStyle name="40% - Accent1 5 2 2 2 2 3" xfId="33472" xr:uid="{00000000-0005-0000-0000-0000AF450000}"/>
    <cellStyle name="40% - Accent1 5 2 2 2 3" xfId="15513" xr:uid="{00000000-0005-0000-0000-0000B0450000}"/>
    <cellStyle name="40% - Accent1 5 2 2 2 3 2" xfId="38781" xr:uid="{00000000-0005-0000-0000-0000B1450000}"/>
    <cellStyle name="40% - Accent1 5 2 2 2 4" xfId="28164" xr:uid="{00000000-0005-0000-0000-0000B2450000}"/>
    <cellStyle name="40% - Accent1 5 2 2 2 5" xfId="50112" xr:uid="{00000000-0005-0000-0000-0000B3450000}"/>
    <cellStyle name="40% - Accent1 5 2 2 3" xfId="7562" xr:uid="{00000000-0005-0000-0000-0000B4450000}"/>
    <cellStyle name="40% - Accent1 5 2 2 3 2" xfId="18177" xr:uid="{00000000-0005-0000-0000-0000B5450000}"/>
    <cellStyle name="40% - Accent1 5 2 2 3 2 2" xfId="41445" xr:uid="{00000000-0005-0000-0000-0000B6450000}"/>
    <cellStyle name="40% - Accent1 5 2 2 3 3" xfId="30830" xr:uid="{00000000-0005-0000-0000-0000B7450000}"/>
    <cellStyle name="40% - Accent1 5 2 2 4" xfId="12873" xr:uid="{00000000-0005-0000-0000-0000B8450000}"/>
    <cellStyle name="40% - Accent1 5 2 2 4 2" xfId="36141" xr:uid="{00000000-0005-0000-0000-0000B9450000}"/>
    <cellStyle name="40% - Accent1 5 2 2 5" xfId="23275" xr:uid="{00000000-0005-0000-0000-0000BA450000}"/>
    <cellStyle name="40% - Accent1 5 2 2 5 2" xfId="46522" xr:uid="{00000000-0005-0000-0000-0000BB450000}"/>
    <cellStyle name="40% - Accent1 5 2 2 6" xfId="25522" xr:uid="{00000000-0005-0000-0000-0000BC450000}"/>
    <cellStyle name="40% - Accent1 5 2 2 7" xfId="48451" xr:uid="{00000000-0005-0000-0000-0000BD450000}"/>
    <cellStyle name="40% - Accent1 5 2 3" xfId="2432" xr:uid="{00000000-0005-0000-0000-0000BE450000}"/>
    <cellStyle name="40% - Accent1 5 2 3 2" xfId="5280" xr:uid="{00000000-0005-0000-0000-0000BF450000}"/>
    <cellStyle name="40% - Accent1 5 2 3 2 2" xfId="10623" xr:uid="{00000000-0005-0000-0000-0000C0450000}"/>
    <cellStyle name="40% - Accent1 5 2 3 2 2 2" xfId="21237" xr:uid="{00000000-0005-0000-0000-0000C1450000}"/>
    <cellStyle name="40% - Accent1 5 2 3 2 2 2 2" xfId="44505" xr:uid="{00000000-0005-0000-0000-0000C2450000}"/>
    <cellStyle name="40% - Accent1 5 2 3 2 2 3" xfId="33891" xr:uid="{00000000-0005-0000-0000-0000C3450000}"/>
    <cellStyle name="40% - Accent1 5 2 3 2 3" xfId="15931" xr:uid="{00000000-0005-0000-0000-0000C4450000}"/>
    <cellStyle name="40% - Accent1 5 2 3 2 3 2" xfId="39199" xr:uid="{00000000-0005-0000-0000-0000C5450000}"/>
    <cellStyle name="40% - Accent1 5 2 3 2 4" xfId="28583" xr:uid="{00000000-0005-0000-0000-0000C6450000}"/>
    <cellStyle name="40% - Accent1 5 2 3 2 5" xfId="50114" xr:uid="{00000000-0005-0000-0000-0000C7450000}"/>
    <cellStyle name="40% - Accent1 5 2 3 3" xfId="7981" xr:uid="{00000000-0005-0000-0000-0000C8450000}"/>
    <cellStyle name="40% - Accent1 5 2 3 3 2" xfId="18596" xr:uid="{00000000-0005-0000-0000-0000C9450000}"/>
    <cellStyle name="40% - Accent1 5 2 3 3 2 2" xfId="41864" xr:uid="{00000000-0005-0000-0000-0000CA450000}"/>
    <cellStyle name="40% - Accent1 5 2 3 3 3" xfId="31249" xr:uid="{00000000-0005-0000-0000-0000CB450000}"/>
    <cellStyle name="40% - Accent1 5 2 3 4" xfId="13291" xr:uid="{00000000-0005-0000-0000-0000CC450000}"/>
    <cellStyle name="40% - Accent1 5 2 3 4 2" xfId="36559" xr:uid="{00000000-0005-0000-0000-0000CD450000}"/>
    <cellStyle name="40% - Accent1 5 2 3 5" xfId="25941" xr:uid="{00000000-0005-0000-0000-0000CE450000}"/>
    <cellStyle name="40% - Accent1 5 2 3 6" xfId="50113" xr:uid="{00000000-0005-0000-0000-0000CF450000}"/>
    <cellStyle name="40% - Accent1 5 2 4" xfId="3155" xr:uid="{00000000-0005-0000-0000-0000D0450000}"/>
    <cellStyle name="40% - Accent1 5 2 4 2" xfId="5985" xr:uid="{00000000-0005-0000-0000-0000D1450000}"/>
    <cellStyle name="40% - Accent1 5 2 4 2 2" xfId="11328" xr:uid="{00000000-0005-0000-0000-0000D2450000}"/>
    <cellStyle name="40% - Accent1 5 2 4 2 2 2" xfId="21941" xr:uid="{00000000-0005-0000-0000-0000D3450000}"/>
    <cellStyle name="40% - Accent1 5 2 4 2 2 2 2" xfId="45209" xr:uid="{00000000-0005-0000-0000-0000D4450000}"/>
    <cellStyle name="40% - Accent1 5 2 4 2 2 3" xfId="34596" xr:uid="{00000000-0005-0000-0000-0000D5450000}"/>
    <cellStyle name="40% - Accent1 5 2 4 2 3" xfId="16635" xr:uid="{00000000-0005-0000-0000-0000D6450000}"/>
    <cellStyle name="40% - Accent1 5 2 4 2 3 2" xfId="39903" xr:uid="{00000000-0005-0000-0000-0000D7450000}"/>
    <cellStyle name="40% - Accent1 5 2 4 2 4" xfId="29288" xr:uid="{00000000-0005-0000-0000-0000D8450000}"/>
    <cellStyle name="40% - Accent1 5 2 4 3" xfId="8686" xr:uid="{00000000-0005-0000-0000-0000D9450000}"/>
    <cellStyle name="40% - Accent1 5 2 4 3 2" xfId="19301" xr:uid="{00000000-0005-0000-0000-0000DA450000}"/>
    <cellStyle name="40% - Accent1 5 2 4 3 2 2" xfId="42569" xr:uid="{00000000-0005-0000-0000-0000DB450000}"/>
    <cellStyle name="40% - Accent1 5 2 4 3 3" xfId="31954" xr:uid="{00000000-0005-0000-0000-0000DC450000}"/>
    <cellStyle name="40% - Accent1 5 2 4 4" xfId="13995" xr:uid="{00000000-0005-0000-0000-0000DD450000}"/>
    <cellStyle name="40% - Accent1 5 2 4 4 2" xfId="37263" xr:uid="{00000000-0005-0000-0000-0000DE450000}"/>
    <cellStyle name="40% - Accent1 5 2 4 5" xfId="26646" xr:uid="{00000000-0005-0000-0000-0000DF450000}"/>
    <cellStyle name="40% - Accent1 5 2 4 6" xfId="50115" xr:uid="{00000000-0005-0000-0000-0000E0450000}"/>
    <cellStyle name="40% - Accent1 5 2 5" xfId="3475" xr:uid="{00000000-0005-0000-0000-0000E1450000}"/>
    <cellStyle name="40% - Accent1 5 2 5 2" xfId="6299" xr:uid="{00000000-0005-0000-0000-0000E2450000}"/>
    <cellStyle name="40% - Accent1 5 2 5 2 2" xfId="11642" xr:uid="{00000000-0005-0000-0000-0000E3450000}"/>
    <cellStyle name="40% - Accent1 5 2 5 2 2 2" xfId="22255" xr:uid="{00000000-0005-0000-0000-0000E4450000}"/>
    <cellStyle name="40% - Accent1 5 2 5 2 2 2 2" xfId="45523" xr:uid="{00000000-0005-0000-0000-0000E5450000}"/>
    <cellStyle name="40% - Accent1 5 2 5 2 2 3" xfId="34910" xr:uid="{00000000-0005-0000-0000-0000E6450000}"/>
    <cellStyle name="40% - Accent1 5 2 5 2 3" xfId="16949" xr:uid="{00000000-0005-0000-0000-0000E7450000}"/>
    <cellStyle name="40% - Accent1 5 2 5 2 3 2" xfId="40217" xr:uid="{00000000-0005-0000-0000-0000E8450000}"/>
    <cellStyle name="40% - Accent1 5 2 5 2 4" xfId="29602" xr:uid="{00000000-0005-0000-0000-0000E9450000}"/>
    <cellStyle name="40% - Accent1 5 2 5 3" xfId="9000" xr:uid="{00000000-0005-0000-0000-0000EA450000}"/>
    <cellStyle name="40% - Accent1 5 2 5 3 2" xfId="19615" xr:uid="{00000000-0005-0000-0000-0000EB450000}"/>
    <cellStyle name="40% - Accent1 5 2 5 3 2 2" xfId="42883" xr:uid="{00000000-0005-0000-0000-0000EC450000}"/>
    <cellStyle name="40% - Accent1 5 2 5 3 3" xfId="32268" xr:uid="{00000000-0005-0000-0000-0000ED450000}"/>
    <cellStyle name="40% - Accent1 5 2 5 4" xfId="14309" xr:uid="{00000000-0005-0000-0000-0000EE450000}"/>
    <cellStyle name="40% - Accent1 5 2 5 4 2" xfId="37577" xr:uid="{00000000-0005-0000-0000-0000EF450000}"/>
    <cellStyle name="40% - Accent1 5 2 5 5" xfId="26960" xr:uid="{00000000-0005-0000-0000-0000F0450000}"/>
    <cellStyle name="40% - Accent1 5 2 6" xfId="4093" xr:uid="{00000000-0005-0000-0000-0000F1450000}"/>
    <cellStyle name="40% - Accent1 5 2 6 2" xfId="9437" xr:uid="{00000000-0005-0000-0000-0000F2450000}"/>
    <cellStyle name="40% - Accent1 5 2 6 2 2" xfId="20052" xr:uid="{00000000-0005-0000-0000-0000F3450000}"/>
    <cellStyle name="40% - Accent1 5 2 6 2 2 2" xfId="43320" xr:uid="{00000000-0005-0000-0000-0000F4450000}"/>
    <cellStyle name="40% - Accent1 5 2 6 2 3" xfId="32705" xr:uid="{00000000-0005-0000-0000-0000F5450000}"/>
    <cellStyle name="40% - Accent1 5 2 6 3" xfId="14746" xr:uid="{00000000-0005-0000-0000-0000F6450000}"/>
    <cellStyle name="40% - Accent1 5 2 6 3 2" xfId="38014" xr:uid="{00000000-0005-0000-0000-0000F7450000}"/>
    <cellStyle name="40% - Accent1 5 2 6 4" xfId="27397" xr:uid="{00000000-0005-0000-0000-0000F8450000}"/>
    <cellStyle name="40% - Accent1 5 2 7" xfId="6795" xr:uid="{00000000-0005-0000-0000-0000F9450000}"/>
    <cellStyle name="40% - Accent1 5 2 7 2" xfId="17410" xr:uid="{00000000-0005-0000-0000-0000FA450000}"/>
    <cellStyle name="40% - Accent1 5 2 7 2 2" xfId="40678" xr:uid="{00000000-0005-0000-0000-0000FB450000}"/>
    <cellStyle name="40% - Accent1 5 2 7 3" xfId="30063" xr:uid="{00000000-0005-0000-0000-0000FC450000}"/>
    <cellStyle name="40% - Accent1 5 2 8" xfId="12106" xr:uid="{00000000-0005-0000-0000-0000FD450000}"/>
    <cellStyle name="40% - Accent1 5 2 8 2" xfId="35374" xr:uid="{00000000-0005-0000-0000-0000FE450000}"/>
    <cellStyle name="40% - Accent1 5 2 9" xfId="23274" xr:uid="{00000000-0005-0000-0000-0000FF450000}"/>
    <cellStyle name="40% - Accent1 5 2 9 2" xfId="46521" xr:uid="{00000000-0005-0000-0000-000000460000}"/>
    <cellStyle name="40% - Accent1 5 3" xfId="2024" xr:uid="{00000000-0005-0000-0000-000001460000}"/>
    <cellStyle name="40% - Accent1 5 3 2" xfId="4966" xr:uid="{00000000-0005-0000-0000-000002460000}"/>
    <cellStyle name="40% - Accent1 5 3 2 2" xfId="10309" xr:uid="{00000000-0005-0000-0000-000003460000}"/>
    <cellStyle name="40% - Accent1 5 3 2 2 2" xfId="20924" xr:uid="{00000000-0005-0000-0000-000004460000}"/>
    <cellStyle name="40% - Accent1 5 3 2 2 2 2" xfId="44192" xr:uid="{00000000-0005-0000-0000-000005460000}"/>
    <cellStyle name="40% - Accent1 5 3 2 2 3" xfId="33577" xr:uid="{00000000-0005-0000-0000-000006460000}"/>
    <cellStyle name="40% - Accent1 5 3 2 3" xfId="15618" xr:uid="{00000000-0005-0000-0000-000007460000}"/>
    <cellStyle name="40% - Accent1 5 3 2 3 2" xfId="38886" xr:uid="{00000000-0005-0000-0000-000008460000}"/>
    <cellStyle name="40% - Accent1 5 3 2 4" xfId="28269" xr:uid="{00000000-0005-0000-0000-000009460000}"/>
    <cellStyle name="40% - Accent1 5 3 2 5" xfId="50116" xr:uid="{00000000-0005-0000-0000-00000A460000}"/>
    <cellStyle name="40% - Accent1 5 3 3" xfId="7667" xr:uid="{00000000-0005-0000-0000-00000B460000}"/>
    <cellStyle name="40% - Accent1 5 3 3 2" xfId="18282" xr:uid="{00000000-0005-0000-0000-00000C460000}"/>
    <cellStyle name="40% - Accent1 5 3 3 2 2" xfId="41550" xr:uid="{00000000-0005-0000-0000-00000D460000}"/>
    <cellStyle name="40% - Accent1 5 3 3 3" xfId="30935" xr:uid="{00000000-0005-0000-0000-00000E460000}"/>
    <cellStyle name="40% - Accent1 5 3 4" xfId="12978" xr:uid="{00000000-0005-0000-0000-00000F460000}"/>
    <cellStyle name="40% - Accent1 5 3 4 2" xfId="36246" xr:uid="{00000000-0005-0000-0000-000010460000}"/>
    <cellStyle name="40% - Accent1 5 3 5" xfId="23276" xr:uid="{00000000-0005-0000-0000-000011460000}"/>
    <cellStyle name="40% - Accent1 5 3 5 2" xfId="46523" xr:uid="{00000000-0005-0000-0000-000012460000}"/>
    <cellStyle name="40% - Accent1 5 3 6" xfId="25627" xr:uid="{00000000-0005-0000-0000-000013460000}"/>
    <cellStyle name="40% - Accent1 5 3 7" xfId="48452" xr:uid="{00000000-0005-0000-0000-000014460000}"/>
    <cellStyle name="40% - Accent1 5 4" xfId="2431" xr:uid="{00000000-0005-0000-0000-000015460000}"/>
    <cellStyle name="40% - Accent1 5 4 2" xfId="5279" xr:uid="{00000000-0005-0000-0000-000016460000}"/>
    <cellStyle name="40% - Accent1 5 4 2 2" xfId="10622" xr:uid="{00000000-0005-0000-0000-000017460000}"/>
    <cellStyle name="40% - Accent1 5 4 2 2 2" xfId="21236" xr:uid="{00000000-0005-0000-0000-000018460000}"/>
    <cellStyle name="40% - Accent1 5 4 2 2 2 2" xfId="44504" xr:uid="{00000000-0005-0000-0000-000019460000}"/>
    <cellStyle name="40% - Accent1 5 4 2 2 3" xfId="33890" xr:uid="{00000000-0005-0000-0000-00001A460000}"/>
    <cellStyle name="40% - Accent1 5 4 2 3" xfId="15930" xr:uid="{00000000-0005-0000-0000-00001B460000}"/>
    <cellStyle name="40% - Accent1 5 4 2 3 2" xfId="39198" xr:uid="{00000000-0005-0000-0000-00001C460000}"/>
    <cellStyle name="40% - Accent1 5 4 2 4" xfId="28582" xr:uid="{00000000-0005-0000-0000-00001D460000}"/>
    <cellStyle name="40% - Accent1 5 4 2 5" xfId="50118" xr:uid="{00000000-0005-0000-0000-00001E460000}"/>
    <cellStyle name="40% - Accent1 5 4 3" xfId="7980" xr:uid="{00000000-0005-0000-0000-00001F460000}"/>
    <cellStyle name="40% - Accent1 5 4 3 2" xfId="18595" xr:uid="{00000000-0005-0000-0000-000020460000}"/>
    <cellStyle name="40% - Accent1 5 4 3 2 2" xfId="41863" xr:uid="{00000000-0005-0000-0000-000021460000}"/>
    <cellStyle name="40% - Accent1 5 4 3 3" xfId="31248" xr:uid="{00000000-0005-0000-0000-000022460000}"/>
    <cellStyle name="40% - Accent1 5 4 4" xfId="13290" xr:uid="{00000000-0005-0000-0000-000023460000}"/>
    <cellStyle name="40% - Accent1 5 4 4 2" xfId="36558" xr:uid="{00000000-0005-0000-0000-000024460000}"/>
    <cellStyle name="40% - Accent1 5 4 5" xfId="25940" xr:uid="{00000000-0005-0000-0000-000025460000}"/>
    <cellStyle name="40% - Accent1 5 4 6" xfId="50117" xr:uid="{00000000-0005-0000-0000-000026460000}"/>
    <cellStyle name="40% - Accent1 5 5" xfId="3256" xr:uid="{00000000-0005-0000-0000-000027460000}"/>
    <cellStyle name="40% - Accent1 5 5 2" xfId="6086" xr:uid="{00000000-0005-0000-0000-000028460000}"/>
    <cellStyle name="40% - Accent1 5 5 2 2" xfId="11429" xr:uid="{00000000-0005-0000-0000-000029460000}"/>
    <cellStyle name="40% - Accent1 5 5 2 2 2" xfId="22042" xr:uid="{00000000-0005-0000-0000-00002A460000}"/>
    <cellStyle name="40% - Accent1 5 5 2 2 2 2" xfId="45310" xr:uid="{00000000-0005-0000-0000-00002B460000}"/>
    <cellStyle name="40% - Accent1 5 5 2 2 3" xfId="34697" xr:uid="{00000000-0005-0000-0000-00002C460000}"/>
    <cellStyle name="40% - Accent1 5 5 2 3" xfId="16736" xr:uid="{00000000-0005-0000-0000-00002D460000}"/>
    <cellStyle name="40% - Accent1 5 5 2 3 2" xfId="40004" xr:uid="{00000000-0005-0000-0000-00002E460000}"/>
    <cellStyle name="40% - Accent1 5 5 2 4" xfId="29389" xr:uid="{00000000-0005-0000-0000-00002F460000}"/>
    <cellStyle name="40% - Accent1 5 5 3" xfId="8787" xr:uid="{00000000-0005-0000-0000-000030460000}"/>
    <cellStyle name="40% - Accent1 5 5 3 2" xfId="19402" xr:uid="{00000000-0005-0000-0000-000031460000}"/>
    <cellStyle name="40% - Accent1 5 5 3 2 2" xfId="42670" xr:uid="{00000000-0005-0000-0000-000032460000}"/>
    <cellStyle name="40% - Accent1 5 5 3 3" xfId="32055" xr:uid="{00000000-0005-0000-0000-000033460000}"/>
    <cellStyle name="40% - Accent1 5 5 4" xfId="14096" xr:uid="{00000000-0005-0000-0000-000034460000}"/>
    <cellStyle name="40% - Accent1 5 5 4 2" xfId="37364" xr:uid="{00000000-0005-0000-0000-000035460000}"/>
    <cellStyle name="40% - Accent1 5 5 5" xfId="26747" xr:uid="{00000000-0005-0000-0000-000036460000}"/>
    <cellStyle name="40% - Accent1 5 5 6" xfId="50119" xr:uid="{00000000-0005-0000-0000-000037460000}"/>
    <cellStyle name="40% - Accent1 5 6" xfId="3576" xr:uid="{00000000-0005-0000-0000-000038460000}"/>
    <cellStyle name="40% - Accent1 5 6 2" xfId="6400" xr:uid="{00000000-0005-0000-0000-000039460000}"/>
    <cellStyle name="40% - Accent1 5 6 2 2" xfId="11743" xr:uid="{00000000-0005-0000-0000-00003A460000}"/>
    <cellStyle name="40% - Accent1 5 6 2 2 2" xfId="22356" xr:uid="{00000000-0005-0000-0000-00003B460000}"/>
    <cellStyle name="40% - Accent1 5 6 2 2 2 2" xfId="45624" xr:uid="{00000000-0005-0000-0000-00003C460000}"/>
    <cellStyle name="40% - Accent1 5 6 2 2 3" xfId="35011" xr:uid="{00000000-0005-0000-0000-00003D460000}"/>
    <cellStyle name="40% - Accent1 5 6 2 3" xfId="17050" xr:uid="{00000000-0005-0000-0000-00003E460000}"/>
    <cellStyle name="40% - Accent1 5 6 2 3 2" xfId="40318" xr:uid="{00000000-0005-0000-0000-00003F460000}"/>
    <cellStyle name="40% - Accent1 5 6 2 4" xfId="29703" xr:uid="{00000000-0005-0000-0000-000040460000}"/>
    <cellStyle name="40% - Accent1 5 6 3" xfId="9101" xr:uid="{00000000-0005-0000-0000-000041460000}"/>
    <cellStyle name="40% - Accent1 5 6 3 2" xfId="19716" xr:uid="{00000000-0005-0000-0000-000042460000}"/>
    <cellStyle name="40% - Accent1 5 6 3 2 2" xfId="42984" xr:uid="{00000000-0005-0000-0000-000043460000}"/>
    <cellStyle name="40% - Accent1 5 6 3 3" xfId="32369" xr:uid="{00000000-0005-0000-0000-000044460000}"/>
    <cellStyle name="40% - Accent1 5 6 4" xfId="14410" xr:uid="{00000000-0005-0000-0000-000045460000}"/>
    <cellStyle name="40% - Accent1 5 6 4 2" xfId="37678" xr:uid="{00000000-0005-0000-0000-000046460000}"/>
    <cellStyle name="40% - Accent1 5 6 5" xfId="27061" xr:uid="{00000000-0005-0000-0000-000047460000}"/>
    <cellStyle name="40% - Accent1 5 7" xfId="4092" xr:uid="{00000000-0005-0000-0000-000048460000}"/>
    <cellStyle name="40% - Accent1 5 7 2" xfId="9436" xr:uid="{00000000-0005-0000-0000-000049460000}"/>
    <cellStyle name="40% - Accent1 5 7 2 2" xfId="20051" xr:uid="{00000000-0005-0000-0000-00004A460000}"/>
    <cellStyle name="40% - Accent1 5 7 2 2 2" xfId="43319" xr:uid="{00000000-0005-0000-0000-00004B460000}"/>
    <cellStyle name="40% - Accent1 5 7 2 3" xfId="32704" xr:uid="{00000000-0005-0000-0000-00004C460000}"/>
    <cellStyle name="40% - Accent1 5 7 3" xfId="14745" xr:uid="{00000000-0005-0000-0000-00004D460000}"/>
    <cellStyle name="40% - Accent1 5 7 3 2" xfId="38013" xr:uid="{00000000-0005-0000-0000-00004E460000}"/>
    <cellStyle name="40% - Accent1 5 7 4" xfId="27396" xr:uid="{00000000-0005-0000-0000-00004F460000}"/>
    <cellStyle name="40% - Accent1 5 8" xfId="6794" xr:uid="{00000000-0005-0000-0000-000050460000}"/>
    <cellStyle name="40% - Accent1 5 8 2" xfId="17409" xr:uid="{00000000-0005-0000-0000-000051460000}"/>
    <cellStyle name="40% - Accent1 5 8 2 2" xfId="40677" xr:uid="{00000000-0005-0000-0000-000052460000}"/>
    <cellStyle name="40% - Accent1 5 8 3" xfId="30062" xr:uid="{00000000-0005-0000-0000-000053460000}"/>
    <cellStyle name="40% - Accent1 5 9" xfId="12105" xr:uid="{00000000-0005-0000-0000-000054460000}"/>
    <cellStyle name="40% - Accent1 5 9 2" xfId="35373" xr:uid="{00000000-0005-0000-0000-000055460000}"/>
    <cellStyle name="40% - Accent1 6" xfId="225" xr:uid="{00000000-0005-0000-0000-000056460000}"/>
    <cellStyle name="40% - Accent1 6 10" xfId="23277" xr:uid="{00000000-0005-0000-0000-000057460000}"/>
    <cellStyle name="40% - Accent1 6 10 2" xfId="46524" xr:uid="{00000000-0005-0000-0000-000058460000}"/>
    <cellStyle name="40% - Accent1 6 11" xfId="24752" xr:uid="{00000000-0005-0000-0000-000059460000}"/>
    <cellStyle name="40% - Accent1 6 12" xfId="48453" xr:uid="{00000000-0005-0000-0000-00005A460000}"/>
    <cellStyle name="40% - Accent1 6 2" xfId="226" xr:uid="{00000000-0005-0000-0000-00005B460000}"/>
    <cellStyle name="40% - Accent1 6 2 10" xfId="24753" xr:uid="{00000000-0005-0000-0000-00005C460000}"/>
    <cellStyle name="40% - Accent1 6 2 11" xfId="48454" xr:uid="{00000000-0005-0000-0000-00005D460000}"/>
    <cellStyle name="40% - Accent1 6 2 2" xfId="2025" xr:uid="{00000000-0005-0000-0000-00005E460000}"/>
    <cellStyle name="40% - Accent1 6 2 2 2" xfId="4967" xr:uid="{00000000-0005-0000-0000-00005F460000}"/>
    <cellStyle name="40% - Accent1 6 2 2 2 2" xfId="10310" xr:uid="{00000000-0005-0000-0000-000060460000}"/>
    <cellStyle name="40% - Accent1 6 2 2 2 2 2" xfId="20925" xr:uid="{00000000-0005-0000-0000-000061460000}"/>
    <cellStyle name="40% - Accent1 6 2 2 2 2 2 2" xfId="44193" xr:uid="{00000000-0005-0000-0000-000062460000}"/>
    <cellStyle name="40% - Accent1 6 2 2 2 2 3" xfId="33578" xr:uid="{00000000-0005-0000-0000-000063460000}"/>
    <cellStyle name="40% - Accent1 6 2 2 2 3" xfId="15619" xr:uid="{00000000-0005-0000-0000-000064460000}"/>
    <cellStyle name="40% - Accent1 6 2 2 2 3 2" xfId="38887" xr:uid="{00000000-0005-0000-0000-000065460000}"/>
    <cellStyle name="40% - Accent1 6 2 2 2 4" xfId="28270" xr:uid="{00000000-0005-0000-0000-000066460000}"/>
    <cellStyle name="40% - Accent1 6 2 2 2 5" xfId="50121" xr:uid="{00000000-0005-0000-0000-000067460000}"/>
    <cellStyle name="40% - Accent1 6 2 2 3" xfId="7668" xr:uid="{00000000-0005-0000-0000-000068460000}"/>
    <cellStyle name="40% - Accent1 6 2 2 3 2" xfId="18283" xr:uid="{00000000-0005-0000-0000-000069460000}"/>
    <cellStyle name="40% - Accent1 6 2 2 3 2 2" xfId="41551" xr:uid="{00000000-0005-0000-0000-00006A460000}"/>
    <cellStyle name="40% - Accent1 6 2 2 3 3" xfId="30936" xr:uid="{00000000-0005-0000-0000-00006B460000}"/>
    <cellStyle name="40% - Accent1 6 2 2 4" xfId="12979" xr:uid="{00000000-0005-0000-0000-00006C460000}"/>
    <cellStyle name="40% - Accent1 6 2 2 4 2" xfId="36247" xr:uid="{00000000-0005-0000-0000-00006D460000}"/>
    <cellStyle name="40% - Accent1 6 2 2 5" xfId="25628" xr:uid="{00000000-0005-0000-0000-00006E460000}"/>
    <cellStyle name="40% - Accent1 6 2 2 6" xfId="50120" xr:uid="{00000000-0005-0000-0000-00006F460000}"/>
    <cellStyle name="40% - Accent1 6 2 3" xfId="2434" xr:uid="{00000000-0005-0000-0000-000070460000}"/>
    <cellStyle name="40% - Accent1 6 2 3 2" xfId="5282" xr:uid="{00000000-0005-0000-0000-000071460000}"/>
    <cellStyle name="40% - Accent1 6 2 3 2 2" xfId="10625" xr:uid="{00000000-0005-0000-0000-000072460000}"/>
    <cellStyle name="40% - Accent1 6 2 3 2 2 2" xfId="21239" xr:uid="{00000000-0005-0000-0000-000073460000}"/>
    <cellStyle name="40% - Accent1 6 2 3 2 2 2 2" xfId="44507" xr:uid="{00000000-0005-0000-0000-000074460000}"/>
    <cellStyle name="40% - Accent1 6 2 3 2 2 3" xfId="33893" xr:uid="{00000000-0005-0000-0000-000075460000}"/>
    <cellStyle name="40% - Accent1 6 2 3 2 3" xfId="15933" xr:uid="{00000000-0005-0000-0000-000076460000}"/>
    <cellStyle name="40% - Accent1 6 2 3 2 3 2" xfId="39201" xr:uid="{00000000-0005-0000-0000-000077460000}"/>
    <cellStyle name="40% - Accent1 6 2 3 2 4" xfId="28585" xr:uid="{00000000-0005-0000-0000-000078460000}"/>
    <cellStyle name="40% - Accent1 6 2 3 2 5" xfId="50123" xr:uid="{00000000-0005-0000-0000-000079460000}"/>
    <cellStyle name="40% - Accent1 6 2 3 3" xfId="7983" xr:uid="{00000000-0005-0000-0000-00007A460000}"/>
    <cellStyle name="40% - Accent1 6 2 3 3 2" xfId="18598" xr:uid="{00000000-0005-0000-0000-00007B460000}"/>
    <cellStyle name="40% - Accent1 6 2 3 3 2 2" xfId="41866" xr:uid="{00000000-0005-0000-0000-00007C460000}"/>
    <cellStyle name="40% - Accent1 6 2 3 3 3" xfId="31251" xr:uid="{00000000-0005-0000-0000-00007D460000}"/>
    <cellStyle name="40% - Accent1 6 2 3 4" xfId="13293" xr:uid="{00000000-0005-0000-0000-00007E460000}"/>
    <cellStyle name="40% - Accent1 6 2 3 4 2" xfId="36561" xr:uid="{00000000-0005-0000-0000-00007F460000}"/>
    <cellStyle name="40% - Accent1 6 2 3 5" xfId="25943" xr:uid="{00000000-0005-0000-0000-000080460000}"/>
    <cellStyle name="40% - Accent1 6 2 3 6" xfId="50122" xr:uid="{00000000-0005-0000-0000-000081460000}"/>
    <cellStyle name="40% - Accent1 6 2 4" xfId="3257" xr:uid="{00000000-0005-0000-0000-000082460000}"/>
    <cellStyle name="40% - Accent1 6 2 4 2" xfId="6087" xr:uid="{00000000-0005-0000-0000-000083460000}"/>
    <cellStyle name="40% - Accent1 6 2 4 2 2" xfId="11430" xr:uid="{00000000-0005-0000-0000-000084460000}"/>
    <cellStyle name="40% - Accent1 6 2 4 2 2 2" xfId="22043" xr:uid="{00000000-0005-0000-0000-000085460000}"/>
    <cellStyle name="40% - Accent1 6 2 4 2 2 2 2" xfId="45311" xr:uid="{00000000-0005-0000-0000-000086460000}"/>
    <cellStyle name="40% - Accent1 6 2 4 2 2 3" xfId="34698" xr:uid="{00000000-0005-0000-0000-000087460000}"/>
    <cellStyle name="40% - Accent1 6 2 4 2 3" xfId="16737" xr:uid="{00000000-0005-0000-0000-000088460000}"/>
    <cellStyle name="40% - Accent1 6 2 4 2 3 2" xfId="40005" xr:uid="{00000000-0005-0000-0000-000089460000}"/>
    <cellStyle name="40% - Accent1 6 2 4 2 4" xfId="29390" xr:uid="{00000000-0005-0000-0000-00008A460000}"/>
    <cellStyle name="40% - Accent1 6 2 4 3" xfId="8788" xr:uid="{00000000-0005-0000-0000-00008B460000}"/>
    <cellStyle name="40% - Accent1 6 2 4 3 2" xfId="19403" xr:uid="{00000000-0005-0000-0000-00008C460000}"/>
    <cellStyle name="40% - Accent1 6 2 4 3 2 2" xfId="42671" xr:uid="{00000000-0005-0000-0000-00008D460000}"/>
    <cellStyle name="40% - Accent1 6 2 4 3 3" xfId="32056" xr:uid="{00000000-0005-0000-0000-00008E460000}"/>
    <cellStyle name="40% - Accent1 6 2 4 4" xfId="14097" xr:uid="{00000000-0005-0000-0000-00008F460000}"/>
    <cellStyle name="40% - Accent1 6 2 4 4 2" xfId="37365" xr:uid="{00000000-0005-0000-0000-000090460000}"/>
    <cellStyle name="40% - Accent1 6 2 4 5" xfId="26748" xr:uid="{00000000-0005-0000-0000-000091460000}"/>
    <cellStyle name="40% - Accent1 6 2 4 6" xfId="50124" xr:uid="{00000000-0005-0000-0000-000092460000}"/>
    <cellStyle name="40% - Accent1 6 2 5" xfId="3577" xr:uid="{00000000-0005-0000-0000-000093460000}"/>
    <cellStyle name="40% - Accent1 6 2 5 2" xfId="6401" xr:uid="{00000000-0005-0000-0000-000094460000}"/>
    <cellStyle name="40% - Accent1 6 2 5 2 2" xfId="11744" xr:uid="{00000000-0005-0000-0000-000095460000}"/>
    <cellStyle name="40% - Accent1 6 2 5 2 2 2" xfId="22357" xr:uid="{00000000-0005-0000-0000-000096460000}"/>
    <cellStyle name="40% - Accent1 6 2 5 2 2 2 2" xfId="45625" xr:uid="{00000000-0005-0000-0000-000097460000}"/>
    <cellStyle name="40% - Accent1 6 2 5 2 2 3" xfId="35012" xr:uid="{00000000-0005-0000-0000-000098460000}"/>
    <cellStyle name="40% - Accent1 6 2 5 2 3" xfId="17051" xr:uid="{00000000-0005-0000-0000-000099460000}"/>
    <cellStyle name="40% - Accent1 6 2 5 2 3 2" xfId="40319" xr:uid="{00000000-0005-0000-0000-00009A460000}"/>
    <cellStyle name="40% - Accent1 6 2 5 2 4" xfId="29704" xr:uid="{00000000-0005-0000-0000-00009B460000}"/>
    <cellStyle name="40% - Accent1 6 2 5 3" xfId="9102" xr:uid="{00000000-0005-0000-0000-00009C460000}"/>
    <cellStyle name="40% - Accent1 6 2 5 3 2" xfId="19717" xr:uid="{00000000-0005-0000-0000-00009D460000}"/>
    <cellStyle name="40% - Accent1 6 2 5 3 2 2" xfId="42985" xr:uid="{00000000-0005-0000-0000-00009E460000}"/>
    <cellStyle name="40% - Accent1 6 2 5 3 3" xfId="32370" xr:uid="{00000000-0005-0000-0000-00009F460000}"/>
    <cellStyle name="40% - Accent1 6 2 5 4" xfId="14411" xr:uid="{00000000-0005-0000-0000-0000A0460000}"/>
    <cellStyle name="40% - Accent1 6 2 5 4 2" xfId="37679" xr:uid="{00000000-0005-0000-0000-0000A1460000}"/>
    <cellStyle name="40% - Accent1 6 2 5 5" xfId="27062" xr:uid="{00000000-0005-0000-0000-0000A2460000}"/>
    <cellStyle name="40% - Accent1 6 2 6" xfId="4095" xr:uid="{00000000-0005-0000-0000-0000A3460000}"/>
    <cellStyle name="40% - Accent1 6 2 6 2" xfId="9439" xr:uid="{00000000-0005-0000-0000-0000A4460000}"/>
    <cellStyle name="40% - Accent1 6 2 6 2 2" xfId="20054" xr:uid="{00000000-0005-0000-0000-0000A5460000}"/>
    <cellStyle name="40% - Accent1 6 2 6 2 2 2" xfId="43322" xr:uid="{00000000-0005-0000-0000-0000A6460000}"/>
    <cellStyle name="40% - Accent1 6 2 6 2 3" xfId="32707" xr:uid="{00000000-0005-0000-0000-0000A7460000}"/>
    <cellStyle name="40% - Accent1 6 2 6 3" xfId="14748" xr:uid="{00000000-0005-0000-0000-0000A8460000}"/>
    <cellStyle name="40% - Accent1 6 2 6 3 2" xfId="38016" xr:uid="{00000000-0005-0000-0000-0000A9460000}"/>
    <cellStyle name="40% - Accent1 6 2 6 4" xfId="27399" xr:uid="{00000000-0005-0000-0000-0000AA460000}"/>
    <cellStyle name="40% - Accent1 6 2 7" xfId="6797" xr:uid="{00000000-0005-0000-0000-0000AB460000}"/>
    <cellStyle name="40% - Accent1 6 2 7 2" xfId="17412" xr:uid="{00000000-0005-0000-0000-0000AC460000}"/>
    <cellStyle name="40% - Accent1 6 2 7 2 2" xfId="40680" xr:uid="{00000000-0005-0000-0000-0000AD460000}"/>
    <cellStyle name="40% - Accent1 6 2 7 3" xfId="30065" xr:uid="{00000000-0005-0000-0000-0000AE460000}"/>
    <cellStyle name="40% - Accent1 6 2 8" xfId="12108" xr:uid="{00000000-0005-0000-0000-0000AF460000}"/>
    <cellStyle name="40% - Accent1 6 2 8 2" xfId="35376" xr:uid="{00000000-0005-0000-0000-0000B0460000}"/>
    <cellStyle name="40% - Accent1 6 2 9" xfId="23278" xr:uid="{00000000-0005-0000-0000-0000B1460000}"/>
    <cellStyle name="40% - Accent1 6 2 9 2" xfId="46525" xr:uid="{00000000-0005-0000-0000-0000B2460000}"/>
    <cellStyle name="40% - Accent1 6 3" xfId="1886" xr:uid="{00000000-0005-0000-0000-0000B3460000}"/>
    <cellStyle name="40% - Accent1 6 3 2" xfId="4861" xr:uid="{00000000-0005-0000-0000-0000B4460000}"/>
    <cellStyle name="40% - Accent1 6 3 2 2" xfId="10205" xr:uid="{00000000-0005-0000-0000-0000B5460000}"/>
    <cellStyle name="40% - Accent1 6 3 2 2 2" xfId="20820" xr:uid="{00000000-0005-0000-0000-0000B6460000}"/>
    <cellStyle name="40% - Accent1 6 3 2 2 2 2" xfId="44088" xr:uid="{00000000-0005-0000-0000-0000B7460000}"/>
    <cellStyle name="40% - Accent1 6 3 2 2 3" xfId="33473" xr:uid="{00000000-0005-0000-0000-0000B8460000}"/>
    <cellStyle name="40% - Accent1 6 3 2 3" xfId="15514" xr:uid="{00000000-0005-0000-0000-0000B9460000}"/>
    <cellStyle name="40% - Accent1 6 3 2 3 2" xfId="38782" xr:uid="{00000000-0005-0000-0000-0000BA460000}"/>
    <cellStyle name="40% - Accent1 6 3 2 4" xfId="28165" xr:uid="{00000000-0005-0000-0000-0000BB460000}"/>
    <cellStyle name="40% - Accent1 6 3 2 5" xfId="50126" xr:uid="{00000000-0005-0000-0000-0000BC460000}"/>
    <cellStyle name="40% - Accent1 6 3 3" xfId="7563" xr:uid="{00000000-0005-0000-0000-0000BD460000}"/>
    <cellStyle name="40% - Accent1 6 3 3 2" xfId="18178" xr:uid="{00000000-0005-0000-0000-0000BE460000}"/>
    <cellStyle name="40% - Accent1 6 3 3 2 2" xfId="41446" xr:uid="{00000000-0005-0000-0000-0000BF460000}"/>
    <cellStyle name="40% - Accent1 6 3 3 3" xfId="30831" xr:uid="{00000000-0005-0000-0000-0000C0460000}"/>
    <cellStyle name="40% - Accent1 6 3 4" xfId="12874" xr:uid="{00000000-0005-0000-0000-0000C1460000}"/>
    <cellStyle name="40% - Accent1 6 3 4 2" xfId="36142" xr:uid="{00000000-0005-0000-0000-0000C2460000}"/>
    <cellStyle name="40% - Accent1 6 3 5" xfId="25523" xr:uid="{00000000-0005-0000-0000-0000C3460000}"/>
    <cellStyle name="40% - Accent1 6 3 6" xfId="50125" xr:uid="{00000000-0005-0000-0000-0000C4460000}"/>
    <cellStyle name="40% - Accent1 6 4" xfId="2433" xr:uid="{00000000-0005-0000-0000-0000C5460000}"/>
    <cellStyle name="40% - Accent1 6 4 2" xfId="5281" xr:uid="{00000000-0005-0000-0000-0000C6460000}"/>
    <cellStyle name="40% - Accent1 6 4 2 2" xfId="10624" xr:uid="{00000000-0005-0000-0000-0000C7460000}"/>
    <cellStyle name="40% - Accent1 6 4 2 2 2" xfId="21238" xr:uid="{00000000-0005-0000-0000-0000C8460000}"/>
    <cellStyle name="40% - Accent1 6 4 2 2 2 2" xfId="44506" xr:uid="{00000000-0005-0000-0000-0000C9460000}"/>
    <cellStyle name="40% - Accent1 6 4 2 2 3" xfId="33892" xr:uid="{00000000-0005-0000-0000-0000CA460000}"/>
    <cellStyle name="40% - Accent1 6 4 2 3" xfId="15932" xr:uid="{00000000-0005-0000-0000-0000CB460000}"/>
    <cellStyle name="40% - Accent1 6 4 2 3 2" xfId="39200" xr:uid="{00000000-0005-0000-0000-0000CC460000}"/>
    <cellStyle name="40% - Accent1 6 4 2 4" xfId="28584" xr:uid="{00000000-0005-0000-0000-0000CD460000}"/>
    <cellStyle name="40% - Accent1 6 4 2 5" xfId="50128" xr:uid="{00000000-0005-0000-0000-0000CE460000}"/>
    <cellStyle name="40% - Accent1 6 4 3" xfId="7982" xr:uid="{00000000-0005-0000-0000-0000CF460000}"/>
    <cellStyle name="40% - Accent1 6 4 3 2" xfId="18597" xr:uid="{00000000-0005-0000-0000-0000D0460000}"/>
    <cellStyle name="40% - Accent1 6 4 3 2 2" xfId="41865" xr:uid="{00000000-0005-0000-0000-0000D1460000}"/>
    <cellStyle name="40% - Accent1 6 4 3 3" xfId="31250" xr:uid="{00000000-0005-0000-0000-0000D2460000}"/>
    <cellStyle name="40% - Accent1 6 4 4" xfId="13292" xr:uid="{00000000-0005-0000-0000-0000D3460000}"/>
    <cellStyle name="40% - Accent1 6 4 4 2" xfId="36560" xr:uid="{00000000-0005-0000-0000-0000D4460000}"/>
    <cellStyle name="40% - Accent1 6 4 5" xfId="25942" xr:uid="{00000000-0005-0000-0000-0000D5460000}"/>
    <cellStyle name="40% - Accent1 6 4 6" xfId="50127" xr:uid="{00000000-0005-0000-0000-0000D6460000}"/>
    <cellStyle name="40% - Accent1 6 5" xfId="3156" xr:uid="{00000000-0005-0000-0000-0000D7460000}"/>
    <cellStyle name="40% - Accent1 6 5 2" xfId="5986" xr:uid="{00000000-0005-0000-0000-0000D8460000}"/>
    <cellStyle name="40% - Accent1 6 5 2 2" xfId="11329" xr:uid="{00000000-0005-0000-0000-0000D9460000}"/>
    <cellStyle name="40% - Accent1 6 5 2 2 2" xfId="21942" xr:uid="{00000000-0005-0000-0000-0000DA460000}"/>
    <cellStyle name="40% - Accent1 6 5 2 2 2 2" xfId="45210" xr:uid="{00000000-0005-0000-0000-0000DB460000}"/>
    <cellStyle name="40% - Accent1 6 5 2 2 3" xfId="34597" xr:uid="{00000000-0005-0000-0000-0000DC460000}"/>
    <cellStyle name="40% - Accent1 6 5 2 3" xfId="16636" xr:uid="{00000000-0005-0000-0000-0000DD460000}"/>
    <cellStyle name="40% - Accent1 6 5 2 3 2" xfId="39904" xr:uid="{00000000-0005-0000-0000-0000DE460000}"/>
    <cellStyle name="40% - Accent1 6 5 2 4" xfId="29289" xr:uid="{00000000-0005-0000-0000-0000DF460000}"/>
    <cellStyle name="40% - Accent1 6 5 3" xfId="8687" xr:uid="{00000000-0005-0000-0000-0000E0460000}"/>
    <cellStyle name="40% - Accent1 6 5 3 2" xfId="19302" xr:uid="{00000000-0005-0000-0000-0000E1460000}"/>
    <cellStyle name="40% - Accent1 6 5 3 2 2" xfId="42570" xr:uid="{00000000-0005-0000-0000-0000E2460000}"/>
    <cellStyle name="40% - Accent1 6 5 3 3" xfId="31955" xr:uid="{00000000-0005-0000-0000-0000E3460000}"/>
    <cellStyle name="40% - Accent1 6 5 4" xfId="13996" xr:uid="{00000000-0005-0000-0000-0000E4460000}"/>
    <cellStyle name="40% - Accent1 6 5 4 2" xfId="37264" xr:uid="{00000000-0005-0000-0000-0000E5460000}"/>
    <cellStyle name="40% - Accent1 6 5 5" xfId="26647" xr:uid="{00000000-0005-0000-0000-0000E6460000}"/>
    <cellStyle name="40% - Accent1 6 5 6" xfId="50129" xr:uid="{00000000-0005-0000-0000-0000E7460000}"/>
    <cellStyle name="40% - Accent1 6 6" xfId="3476" xr:uid="{00000000-0005-0000-0000-0000E8460000}"/>
    <cellStyle name="40% - Accent1 6 6 2" xfId="6300" xr:uid="{00000000-0005-0000-0000-0000E9460000}"/>
    <cellStyle name="40% - Accent1 6 6 2 2" xfId="11643" xr:uid="{00000000-0005-0000-0000-0000EA460000}"/>
    <cellStyle name="40% - Accent1 6 6 2 2 2" xfId="22256" xr:uid="{00000000-0005-0000-0000-0000EB460000}"/>
    <cellStyle name="40% - Accent1 6 6 2 2 2 2" xfId="45524" xr:uid="{00000000-0005-0000-0000-0000EC460000}"/>
    <cellStyle name="40% - Accent1 6 6 2 2 3" xfId="34911" xr:uid="{00000000-0005-0000-0000-0000ED460000}"/>
    <cellStyle name="40% - Accent1 6 6 2 3" xfId="16950" xr:uid="{00000000-0005-0000-0000-0000EE460000}"/>
    <cellStyle name="40% - Accent1 6 6 2 3 2" xfId="40218" xr:uid="{00000000-0005-0000-0000-0000EF460000}"/>
    <cellStyle name="40% - Accent1 6 6 2 4" xfId="29603" xr:uid="{00000000-0005-0000-0000-0000F0460000}"/>
    <cellStyle name="40% - Accent1 6 6 3" xfId="9001" xr:uid="{00000000-0005-0000-0000-0000F1460000}"/>
    <cellStyle name="40% - Accent1 6 6 3 2" xfId="19616" xr:uid="{00000000-0005-0000-0000-0000F2460000}"/>
    <cellStyle name="40% - Accent1 6 6 3 2 2" xfId="42884" xr:uid="{00000000-0005-0000-0000-0000F3460000}"/>
    <cellStyle name="40% - Accent1 6 6 3 3" xfId="32269" xr:uid="{00000000-0005-0000-0000-0000F4460000}"/>
    <cellStyle name="40% - Accent1 6 6 4" xfId="14310" xr:uid="{00000000-0005-0000-0000-0000F5460000}"/>
    <cellStyle name="40% - Accent1 6 6 4 2" xfId="37578" xr:uid="{00000000-0005-0000-0000-0000F6460000}"/>
    <cellStyle name="40% - Accent1 6 6 5" xfId="26961" xr:uid="{00000000-0005-0000-0000-0000F7460000}"/>
    <cellStyle name="40% - Accent1 6 7" xfId="4094" xr:uid="{00000000-0005-0000-0000-0000F8460000}"/>
    <cellStyle name="40% - Accent1 6 7 2" xfId="9438" xr:uid="{00000000-0005-0000-0000-0000F9460000}"/>
    <cellStyle name="40% - Accent1 6 7 2 2" xfId="20053" xr:uid="{00000000-0005-0000-0000-0000FA460000}"/>
    <cellStyle name="40% - Accent1 6 7 2 2 2" xfId="43321" xr:uid="{00000000-0005-0000-0000-0000FB460000}"/>
    <cellStyle name="40% - Accent1 6 7 2 3" xfId="32706" xr:uid="{00000000-0005-0000-0000-0000FC460000}"/>
    <cellStyle name="40% - Accent1 6 7 3" xfId="14747" xr:uid="{00000000-0005-0000-0000-0000FD460000}"/>
    <cellStyle name="40% - Accent1 6 7 3 2" xfId="38015" xr:uid="{00000000-0005-0000-0000-0000FE460000}"/>
    <cellStyle name="40% - Accent1 6 7 4" xfId="27398" xr:uid="{00000000-0005-0000-0000-0000FF460000}"/>
    <cellStyle name="40% - Accent1 6 8" xfId="6796" xr:uid="{00000000-0005-0000-0000-000000470000}"/>
    <cellStyle name="40% - Accent1 6 8 2" xfId="17411" xr:uid="{00000000-0005-0000-0000-000001470000}"/>
    <cellStyle name="40% - Accent1 6 8 2 2" xfId="40679" xr:uid="{00000000-0005-0000-0000-000002470000}"/>
    <cellStyle name="40% - Accent1 6 8 3" xfId="30064" xr:uid="{00000000-0005-0000-0000-000003470000}"/>
    <cellStyle name="40% - Accent1 6 9" xfId="12107" xr:uid="{00000000-0005-0000-0000-000004470000}"/>
    <cellStyle name="40% - Accent1 6 9 2" xfId="35375" xr:uid="{00000000-0005-0000-0000-000005470000}"/>
    <cellStyle name="40% - Accent1 7" xfId="227" xr:uid="{00000000-0005-0000-0000-000006470000}"/>
    <cellStyle name="40% - Accent1 7 10" xfId="23279" xr:uid="{00000000-0005-0000-0000-000007470000}"/>
    <cellStyle name="40% - Accent1 7 10 2" xfId="46526" xr:uid="{00000000-0005-0000-0000-000008470000}"/>
    <cellStyle name="40% - Accent1 7 11" xfId="24754" xr:uid="{00000000-0005-0000-0000-000009470000}"/>
    <cellStyle name="40% - Accent1 7 12" xfId="48455" xr:uid="{00000000-0005-0000-0000-00000A470000}"/>
    <cellStyle name="40% - Accent1 7 2" xfId="228" xr:uid="{00000000-0005-0000-0000-00000B470000}"/>
    <cellStyle name="40% - Accent1 7 2 10" xfId="50130" xr:uid="{00000000-0005-0000-0000-00000C470000}"/>
    <cellStyle name="40% - Accent1 7 2 2" xfId="1888" xr:uid="{00000000-0005-0000-0000-00000D470000}"/>
    <cellStyle name="40% - Accent1 7 2 2 2" xfId="4863" xr:uid="{00000000-0005-0000-0000-00000E470000}"/>
    <cellStyle name="40% - Accent1 7 2 2 2 2" xfId="10207" xr:uid="{00000000-0005-0000-0000-00000F470000}"/>
    <cellStyle name="40% - Accent1 7 2 2 2 2 2" xfId="20822" xr:uid="{00000000-0005-0000-0000-000010470000}"/>
    <cellStyle name="40% - Accent1 7 2 2 2 2 2 2" xfId="44090" xr:uid="{00000000-0005-0000-0000-000011470000}"/>
    <cellStyle name="40% - Accent1 7 2 2 2 2 3" xfId="33475" xr:uid="{00000000-0005-0000-0000-000012470000}"/>
    <cellStyle name="40% - Accent1 7 2 2 2 3" xfId="15516" xr:uid="{00000000-0005-0000-0000-000013470000}"/>
    <cellStyle name="40% - Accent1 7 2 2 2 3 2" xfId="38784" xr:uid="{00000000-0005-0000-0000-000014470000}"/>
    <cellStyle name="40% - Accent1 7 2 2 2 4" xfId="28167" xr:uid="{00000000-0005-0000-0000-000015470000}"/>
    <cellStyle name="40% - Accent1 7 2 2 2 5" xfId="50132" xr:uid="{00000000-0005-0000-0000-000016470000}"/>
    <cellStyle name="40% - Accent1 7 2 2 3" xfId="7565" xr:uid="{00000000-0005-0000-0000-000017470000}"/>
    <cellStyle name="40% - Accent1 7 2 2 3 2" xfId="18180" xr:uid="{00000000-0005-0000-0000-000018470000}"/>
    <cellStyle name="40% - Accent1 7 2 2 3 2 2" xfId="41448" xr:uid="{00000000-0005-0000-0000-000019470000}"/>
    <cellStyle name="40% - Accent1 7 2 2 3 3" xfId="30833" xr:uid="{00000000-0005-0000-0000-00001A470000}"/>
    <cellStyle name="40% - Accent1 7 2 2 4" xfId="12876" xr:uid="{00000000-0005-0000-0000-00001B470000}"/>
    <cellStyle name="40% - Accent1 7 2 2 4 2" xfId="36144" xr:uid="{00000000-0005-0000-0000-00001C470000}"/>
    <cellStyle name="40% - Accent1 7 2 2 5" xfId="25525" xr:uid="{00000000-0005-0000-0000-00001D470000}"/>
    <cellStyle name="40% - Accent1 7 2 2 6" xfId="50131" xr:uid="{00000000-0005-0000-0000-00001E470000}"/>
    <cellStyle name="40% - Accent1 7 2 3" xfId="2436" xr:uid="{00000000-0005-0000-0000-00001F470000}"/>
    <cellStyle name="40% - Accent1 7 2 3 2" xfId="5284" xr:uid="{00000000-0005-0000-0000-000020470000}"/>
    <cellStyle name="40% - Accent1 7 2 3 2 2" xfId="10627" xr:uid="{00000000-0005-0000-0000-000021470000}"/>
    <cellStyle name="40% - Accent1 7 2 3 2 2 2" xfId="21241" xr:uid="{00000000-0005-0000-0000-000022470000}"/>
    <cellStyle name="40% - Accent1 7 2 3 2 2 2 2" xfId="44509" xr:uid="{00000000-0005-0000-0000-000023470000}"/>
    <cellStyle name="40% - Accent1 7 2 3 2 2 3" xfId="33895" xr:uid="{00000000-0005-0000-0000-000024470000}"/>
    <cellStyle name="40% - Accent1 7 2 3 2 3" xfId="15935" xr:uid="{00000000-0005-0000-0000-000025470000}"/>
    <cellStyle name="40% - Accent1 7 2 3 2 3 2" xfId="39203" xr:uid="{00000000-0005-0000-0000-000026470000}"/>
    <cellStyle name="40% - Accent1 7 2 3 2 4" xfId="28587" xr:uid="{00000000-0005-0000-0000-000027470000}"/>
    <cellStyle name="40% - Accent1 7 2 3 2 5" xfId="50134" xr:uid="{00000000-0005-0000-0000-000028470000}"/>
    <cellStyle name="40% - Accent1 7 2 3 3" xfId="7985" xr:uid="{00000000-0005-0000-0000-000029470000}"/>
    <cellStyle name="40% - Accent1 7 2 3 3 2" xfId="18600" xr:uid="{00000000-0005-0000-0000-00002A470000}"/>
    <cellStyle name="40% - Accent1 7 2 3 3 2 2" xfId="41868" xr:uid="{00000000-0005-0000-0000-00002B470000}"/>
    <cellStyle name="40% - Accent1 7 2 3 3 3" xfId="31253" xr:uid="{00000000-0005-0000-0000-00002C470000}"/>
    <cellStyle name="40% - Accent1 7 2 3 4" xfId="13295" xr:uid="{00000000-0005-0000-0000-00002D470000}"/>
    <cellStyle name="40% - Accent1 7 2 3 4 2" xfId="36563" xr:uid="{00000000-0005-0000-0000-00002E470000}"/>
    <cellStyle name="40% - Accent1 7 2 3 5" xfId="25945" xr:uid="{00000000-0005-0000-0000-00002F470000}"/>
    <cellStyle name="40% - Accent1 7 2 3 6" xfId="50133" xr:uid="{00000000-0005-0000-0000-000030470000}"/>
    <cellStyle name="40% - Accent1 7 2 4" xfId="3158" xr:uid="{00000000-0005-0000-0000-000031470000}"/>
    <cellStyle name="40% - Accent1 7 2 4 2" xfId="5988" xr:uid="{00000000-0005-0000-0000-000032470000}"/>
    <cellStyle name="40% - Accent1 7 2 4 2 2" xfId="11331" xr:uid="{00000000-0005-0000-0000-000033470000}"/>
    <cellStyle name="40% - Accent1 7 2 4 2 2 2" xfId="21944" xr:uid="{00000000-0005-0000-0000-000034470000}"/>
    <cellStyle name="40% - Accent1 7 2 4 2 2 2 2" xfId="45212" xr:uid="{00000000-0005-0000-0000-000035470000}"/>
    <cellStyle name="40% - Accent1 7 2 4 2 2 3" xfId="34599" xr:uid="{00000000-0005-0000-0000-000036470000}"/>
    <cellStyle name="40% - Accent1 7 2 4 2 3" xfId="16638" xr:uid="{00000000-0005-0000-0000-000037470000}"/>
    <cellStyle name="40% - Accent1 7 2 4 2 3 2" xfId="39906" xr:uid="{00000000-0005-0000-0000-000038470000}"/>
    <cellStyle name="40% - Accent1 7 2 4 2 4" xfId="29291" xr:uid="{00000000-0005-0000-0000-000039470000}"/>
    <cellStyle name="40% - Accent1 7 2 4 3" xfId="8689" xr:uid="{00000000-0005-0000-0000-00003A470000}"/>
    <cellStyle name="40% - Accent1 7 2 4 3 2" xfId="19304" xr:uid="{00000000-0005-0000-0000-00003B470000}"/>
    <cellStyle name="40% - Accent1 7 2 4 3 2 2" xfId="42572" xr:uid="{00000000-0005-0000-0000-00003C470000}"/>
    <cellStyle name="40% - Accent1 7 2 4 3 3" xfId="31957" xr:uid="{00000000-0005-0000-0000-00003D470000}"/>
    <cellStyle name="40% - Accent1 7 2 4 4" xfId="13998" xr:uid="{00000000-0005-0000-0000-00003E470000}"/>
    <cellStyle name="40% - Accent1 7 2 4 4 2" xfId="37266" xr:uid="{00000000-0005-0000-0000-00003F470000}"/>
    <cellStyle name="40% - Accent1 7 2 4 5" xfId="26649" xr:uid="{00000000-0005-0000-0000-000040470000}"/>
    <cellStyle name="40% - Accent1 7 2 4 6" xfId="50135" xr:uid="{00000000-0005-0000-0000-000041470000}"/>
    <cellStyle name="40% - Accent1 7 2 5" xfId="3478" xr:uid="{00000000-0005-0000-0000-000042470000}"/>
    <cellStyle name="40% - Accent1 7 2 5 2" xfId="6302" xr:uid="{00000000-0005-0000-0000-000043470000}"/>
    <cellStyle name="40% - Accent1 7 2 5 2 2" xfId="11645" xr:uid="{00000000-0005-0000-0000-000044470000}"/>
    <cellStyle name="40% - Accent1 7 2 5 2 2 2" xfId="22258" xr:uid="{00000000-0005-0000-0000-000045470000}"/>
    <cellStyle name="40% - Accent1 7 2 5 2 2 2 2" xfId="45526" xr:uid="{00000000-0005-0000-0000-000046470000}"/>
    <cellStyle name="40% - Accent1 7 2 5 2 2 3" xfId="34913" xr:uid="{00000000-0005-0000-0000-000047470000}"/>
    <cellStyle name="40% - Accent1 7 2 5 2 3" xfId="16952" xr:uid="{00000000-0005-0000-0000-000048470000}"/>
    <cellStyle name="40% - Accent1 7 2 5 2 3 2" xfId="40220" xr:uid="{00000000-0005-0000-0000-000049470000}"/>
    <cellStyle name="40% - Accent1 7 2 5 2 4" xfId="29605" xr:uid="{00000000-0005-0000-0000-00004A470000}"/>
    <cellStyle name="40% - Accent1 7 2 5 3" xfId="9003" xr:uid="{00000000-0005-0000-0000-00004B470000}"/>
    <cellStyle name="40% - Accent1 7 2 5 3 2" xfId="19618" xr:uid="{00000000-0005-0000-0000-00004C470000}"/>
    <cellStyle name="40% - Accent1 7 2 5 3 2 2" xfId="42886" xr:uid="{00000000-0005-0000-0000-00004D470000}"/>
    <cellStyle name="40% - Accent1 7 2 5 3 3" xfId="32271" xr:uid="{00000000-0005-0000-0000-00004E470000}"/>
    <cellStyle name="40% - Accent1 7 2 5 4" xfId="14312" xr:uid="{00000000-0005-0000-0000-00004F470000}"/>
    <cellStyle name="40% - Accent1 7 2 5 4 2" xfId="37580" xr:uid="{00000000-0005-0000-0000-000050470000}"/>
    <cellStyle name="40% - Accent1 7 2 5 5" xfId="26963" xr:uid="{00000000-0005-0000-0000-000051470000}"/>
    <cellStyle name="40% - Accent1 7 2 6" xfId="4097" xr:uid="{00000000-0005-0000-0000-000052470000}"/>
    <cellStyle name="40% - Accent1 7 2 6 2" xfId="9441" xr:uid="{00000000-0005-0000-0000-000053470000}"/>
    <cellStyle name="40% - Accent1 7 2 6 2 2" xfId="20056" xr:uid="{00000000-0005-0000-0000-000054470000}"/>
    <cellStyle name="40% - Accent1 7 2 6 2 2 2" xfId="43324" xr:uid="{00000000-0005-0000-0000-000055470000}"/>
    <cellStyle name="40% - Accent1 7 2 6 2 3" xfId="32709" xr:uid="{00000000-0005-0000-0000-000056470000}"/>
    <cellStyle name="40% - Accent1 7 2 6 3" xfId="14750" xr:uid="{00000000-0005-0000-0000-000057470000}"/>
    <cellStyle name="40% - Accent1 7 2 6 3 2" xfId="38018" xr:uid="{00000000-0005-0000-0000-000058470000}"/>
    <cellStyle name="40% - Accent1 7 2 6 4" xfId="27401" xr:uid="{00000000-0005-0000-0000-000059470000}"/>
    <cellStyle name="40% - Accent1 7 2 7" xfId="6799" xr:uid="{00000000-0005-0000-0000-00005A470000}"/>
    <cellStyle name="40% - Accent1 7 2 7 2" xfId="17414" xr:uid="{00000000-0005-0000-0000-00005B470000}"/>
    <cellStyle name="40% - Accent1 7 2 7 2 2" xfId="40682" xr:uid="{00000000-0005-0000-0000-00005C470000}"/>
    <cellStyle name="40% - Accent1 7 2 7 3" xfId="30067" xr:uid="{00000000-0005-0000-0000-00005D470000}"/>
    <cellStyle name="40% - Accent1 7 2 8" xfId="12110" xr:uid="{00000000-0005-0000-0000-00005E470000}"/>
    <cellStyle name="40% - Accent1 7 2 8 2" xfId="35378" xr:uid="{00000000-0005-0000-0000-00005F470000}"/>
    <cellStyle name="40% - Accent1 7 2 9" xfId="24755" xr:uid="{00000000-0005-0000-0000-000060470000}"/>
    <cellStyle name="40% - Accent1 7 3" xfId="1887" xr:uid="{00000000-0005-0000-0000-000061470000}"/>
    <cellStyle name="40% - Accent1 7 3 2" xfId="4862" xr:uid="{00000000-0005-0000-0000-000062470000}"/>
    <cellStyle name="40% - Accent1 7 3 2 2" xfId="10206" xr:uid="{00000000-0005-0000-0000-000063470000}"/>
    <cellStyle name="40% - Accent1 7 3 2 2 2" xfId="20821" xr:uid="{00000000-0005-0000-0000-000064470000}"/>
    <cellStyle name="40% - Accent1 7 3 2 2 2 2" xfId="44089" xr:uid="{00000000-0005-0000-0000-000065470000}"/>
    <cellStyle name="40% - Accent1 7 3 2 2 3" xfId="33474" xr:uid="{00000000-0005-0000-0000-000066470000}"/>
    <cellStyle name="40% - Accent1 7 3 2 3" xfId="15515" xr:uid="{00000000-0005-0000-0000-000067470000}"/>
    <cellStyle name="40% - Accent1 7 3 2 3 2" xfId="38783" xr:uid="{00000000-0005-0000-0000-000068470000}"/>
    <cellStyle name="40% - Accent1 7 3 2 4" xfId="28166" xr:uid="{00000000-0005-0000-0000-000069470000}"/>
    <cellStyle name="40% - Accent1 7 3 2 5" xfId="50137" xr:uid="{00000000-0005-0000-0000-00006A470000}"/>
    <cellStyle name="40% - Accent1 7 3 3" xfId="7564" xr:uid="{00000000-0005-0000-0000-00006B470000}"/>
    <cellStyle name="40% - Accent1 7 3 3 2" xfId="18179" xr:uid="{00000000-0005-0000-0000-00006C470000}"/>
    <cellStyle name="40% - Accent1 7 3 3 2 2" xfId="41447" xr:uid="{00000000-0005-0000-0000-00006D470000}"/>
    <cellStyle name="40% - Accent1 7 3 3 3" xfId="30832" xr:uid="{00000000-0005-0000-0000-00006E470000}"/>
    <cellStyle name="40% - Accent1 7 3 4" xfId="12875" xr:uid="{00000000-0005-0000-0000-00006F470000}"/>
    <cellStyle name="40% - Accent1 7 3 4 2" xfId="36143" xr:uid="{00000000-0005-0000-0000-000070470000}"/>
    <cellStyle name="40% - Accent1 7 3 5" xfId="25524" xr:uid="{00000000-0005-0000-0000-000071470000}"/>
    <cellStyle name="40% - Accent1 7 3 6" xfId="50136" xr:uid="{00000000-0005-0000-0000-000072470000}"/>
    <cellStyle name="40% - Accent1 7 4" xfId="2435" xr:uid="{00000000-0005-0000-0000-000073470000}"/>
    <cellStyle name="40% - Accent1 7 4 2" xfId="5283" xr:uid="{00000000-0005-0000-0000-000074470000}"/>
    <cellStyle name="40% - Accent1 7 4 2 2" xfId="10626" xr:uid="{00000000-0005-0000-0000-000075470000}"/>
    <cellStyle name="40% - Accent1 7 4 2 2 2" xfId="21240" xr:uid="{00000000-0005-0000-0000-000076470000}"/>
    <cellStyle name="40% - Accent1 7 4 2 2 2 2" xfId="44508" xr:uid="{00000000-0005-0000-0000-000077470000}"/>
    <cellStyle name="40% - Accent1 7 4 2 2 3" xfId="33894" xr:uid="{00000000-0005-0000-0000-000078470000}"/>
    <cellStyle name="40% - Accent1 7 4 2 3" xfId="15934" xr:uid="{00000000-0005-0000-0000-000079470000}"/>
    <cellStyle name="40% - Accent1 7 4 2 3 2" xfId="39202" xr:uid="{00000000-0005-0000-0000-00007A470000}"/>
    <cellStyle name="40% - Accent1 7 4 2 4" xfId="28586" xr:uid="{00000000-0005-0000-0000-00007B470000}"/>
    <cellStyle name="40% - Accent1 7 4 2 5" xfId="50139" xr:uid="{00000000-0005-0000-0000-00007C470000}"/>
    <cellStyle name="40% - Accent1 7 4 3" xfId="7984" xr:uid="{00000000-0005-0000-0000-00007D470000}"/>
    <cellStyle name="40% - Accent1 7 4 3 2" xfId="18599" xr:uid="{00000000-0005-0000-0000-00007E470000}"/>
    <cellStyle name="40% - Accent1 7 4 3 2 2" xfId="41867" xr:uid="{00000000-0005-0000-0000-00007F470000}"/>
    <cellStyle name="40% - Accent1 7 4 3 3" xfId="31252" xr:uid="{00000000-0005-0000-0000-000080470000}"/>
    <cellStyle name="40% - Accent1 7 4 4" xfId="13294" xr:uid="{00000000-0005-0000-0000-000081470000}"/>
    <cellStyle name="40% - Accent1 7 4 4 2" xfId="36562" xr:uid="{00000000-0005-0000-0000-000082470000}"/>
    <cellStyle name="40% - Accent1 7 4 5" xfId="25944" xr:uid="{00000000-0005-0000-0000-000083470000}"/>
    <cellStyle name="40% - Accent1 7 4 6" xfId="50138" xr:uid="{00000000-0005-0000-0000-000084470000}"/>
    <cellStyle name="40% - Accent1 7 5" xfId="3157" xr:uid="{00000000-0005-0000-0000-000085470000}"/>
    <cellStyle name="40% - Accent1 7 5 2" xfId="5987" xr:uid="{00000000-0005-0000-0000-000086470000}"/>
    <cellStyle name="40% - Accent1 7 5 2 2" xfId="11330" xr:uid="{00000000-0005-0000-0000-000087470000}"/>
    <cellStyle name="40% - Accent1 7 5 2 2 2" xfId="21943" xr:uid="{00000000-0005-0000-0000-000088470000}"/>
    <cellStyle name="40% - Accent1 7 5 2 2 2 2" xfId="45211" xr:uid="{00000000-0005-0000-0000-000089470000}"/>
    <cellStyle name="40% - Accent1 7 5 2 2 3" xfId="34598" xr:uid="{00000000-0005-0000-0000-00008A470000}"/>
    <cellStyle name="40% - Accent1 7 5 2 3" xfId="16637" xr:uid="{00000000-0005-0000-0000-00008B470000}"/>
    <cellStyle name="40% - Accent1 7 5 2 3 2" xfId="39905" xr:uid="{00000000-0005-0000-0000-00008C470000}"/>
    <cellStyle name="40% - Accent1 7 5 2 4" xfId="29290" xr:uid="{00000000-0005-0000-0000-00008D470000}"/>
    <cellStyle name="40% - Accent1 7 5 3" xfId="8688" xr:uid="{00000000-0005-0000-0000-00008E470000}"/>
    <cellStyle name="40% - Accent1 7 5 3 2" xfId="19303" xr:uid="{00000000-0005-0000-0000-00008F470000}"/>
    <cellStyle name="40% - Accent1 7 5 3 2 2" xfId="42571" xr:uid="{00000000-0005-0000-0000-000090470000}"/>
    <cellStyle name="40% - Accent1 7 5 3 3" xfId="31956" xr:uid="{00000000-0005-0000-0000-000091470000}"/>
    <cellStyle name="40% - Accent1 7 5 4" xfId="13997" xr:uid="{00000000-0005-0000-0000-000092470000}"/>
    <cellStyle name="40% - Accent1 7 5 4 2" xfId="37265" xr:uid="{00000000-0005-0000-0000-000093470000}"/>
    <cellStyle name="40% - Accent1 7 5 5" xfId="26648" xr:uid="{00000000-0005-0000-0000-000094470000}"/>
    <cellStyle name="40% - Accent1 7 5 6" xfId="50140" xr:uid="{00000000-0005-0000-0000-000095470000}"/>
    <cellStyle name="40% - Accent1 7 6" xfId="3477" xr:uid="{00000000-0005-0000-0000-000096470000}"/>
    <cellStyle name="40% - Accent1 7 6 2" xfId="6301" xr:uid="{00000000-0005-0000-0000-000097470000}"/>
    <cellStyle name="40% - Accent1 7 6 2 2" xfId="11644" xr:uid="{00000000-0005-0000-0000-000098470000}"/>
    <cellStyle name="40% - Accent1 7 6 2 2 2" xfId="22257" xr:uid="{00000000-0005-0000-0000-000099470000}"/>
    <cellStyle name="40% - Accent1 7 6 2 2 2 2" xfId="45525" xr:uid="{00000000-0005-0000-0000-00009A470000}"/>
    <cellStyle name="40% - Accent1 7 6 2 2 3" xfId="34912" xr:uid="{00000000-0005-0000-0000-00009B470000}"/>
    <cellStyle name="40% - Accent1 7 6 2 3" xfId="16951" xr:uid="{00000000-0005-0000-0000-00009C470000}"/>
    <cellStyle name="40% - Accent1 7 6 2 3 2" xfId="40219" xr:uid="{00000000-0005-0000-0000-00009D470000}"/>
    <cellStyle name="40% - Accent1 7 6 2 4" xfId="29604" xr:uid="{00000000-0005-0000-0000-00009E470000}"/>
    <cellStyle name="40% - Accent1 7 6 3" xfId="9002" xr:uid="{00000000-0005-0000-0000-00009F470000}"/>
    <cellStyle name="40% - Accent1 7 6 3 2" xfId="19617" xr:uid="{00000000-0005-0000-0000-0000A0470000}"/>
    <cellStyle name="40% - Accent1 7 6 3 2 2" xfId="42885" xr:uid="{00000000-0005-0000-0000-0000A1470000}"/>
    <cellStyle name="40% - Accent1 7 6 3 3" xfId="32270" xr:uid="{00000000-0005-0000-0000-0000A2470000}"/>
    <cellStyle name="40% - Accent1 7 6 4" xfId="14311" xr:uid="{00000000-0005-0000-0000-0000A3470000}"/>
    <cellStyle name="40% - Accent1 7 6 4 2" xfId="37579" xr:uid="{00000000-0005-0000-0000-0000A4470000}"/>
    <cellStyle name="40% - Accent1 7 6 5" xfId="26962" xr:uid="{00000000-0005-0000-0000-0000A5470000}"/>
    <cellStyle name="40% - Accent1 7 7" xfId="4096" xr:uid="{00000000-0005-0000-0000-0000A6470000}"/>
    <cellStyle name="40% - Accent1 7 7 2" xfId="9440" xr:uid="{00000000-0005-0000-0000-0000A7470000}"/>
    <cellStyle name="40% - Accent1 7 7 2 2" xfId="20055" xr:uid="{00000000-0005-0000-0000-0000A8470000}"/>
    <cellStyle name="40% - Accent1 7 7 2 2 2" xfId="43323" xr:uid="{00000000-0005-0000-0000-0000A9470000}"/>
    <cellStyle name="40% - Accent1 7 7 2 3" xfId="32708" xr:uid="{00000000-0005-0000-0000-0000AA470000}"/>
    <cellStyle name="40% - Accent1 7 7 3" xfId="14749" xr:uid="{00000000-0005-0000-0000-0000AB470000}"/>
    <cellStyle name="40% - Accent1 7 7 3 2" xfId="38017" xr:uid="{00000000-0005-0000-0000-0000AC470000}"/>
    <cellStyle name="40% - Accent1 7 7 4" xfId="27400" xr:uid="{00000000-0005-0000-0000-0000AD470000}"/>
    <cellStyle name="40% - Accent1 7 8" xfId="6798" xr:uid="{00000000-0005-0000-0000-0000AE470000}"/>
    <cellStyle name="40% - Accent1 7 8 2" xfId="17413" xr:uid="{00000000-0005-0000-0000-0000AF470000}"/>
    <cellStyle name="40% - Accent1 7 8 2 2" xfId="40681" xr:uid="{00000000-0005-0000-0000-0000B0470000}"/>
    <cellStyle name="40% - Accent1 7 8 3" xfId="30066" xr:uid="{00000000-0005-0000-0000-0000B1470000}"/>
    <cellStyle name="40% - Accent1 7 9" xfId="12109" xr:uid="{00000000-0005-0000-0000-0000B2470000}"/>
    <cellStyle name="40% - Accent1 7 9 2" xfId="35377" xr:uid="{00000000-0005-0000-0000-0000B3470000}"/>
    <cellStyle name="40% - Accent1 8" xfId="229" xr:uid="{00000000-0005-0000-0000-0000B4470000}"/>
    <cellStyle name="40% - Accent1 8 10" xfId="24756" xr:uid="{00000000-0005-0000-0000-0000B5470000}"/>
    <cellStyle name="40% - Accent1 8 11" xfId="50141" xr:uid="{00000000-0005-0000-0000-0000B6470000}"/>
    <cellStyle name="40% - Accent1 8 2" xfId="230" xr:uid="{00000000-0005-0000-0000-0000B7470000}"/>
    <cellStyle name="40% - Accent1 8 2 10" xfId="50142" xr:uid="{00000000-0005-0000-0000-0000B8470000}"/>
    <cellStyle name="40% - Accent1 8 2 2" xfId="1890" xr:uid="{00000000-0005-0000-0000-0000B9470000}"/>
    <cellStyle name="40% - Accent1 8 2 2 2" xfId="4865" xr:uid="{00000000-0005-0000-0000-0000BA470000}"/>
    <cellStyle name="40% - Accent1 8 2 2 2 2" xfId="10209" xr:uid="{00000000-0005-0000-0000-0000BB470000}"/>
    <cellStyle name="40% - Accent1 8 2 2 2 2 2" xfId="20824" xr:uid="{00000000-0005-0000-0000-0000BC470000}"/>
    <cellStyle name="40% - Accent1 8 2 2 2 2 2 2" xfId="44092" xr:uid="{00000000-0005-0000-0000-0000BD470000}"/>
    <cellStyle name="40% - Accent1 8 2 2 2 2 3" xfId="33477" xr:uid="{00000000-0005-0000-0000-0000BE470000}"/>
    <cellStyle name="40% - Accent1 8 2 2 2 3" xfId="15518" xr:uid="{00000000-0005-0000-0000-0000BF470000}"/>
    <cellStyle name="40% - Accent1 8 2 2 2 3 2" xfId="38786" xr:uid="{00000000-0005-0000-0000-0000C0470000}"/>
    <cellStyle name="40% - Accent1 8 2 2 2 4" xfId="28169" xr:uid="{00000000-0005-0000-0000-0000C1470000}"/>
    <cellStyle name="40% - Accent1 8 2 2 2 5" xfId="50144" xr:uid="{00000000-0005-0000-0000-0000C2470000}"/>
    <cellStyle name="40% - Accent1 8 2 2 3" xfId="7567" xr:uid="{00000000-0005-0000-0000-0000C3470000}"/>
    <cellStyle name="40% - Accent1 8 2 2 3 2" xfId="18182" xr:uid="{00000000-0005-0000-0000-0000C4470000}"/>
    <cellStyle name="40% - Accent1 8 2 2 3 2 2" xfId="41450" xr:uid="{00000000-0005-0000-0000-0000C5470000}"/>
    <cellStyle name="40% - Accent1 8 2 2 3 3" xfId="30835" xr:uid="{00000000-0005-0000-0000-0000C6470000}"/>
    <cellStyle name="40% - Accent1 8 2 2 4" xfId="12878" xr:uid="{00000000-0005-0000-0000-0000C7470000}"/>
    <cellStyle name="40% - Accent1 8 2 2 4 2" xfId="36146" xr:uid="{00000000-0005-0000-0000-0000C8470000}"/>
    <cellStyle name="40% - Accent1 8 2 2 5" xfId="25527" xr:uid="{00000000-0005-0000-0000-0000C9470000}"/>
    <cellStyle name="40% - Accent1 8 2 2 6" xfId="50143" xr:uid="{00000000-0005-0000-0000-0000CA470000}"/>
    <cellStyle name="40% - Accent1 8 2 3" xfId="2438" xr:uid="{00000000-0005-0000-0000-0000CB470000}"/>
    <cellStyle name="40% - Accent1 8 2 3 2" xfId="5286" xr:uid="{00000000-0005-0000-0000-0000CC470000}"/>
    <cellStyle name="40% - Accent1 8 2 3 2 2" xfId="10629" xr:uid="{00000000-0005-0000-0000-0000CD470000}"/>
    <cellStyle name="40% - Accent1 8 2 3 2 2 2" xfId="21243" xr:uid="{00000000-0005-0000-0000-0000CE470000}"/>
    <cellStyle name="40% - Accent1 8 2 3 2 2 2 2" xfId="44511" xr:uid="{00000000-0005-0000-0000-0000CF470000}"/>
    <cellStyle name="40% - Accent1 8 2 3 2 2 3" xfId="33897" xr:uid="{00000000-0005-0000-0000-0000D0470000}"/>
    <cellStyle name="40% - Accent1 8 2 3 2 3" xfId="15937" xr:uid="{00000000-0005-0000-0000-0000D1470000}"/>
    <cellStyle name="40% - Accent1 8 2 3 2 3 2" xfId="39205" xr:uid="{00000000-0005-0000-0000-0000D2470000}"/>
    <cellStyle name="40% - Accent1 8 2 3 2 4" xfId="28589" xr:uid="{00000000-0005-0000-0000-0000D3470000}"/>
    <cellStyle name="40% - Accent1 8 2 3 2 5" xfId="50146" xr:uid="{00000000-0005-0000-0000-0000D4470000}"/>
    <cellStyle name="40% - Accent1 8 2 3 3" xfId="7987" xr:uid="{00000000-0005-0000-0000-0000D5470000}"/>
    <cellStyle name="40% - Accent1 8 2 3 3 2" xfId="18602" xr:uid="{00000000-0005-0000-0000-0000D6470000}"/>
    <cellStyle name="40% - Accent1 8 2 3 3 2 2" xfId="41870" xr:uid="{00000000-0005-0000-0000-0000D7470000}"/>
    <cellStyle name="40% - Accent1 8 2 3 3 3" xfId="31255" xr:uid="{00000000-0005-0000-0000-0000D8470000}"/>
    <cellStyle name="40% - Accent1 8 2 3 4" xfId="13297" xr:uid="{00000000-0005-0000-0000-0000D9470000}"/>
    <cellStyle name="40% - Accent1 8 2 3 4 2" xfId="36565" xr:uid="{00000000-0005-0000-0000-0000DA470000}"/>
    <cellStyle name="40% - Accent1 8 2 3 5" xfId="25947" xr:uid="{00000000-0005-0000-0000-0000DB470000}"/>
    <cellStyle name="40% - Accent1 8 2 3 6" xfId="50145" xr:uid="{00000000-0005-0000-0000-0000DC470000}"/>
    <cellStyle name="40% - Accent1 8 2 4" xfId="3160" xr:uid="{00000000-0005-0000-0000-0000DD470000}"/>
    <cellStyle name="40% - Accent1 8 2 4 2" xfId="5990" xr:uid="{00000000-0005-0000-0000-0000DE470000}"/>
    <cellStyle name="40% - Accent1 8 2 4 2 2" xfId="11333" xr:uid="{00000000-0005-0000-0000-0000DF470000}"/>
    <cellStyle name="40% - Accent1 8 2 4 2 2 2" xfId="21946" xr:uid="{00000000-0005-0000-0000-0000E0470000}"/>
    <cellStyle name="40% - Accent1 8 2 4 2 2 2 2" xfId="45214" xr:uid="{00000000-0005-0000-0000-0000E1470000}"/>
    <cellStyle name="40% - Accent1 8 2 4 2 2 3" xfId="34601" xr:uid="{00000000-0005-0000-0000-0000E2470000}"/>
    <cellStyle name="40% - Accent1 8 2 4 2 3" xfId="16640" xr:uid="{00000000-0005-0000-0000-0000E3470000}"/>
    <cellStyle name="40% - Accent1 8 2 4 2 3 2" xfId="39908" xr:uid="{00000000-0005-0000-0000-0000E4470000}"/>
    <cellStyle name="40% - Accent1 8 2 4 2 4" xfId="29293" xr:uid="{00000000-0005-0000-0000-0000E5470000}"/>
    <cellStyle name="40% - Accent1 8 2 4 3" xfId="8691" xr:uid="{00000000-0005-0000-0000-0000E6470000}"/>
    <cellStyle name="40% - Accent1 8 2 4 3 2" xfId="19306" xr:uid="{00000000-0005-0000-0000-0000E7470000}"/>
    <cellStyle name="40% - Accent1 8 2 4 3 2 2" xfId="42574" xr:uid="{00000000-0005-0000-0000-0000E8470000}"/>
    <cellStyle name="40% - Accent1 8 2 4 3 3" xfId="31959" xr:uid="{00000000-0005-0000-0000-0000E9470000}"/>
    <cellStyle name="40% - Accent1 8 2 4 4" xfId="14000" xr:uid="{00000000-0005-0000-0000-0000EA470000}"/>
    <cellStyle name="40% - Accent1 8 2 4 4 2" xfId="37268" xr:uid="{00000000-0005-0000-0000-0000EB470000}"/>
    <cellStyle name="40% - Accent1 8 2 4 5" xfId="26651" xr:uid="{00000000-0005-0000-0000-0000EC470000}"/>
    <cellStyle name="40% - Accent1 8 2 4 6" xfId="50147" xr:uid="{00000000-0005-0000-0000-0000ED470000}"/>
    <cellStyle name="40% - Accent1 8 2 5" xfId="3480" xr:uid="{00000000-0005-0000-0000-0000EE470000}"/>
    <cellStyle name="40% - Accent1 8 2 5 2" xfId="6304" xr:uid="{00000000-0005-0000-0000-0000EF470000}"/>
    <cellStyle name="40% - Accent1 8 2 5 2 2" xfId="11647" xr:uid="{00000000-0005-0000-0000-0000F0470000}"/>
    <cellStyle name="40% - Accent1 8 2 5 2 2 2" xfId="22260" xr:uid="{00000000-0005-0000-0000-0000F1470000}"/>
    <cellStyle name="40% - Accent1 8 2 5 2 2 2 2" xfId="45528" xr:uid="{00000000-0005-0000-0000-0000F2470000}"/>
    <cellStyle name="40% - Accent1 8 2 5 2 2 3" xfId="34915" xr:uid="{00000000-0005-0000-0000-0000F3470000}"/>
    <cellStyle name="40% - Accent1 8 2 5 2 3" xfId="16954" xr:uid="{00000000-0005-0000-0000-0000F4470000}"/>
    <cellStyle name="40% - Accent1 8 2 5 2 3 2" xfId="40222" xr:uid="{00000000-0005-0000-0000-0000F5470000}"/>
    <cellStyle name="40% - Accent1 8 2 5 2 4" xfId="29607" xr:uid="{00000000-0005-0000-0000-0000F6470000}"/>
    <cellStyle name="40% - Accent1 8 2 5 3" xfId="9005" xr:uid="{00000000-0005-0000-0000-0000F7470000}"/>
    <cellStyle name="40% - Accent1 8 2 5 3 2" xfId="19620" xr:uid="{00000000-0005-0000-0000-0000F8470000}"/>
    <cellStyle name="40% - Accent1 8 2 5 3 2 2" xfId="42888" xr:uid="{00000000-0005-0000-0000-0000F9470000}"/>
    <cellStyle name="40% - Accent1 8 2 5 3 3" xfId="32273" xr:uid="{00000000-0005-0000-0000-0000FA470000}"/>
    <cellStyle name="40% - Accent1 8 2 5 4" xfId="14314" xr:uid="{00000000-0005-0000-0000-0000FB470000}"/>
    <cellStyle name="40% - Accent1 8 2 5 4 2" xfId="37582" xr:uid="{00000000-0005-0000-0000-0000FC470000}"/>
    <cellStyle name="40% - Accent1 8 2 5 5" xfId="26965" xr:uid="{00000000-0005-0000-0000-0000FD470000}"/>
    <cellStyle name="40% - Accent1 8 2 6" xfId="4099" xr:uid="{00000000-0005-0000-0000-0000FE470000}"/>
    <cellStyle name="40% - Accent1 8 2 6 2" xfId="9443" xr:uid="{00000000-0005-0000-0000-0000FF470000}"/>
    <cellStyle name="40% - Accent1 8 2 6 2 2" xfId="20058" xr:uid="{00000000-0005-0000-0000-000000480000}"/>
    <cellStyle name="40% - Accent1 8 2 6 2 2 2" xfId="43326" xr:uid="{00000000-0005-0000-0000-000001480000}"/>
    <cellStyle name="40% - Accent1 8 2 6 2 3" xfId="32711" xr:uid="{00000000-0005-0000-0000-000002480000}"/>
    <cellStyle name="40% - Accent1 8 2 6 3" xfId="14752" xr:uid="{00000000-0005-0000-0000-000003480000}"/>
    <cellStyle name="40% - Accent1 8 2 6 3 2" xfId="38020" xr:uid="{00000000-0005-0000-0000-000004480000}"/>
    <cellStyle name="40% - Accent1 8 2 6 4" xfId="27403" xr:uid="{00000000-0005-0000-0000-000005480000}"/>
    <cellStyle name="40% - Accent1 8 2 7" xfId="6801" xr:uid="{00000000-0005-0000-0000-000006480000}"/>
    <cellStyle name="40% - Accent1 8 2 7 2" xfId="17416" xr:uid="{00000000-0005-0000-0000-000007480000}"/>
    <cellStyle name="40% - Accent1 8 2 7 2 2" xfId="40684" xr:uid="{00000000-0005-0000-0000-000008480000}"/>
    <cellStyle name="40% - Accent1 8 2 7 3" xfId="30069" xr:uid="{00000000-0005-0000-0000-000009480000}"/>
    <cellStyle name="40% - Accent1 8 2 8" xfId="12112" xr:uid="{00000000-0005-0000-0000-00000A480000}"/>
    <cellStyle name="40% - Accent1 8 2 8 2" xfId="35380" xr:uid="{00000000-0005-0000-0000-00000B480000}"/>
    <cellStyle name="40% - Accent1 8 2 9" xfId="24757" xr:uid="{00000000-0005-0000-0000-00000C480000}"/>
    <cellStyle name="40% - Accent1 8 3" xfId="1889" xr:uid="{00000000-0005-0000-0000-00000D480000}"/>
    <cellStyle name="40% - Accent1 8 3 2" xfId="4864" xr:uid="{00000000-0005-0000-0000-00000E480000}"/>
    <cellStyle name="40% - Accent1 8 3 2 2" xfId="10208" xr:uid="{00000000-0005-0000-0000-00000F480000}"/>
    <cellStyle name="40% - Accent1 8 3 2 2 2" xfId="20823" xr:uid="{00000000-0005-0000-0000-000010480000}"/>
    <cellStyle name="40% - Accent1 8 3 2 2 2 2" xfId="44091" xr:uid="{00000000-0005-0000-0000-000011480000}"/>
    <cellStyle name="40% - Accent1 8 3 2 2 3" xfId="33476" xr:uid="{00000000-0005-0000-0000-000012480000}"/>
    <cellStyle name="40% - Accent1 8 3 2 3" xfId="15517" xr:uid="{00000000-0005-0000-0000-000013480000}"/>
    <cellStyle name="40% - Accent1 8 3 2 3 2" xfId="38785" xr:uid="{00000000-0005-0000-0000-000014480000}"/>
    <cellStyle name="40% - Accent1 8 3 2 4" xfId="28168" xr:uid="{00000000-0005-0000-0000-000015480000}"/>
    <cellStyle name="40% - Accent1 8 3 2 5" xfId="50149" xr:uid="{00000000-0005-0000-0000-000016480000}"/>
    <cellStyle name="40% - Accent1 8 3 3" xfId="7566" xr:uid="{00000000-0005-0000-0000-000017480000}"/>
    <cellStyle name="40% - Accent1 8 3 3 2" xfId="18181" xr:uid="{00000000-0005-0000-0000-000018480000}"/>
    <cellStyle name="40% - Accent1 8 3 3 2 2" xfId="41449" xr:uid="{00000000-0005-0000-0000-000019480000}"/>
    <cellStyle name="40% - Accent1 8 3 3 3" xfId="30834" xr:uid="{00000000-0005-0000-0000-00001A480000}"/>
    <cellStyle name="40% - Accent1 8 3 4" xfId="12877" xr:uid="{00000000-0005-0000-0000-00001B480000}"/>
    <cellStyle name="40% - Accent1 8 3 4 2" xfId="36145" xr:uid="{00000000-0005-0000-0000-00001C480000}"/>
    <cellStyle name="40% - Accent1 8 3 5" xfId="25526" xr:uid="{00000000-0005-0000-0000-00001D480000}"/>
    <cellStyle name="40% - Accent1 8 3 6" xfId="50148" xr:uid="{00000000-0005-0000-0000-00001E480000}"/>
    <cellStyle name="40% - Accent1 8 4" xfId="2437" xr:uid="{00000000-0005-0000-0000-00001F480000}"/>
    <cellStyle name="40% - Accent1 8 4 2" xfId="5285" xr:uid="{00000000-0005-0000-0000-000020480000}"/>
    <cellStyle name="40% - Accent1 8 4 2 2" xfId="10628" xr:uid="{00000000-0005-0000-0000-000021480000}"/>
    <cellStyle name="40% - Accent1 8 4 2 2 2" xfId="21242" xr:uid="{00000000-0005-0000-0000-000022480000}"/>
    <cellStyle name="40% - Accent1 8 4 2 2 2 2" xfId="44510" xr:uid="{00000000-0005-0000-0000-000023480000}"/>
    <cellStyle name="40% - Accent1 8 4 2 2 3" xfId="33896" xr:uid="{00000000-0005-0000-0000-000024480000}"/>
    <cellStyle name="40% - Accent1 8 4 2 3" xfId="15936" xr:uid="{00000000-0005-0000-0000-000025480000}"/>
    <cellStyle name="40% - Accent1 8 4 2 3 2" xfId="39204" xr:uid="{00000000-0005-0000-0000-000026480000}"/>
    <cellStyle name="40% - Accent1 8 4 2 4" xfId="28588" xr:uid="{00000000-0005-0000-0000-000027480000}"/>
    <cellStyle name="40% - Accent1 8 4 2 5" xfId="50151" xr:uid="{00000000-0005-0000-0000-000028480000}"/>
    <cellStyle name="40% - Accent1 8 4 3" xfId="7986" xr:uid="{00000000-0005-0000-0000-000029480000}"/>
    <cellStyle name="40% - Accent1 8 4 3 2" xfId="18601" xr:uid="{00000000-0005-0000-0000-00002A480000}"/>
    <cellStyle name="40% - Accent1 8 4 3 2 2" xfId="41869" xr:uid="{00000000-0005-0000-0000-00002B480000}"/>
    <cellStyle name="40% - Accent1 8 4 3 3" xfId="31254" xr:uid="{00000000-0005-0000-0000-00002C480000}"/>
    <cellStyle name="40% - Accent1 8 4 4" xfId="13296" xr:uid="{00000000-0005-0000-0000-00002D480000}"/>
    <cellStyle name="40% - Accent1 8 4 4 2" xfId="36564" xr:uid="{00000000-0005-0000-0000-00002E480000}"/>
    <cellStyle name="40% - Accent1 8 4 5" xfId="25946" xr:uid="{00000000-0005-0000-0000-00002F480000}"/>
    <cellStyle name="40% - Accent1 8 4 6" xfId="50150" xr:uid="{00000000-0005-0000-0000-000030480000}"/>
    <cellStyle name="40% - Accent1 8 5" xfId="3159" xr:uid="{00000000-0005-0000-0000-000031480000}"/>
    <cellStyle name="40% - Accent1 8 5 2" xfId="5989" xr:uid="{00000000-0005-0000-0000-000032480000}"/>
    <cellStyle name="40% - Accent1 8 5 2 2" xfId="11332" xr:uid="{00000000-0005-0000-0000-000033480000}"/>
    <cellStyle name="40% - Accent1 8 5 2 2 2" xfId="21945" xr:uid="{00000000-0005-0000-0000-000034480000}"/>
    <cellStyle name="40% - Accent1 8 5 2 2 2 2" xfId="45213" xr:uid="{00000000-0005-0000-0000-000035480000}"/>
    <cellStyle name="40% - Accent1 8 5 2 2 3" xfId="34600" xr:uid="{00000000-0005-0000-0000-000036480000}"/>
    <cellStyle name="40% - Accent1 8 5 2 3" xfId="16639" xr:uid="{00000000-0005-0000-0000-000037480000}"/>
    <cellStyle name="40% - Accent1 8 5 2 3 2" xfId="39907" xr:uid="{00000000-0005-0000-0000-000038480000}"/>
    <cellStyle name="40% - Accent1 8 5 2 4" xfId="29292" xr:uid="{00000000-0005-0000-0000-000039480000}"/>
    <cellStyle name="40% - Accent1 8 5 3" xfId="8690" xr:uid="{00000000-0005-0000-0000-00003A480000}"/>
    <cellStyle name="40% - Accent1 8 5 3 2" xfId="19305" xr:uid="{00000000-0005-0000-0000-00003B480000}"/>
    <cellStyle name="40% - Accent1 8 5 3 2 2" xfId="42573" xr:uid="{00000000-0005-0000-0000-00003C480000}"/>
    <cellStyle name="40% - Accent1 8 5 3 3" xfId="31958" xr:uid="{00000000-0005-0000-0000-00003D480000}"/>
    <cellStyle name="40% - Accent1 8 5 4" xfId="13999" xr:uid="{00000000-0005-0000-0000-00003E480000}"/>
    <cellStyle name="40% - Accent1 8 5 4 2" xfId="37267" xr:uid="{00000000-0005-0000-0000-00003F480000}"/>
    <cellStyle name="40% - Accent1 8 5 5" xfId="26650" xr:uid="{00000000-0005-0000-0000-000040480000}"/>
    <cellStyle name="40% - Accent1 8 5 6" xfId="50152" xr:uid="{00000000-0005-0000-0000-000041480000}"/>
    <cellStyle name="40% - Accent1 8 6" xfId="3479" xr:uid="{00000000-0005-0000-0000-000042480000}"/>
    <cellStyle name="40% - Accent1 8 6 2" xfId="6303" xr:uid="{00000000-0005-0000-0000-000043480000}"/>
    <cellStyle name="40% - Accent1 8 6 2 2" xfId="11646" xr:uid="{00000000-0005-0000-0000-000044480000}"/>
    <cellStyle name="40% - Accent1 8 6 2 2 2" xfId="22259" xr:uid="{00000000-0005-0000-0000-000045480000}"/>
    <cellStyle name="40% - Accent1 8 6 2 2 2 2" xfId="45527" xr:uid="{00000000-0005-0000-0000-000046480000}"/>
    <cellStyle name="40% - Accent1 8 6 2 2 3" xfId="34914" xr:uid="{00000000-0005-0000-0000-000047480000}"/>
    <cellStyle name="40% - Accent1 8 6 2 3" xfId="16953" xr:uid="{00000000-0005-0000-0000-000048480000}"/>
    <cellStyle name="40% - Accent1 8 6 2 3 2" xfId="40221" xr:uid="{00000000-0005-0000-0000-000049480000}"/>
    <cellStyle name="40% - Accent1 8 6 2 4" xfId="29606" xr:uid="{00000000-0005-0000-0000-00004A480000}"/>
    <cellStyle name="40% - Accent1 8 6 3" xfId="9004" xr:uid="{00000000-0005-0000-0000-00004B480000}"/>
    <cellStyle name="40% - Accent1 8 6 3 2" xfId="19619" xr:uid="{00000000-0005-0000-0000-00004C480000}"/>
    <cellStyle name="40% - Accent1 8 6 3 2 2" xfId="42887" xr:uid="{00000000-0005-0000-0000-00004D480000}"/>
    <cellStyle name="40% - Accent1 8 6 3 3" xfId="32272" xr:uid="{00000000-0005-0000-0000-00004E480000}"/>
    <cellStyle name="40% - Accent1 8 6 4" xfId="14313" xr:uid="{00000000-0005-0000-0000-00004F480000}"/>
    <cellStyle name="40% - Accent1 8 6 4 2" xfId="37581" xr:uid="{00000000-0005-0000-0000-000050480000}"/>
    <cellStyle name="40% - Accent1 8 6 5" xfId="26964" xr:uid="{00000000-0005-0000-0000-000051480000}"/>
    <cellStyle name="40% - Accent1 8 7" xfId="4098" xr:uid="{00000000-0005-0000-0000-000052480000}"/>
    <cellStyle name="40% - Accent1 8 7 2" xfId="9442" xr:uid="{00000000-0005-0000-0000-000053480000}"/>
    <cellStyle name="40% - Accent1 8 7 2 2" xfId="20057" xr:uid="{00000000-0005-0000-0000-000054480000}"/>
    <cellStyle name="40% - Accent1 8 7 2 2 2" xfId="43325" xr:uid="{00000000-0005-0000-0000-000055480000}"/>
    <cellStyle name="40% - Accent1 8 7 2 3" xfId="32710" xr:uid="{00000000-0005-0000-0000-000056480000}"/>
    <cellStyle name="40% - Accent1 8 7 3" xfId="14751" xr:uid="{00000000-0005-0000-0000-000057480000}"/>
    <cellStyle name="40% - Accent1 8 7 3 2" xfId="38019" xr:uid="{00000000-0005-0000-0000-000058480000}"/>
    <cellStyle name="40% - Accent1 8 7 4" xfId="27402" xr:uid="{00000000-0005-0000-0000-000059480000}"/>
    <cellStyle name="40% - Accent1 8 8" xfId="6800" xr:uid="{00000000-0005-0000-0000-00005A480000}"/>
    <cellStyle name="40% - Accent1 8 8 2" xfId="17415" xr:uid="{00000000-0005-0000-0000-00005B480000}"/>
    <cellStyle name="40% - Accent1 8 8 2 2" xfId="40683" xr:uid="{00000000-0005-0000-0000-00005C480000}"/>
    <cellStyle name="40% - Accent1 8 8 3" xfId="30068" xr:uid="{00000000-0005-0000-0000-00005D480000}"/>
    <cellStyle name="40% - Accent1 8 9" xfId="12111" xr:uid="{00000000-0005-0000-0000-00005E480000}"/>
    <cellStyle name="40% - Accent1 8 9 2" xfId="35379" xr:uid="{00000000-0005-0000-0000-00005F480000}"/>
    <cellStyle name="40% - Accent1 9" xfId="231" xr:uid="{00000000-0005-0000-0000-000060480000}"/>
    <cellStyle name="40% - Accent1 9 10" xfId="50153" xr:uid="{00000000-0005-0000-0000-000061480000}"/>
    <cellStyle name="40% - Accent1 9 2" xfId="1891" xr:uid="{00000000-0005-0000-0000-000062480000}"/>
    <cellStyle name="40% - Accent1 9 2 2" xfId="4866" xr:uid="{00000000-0005-0000-0000-000063480000}"/>
    <cellStyle name="40% - Accent1 9 2 2 2" xfId="10210" xr:uid="{00000000-0005-0000-0000-000064480000}"/>
    <cellStyle name="40% - Accent1 9 2 2 2 2" xfId="20825" xr:uid="{00000000-0005-0000-0000-000065480000}"/>
    <cellStyle name="40% - Accent1 9 2 2 2 2 2" xfId="44093" xr:uid="{00000000-0005-0000-0000-000066480000}"/>
    <cellStyle name="40% - Accent1 9 2 2 2 3" xfId="33478" xr:uid="{00000000-0005-0000-0000-000067480000}"/>
    <cellStyle name="40% - Accent1 9 2 2 3" xfId="15519" xr:uid="{00000000-0005-0000-0000-000068480000}"/>
    <cellStyle name="40% - Accent1 9 2 2 3 2" xfId="38787" xr:uid="{00000000-0005-0000-0000-000069480000}"/>
    <cellStyle name="40% - Accent1 9 2 2 4" xfId="28170" xr:uid="{00000000-0005-0000-0000-00006A480000}"/>
    <cellStyle name="40% - Accent1 9 2 2 5" xfId="50155" xr:uid="{00000000-0005-0000-0000-00006B480000}"/>
    <cellStyle name="40% - Accent1 9 2 3" xfId="7568" xr:uid="{00000000-0005-0000-0000-00006C480000}"/>
    <cellStyle name="40% - Accent1 9 2 3 2" xfId="18183" xr:uid="{00000000-0005-0000-0000-00006D480000}"/>
    <cellStyle name="40% - Accent1 9 2 3 2 2" xfId="41451" xr:uid="{00000000-0005-0000-0000-00006E480000}"/>
    <cellStyle name="40% - Accent1 9 2 3 3" xfId="30836" xr:uid="{00000000-0005-0000-0000-00006F480000}"/>
    <cellStyle name="40% - Accent1 9 2 4" xfId="12879" xr:uid="{00000000-0005-0000-0000-000070480000}"/>
    <cellStyle name="40% - Accent1 9 2 4 2" xfId="36147" xr:uid="{00000000-0005-0000-0000-000071480000}"/>
    <cellStyle name="40% - Accent1 9 2 5" xfId="25528" xr:uid="{00000000-0005-0000-0000-000072480000}"/>
    <cellStyle name="40% - Accent1 9 2 6" xfId="50154" xr:uid="{00000000-0005-0000-0000-000073480000}"/>
    <cellStyle name="40% - Accent1 9 3" xfId="2439" xr:uid="{00000000-0005-0000-0000-000074480000}"/>
    <cellStyle name="40% - Accent1 9 3 2" xfId="5287" xr:uid="{00000000-0005-0000-0000-000075480000}"/>
    <cellStyle name="40% - Accent1 9 3 2 2" xfId="10630" xr:uid="{00000000-0005-0000-0000-000076480000}"/>
    <cellStyle name="40% - Accent1 9 3 2 2 2" xfId="21244" xr:uid="{00000000-0005-0000-0000-000077480000}"/>
    <cellStyle name="40% - Accent1 9 3 2 2 2 2" xfId="44512" xr:uid="{00000000-0005-0000-0000-000078480000}"/>
    <cellStyle name="40% - Accent1 9 3 2 2 3" xfId="33898" xr:uid="{00000000-0005-0000-0000-000079480000}"/>
    <cellStyle name="40% - Accent1 9 3 2 3" xfId="15938" xr:uid="{00000000-0005-0000-0000-00007A480000}"/>
    <cellStyle name="40% - Accent1 9 3 2 3 2" xfId="39206" xr:uid="{00000000-0005-0000-0000-00007B480000}"/>
    <cellStyle name="40% - Accent1 9 3 2 4" xfId="28590" xr:uid="{00000000-0005-0000-0000-00007C480000}"/>
    <cellStyle name="40% - Accent1 9 3 2 5" xfId="50157" xr:uid="{00000000-0005-0000-0000-00007D480000}"/>
    <cellStyle name="40% - Accent1 9 3 3" xfId="7988" xr:uid="{00000000-0005-0000-0000-00007E480000}"/>
    <cellStyle name="40% - Accent1 9 3 3 2" xfId="18603" xr:uid="{00000000-0005-0000-0000-00007F480000}"/>
    <cellStyle name="40% - Accent1 9 3 3 2 2" xfId="41871" xr:uid="{00000000-0005-0000-0000-000080480000}"/>
    <cellStyle name="40% - Accent1 9 3 3 3" xfId="31256" xr:uid="{00000000-0005-0000-0000-000081480000}"/>
    <cellStyle name="40% - Accent1 9 3 4" xfId="13298" xr:uid="{00000000-0005-0000-0000-000082480000}"/>
    <cellStyle name="40% - Accent1 9 3 4 2" xfId="36566" xr:uid="{00000000-0005-0000-0000-000083480000}"/>
    <cellStyle name="40% - Accent1 9 3 5" xfId="25948" xr:uid="{00000000-0005-0000-0000-000084480000}"/>
    <cellStyle name="40% - Accent1 9 3 6" xfId="50156" xr:uid="{00000000-0005-0000-0000-000085480000}"/>
    <cellStyle name="40% - Accent1 9 4" xfId="3161" xr:uid="{00000000-0005-0000-0000-000086480000}"/>
    <cellStyle name="40% - Accent1 9 4 2" xfId="5991" xr:uid="{00000000-0005-0000-0000-000087480000}"/>
    <cellStyle name="40% - Accent1 9 4 2 2" xfId="11334" xr:uid="{00000000-0005-0000-0000-000088480000}"/>
    <cellStyle name="40% - Accent1 9 4 2 2 2" xfId="21947" xr:uid="{00000000-0005-0000-0000-000089480000}"/>
    <cellStyle name="40% - Accent1 9 4 2 2 2 2" xfId="45215" xr:uid="{00000000-0005-0000-0000-00008A480000}"/>
    <cellStyle name="40% - Accent1 9 4 2 2 3" xfId="34602" xr:uid="{00000000-0005-0000-0000-00008B480000}"/>
    <cellStyle name="40% - Accent1 9 4 2 3" xfId="16641" xr:uid="{00000000-0005-0000-0000-00008C480000}"/>
    <cellStyle name="40% - Accent1 9 4 2 3 2" xfId="39909" xr:uid="{00000000-0005-0000-0000-00008D480000}"/>
    <cellStyle name="40% - Accent1 9 4 2 4" xfId="29294" xr:uid="{00000000-0005-0000-0000-00008E480000}"/>
    <cellStyle name="40% - Accent1 9 4 3" xfId="8692" xr:uid="{00000000-0005-0000-0000-00008F480000}"/>
    <cellStyle name="40% - Accent1 9 4 3 2" xfId="19307" xr:uid="{00000000-0005-0000-0000-000090480000}"/>
    <cellStyle name="40% - Accent1 9 4 3 2 2" xfId="42575" xr:uid="{00000000-0005-0000-0000-000091480000}"/>
    <cellStyle name="40% - Accent1 9 4 3 3" xfId="31960" xr:uid="{00000000-0005-0000-0000-000092480000}"/>
    <cellStyle name="40% - Accent1 9 4 4" xfId="14001" xr:uid="{00000000-0005-0000-0000-000093480000}"/>
    <cellStyle name="40% - Accent1 9 4 4 2" xfId="37269" xr:uid="{00000000-0005-0000-0000-000094480000}"/>
    <cellStyle name="40% - Accent1 9 4 5" xfId="26652" xr:uid="{00000000-0005-0000-0000-000095480000}"/>
    <cellStyle name="40% - Accent1 9 4 6" xfId="50158" xr:uid="{00000000-0005-0000-0000-000096480000}"/>
    <cellStyle name="40% - Accent1 9 5" xfId="3481" xr:uid="{00000000-0005-0000-0000-000097480000}"/>
    <cellStyle name="40% - Accent1 9 5 2" xfId="6305" xr:uid="{00000000-0005-0000-0000-000098480000}"/>
    <cellStyle name="40% - Accent1 9 5 2 2" xfId="11648" xr:uid="{00000000-0005-0000-0000-000099480000}"/>
    <cellStyle name="40% - Accent1 9 5 2 2 2" xfId="22261" xr:uid="{00000000-0005-0000-0000-00009A480000}"/>
    <cellStyle name="40% - Accent1 9 5 2 2 2 2" xfId="45529" xr:uid="{00000000-0005-0000-0000-00009B480000}"/>
    <cellStyle name="40% - Accent1 9 5 2 2 3" xfId="34916" xr:uid="{00000000-0005-0000-0000-00009C480000}"/>
    <cellStyle name="40% - Accent1 9 5 2 3" xfId="16955" xr:uid="{00000000-0005-0000-0000-00009D480000}"/>
    <cellStyle name="40% - Accent1 9 5 2 3 2" xfId="40223" xr:uid="{00000000-0005-0000-0000-00009E480000}"/>
    <cellStyle name="40% - Accent1 9 5 2 4" xfId="29608" xr:uid="{00000000-0005-0000-0000-00009F480000}"/>
    <cellStyle name="40% - Accent1 9 5 3" xfId="9006" xr:uid="{00000000-0005-0000-0000-0000A0480000}"/>
    <cellStyle name="40% - Accent1 9 5 3 2" xfId="19621" xr:uid="{00000000-0005-0000-0000-0000A1480000}"/>
    <cellStyle name="40% - Accent1 9 5 3 2 2" xfId="42889" xr:uid="{00000000-0005-0000-0000-0000A2480000}"/>
    <cellStyle name="40% - Accent1 9 5 3 3" xfId="32274" xr:uid="{00000000-0005-0000-0000-0000A3480000}"/>
    <cellStyle name="40% - Accent1 9 5 4" xfId="14315" xr:uid="{00000000-0005-0000-0000-0000A4480000}"/>
    <cellStyle name="40% - Accent1 9 5 4 2" xfId="37583" xr:uid="{00000000-0005-0000-0000-0000A5480000}"/>
    <cellStyle name="40% - Accent1 9 5 5" xfId="26966" xr:uid="{00000000-0005-0000-0000-0000A6480000}"/>
    <cellStyle name="40% - Accent1 9 6" xfId="4100" xr:uid="{00000000-0005-0000-0000-0000A7480000}"/>
    <cellStyle name="40% - Accent1 9 6 2" xfId="9444" xr:uid="{00000000-0005-0000-0000-0000A8480000}"/>
    <cellStyle name="40% - Accent1 9 6 2 2" xfId="20059" xr:uid="{00000000-0005-0000-0000-0000A9480000}"/>
    <cellStyle name="40% - Accent1 9 6 2 2 2" xfId="43327" xr:uid="{00000000-0005-0000-0000-0000AA480000}"/>
    <cellStyle name="40% - Accent1 9 6 2 3" xfId="32712" xr:uid="{00000000-0005-0000-0000-0000AB480000}"/>
    <cellStyle name="40% - Accent1 9 6 3" xfId="14753" xr:uid="{00000000-0005-0000-0000-0000AC480000}"/>
    <cellStyle name="40% - Accent1 9 6 3 2" xfId="38021" xr:uid="{00000000-0005-0000-0000-0000AD480000}"/>
    <cellStyle name="40% - Accent1 9 6 4" xfId="27404" xr:uid="{00000000-0005-0000-0000-0000AE480000}"/>
    <cellStyle name="40% - Accent1 9 7" xfId="6802" xr:uid="{00000000-0005-0000-0000-0000AF480000}"/>
    <cellStyle name="40% - Accent1 9 7 2" xfId="17417" xr:uid="{00000000-0005-0000-0000-0000B0480000}"/>
    <cellStyle name="40% - Accent1 9 7 2 2" xfId="40685" xr:uid="{00000000-0005-0000-0000-0000B1480000}"/>
    <cellStyle name="40% - Accent1 9 7 3" xfId="30070" xr:uid="{00000000-0005-0000-0000-0000B2480000}"/>
    <cellStyle name="40% - Accent1 9 8" xfId="12113" xr:uid="{00000000-0005-0000-0000-0000B3480000}"/>
    <cellStyle name="40% - Accent1 9 8 2" xfId="35381" xr:uid="{00000000-0005-0000-0000-0000B4480000}"/>
    <cellStyle name="40% - Accent1 9 9" xfId="24758" xr:uid="{00000000-0005-0000-0000-0000B5480000}"/>
    <cellStyle name="40% - Accent2" xfId="108" builtinId="35" hidden="1"/>
    <cellStyle name="40% - Accent2 10" xfId="50159" xr:uid="{00000000-0005-0000-0000-0000B7480000}"/>
    <cellStyle name="40% - Accent2 10 2" xfId="50160" xr:uid="{00000000-0005-0000-0000-0000B8480000}"/>
    <cellStyle name="40% - Accent2 11" xfId="50161" xr:uid="{00000000-0005-0000-0000-0000B9480000}"/>
    <cellStyle name="40% - Accent2 11 2" xfId="50162" xr:uid="{00000000-0005-0000-0000-0000BA480000}"/>
    <cellStyle name="40% - Accent2 12" xfId="50163" xr:uid="{00000000-0005-0000-0000-0000BB480000}"/>
    <cellStyle name="40% - Accent2 12 2" xfId="50164" xr:uid="{00000000-0005-0000-0000-0000BC480000}"/>
    <cellStyle name="40% - Accent2 13" xfId="50165" xr:uid="{00000000-0005-0000-0000-0000BD480000}"/>
    <cellStyle name="40% - Accent2 2" xfId="232" xr:uid="{00000000-0005-0000-0000-0000BE480000}"/>
    <cellStyle name="40% - Accent2 2 10" xfId="3005" xr:uid="{00000000-0005-0000-0000-0000BF480000}"/>
    <cellStyle name="40% - Accent2 2 11" xfId="4101" xr:uid="{00000000-0005-0000-0000-0000C0480000}"/>
    <cellStyle name="40% - Accent2 2 11 2" xfId="9445" xr:uid="{00000000-0005-0000-0000-0000C1480000}"/>
    <cellStyle name="40% - Accent2 2 11 2 2" xfId="20060" xr:uid="{00000000-0005-0000-0000-0000C2480000}"/>
    <cellStyle name="40% - Accent2 2 11 2 2 2" xfId="43328" xr:uid="{00000000-0005-0000-0000-0000C3480000}"/>
    <cellStyle name="40% - Accent2 2 11 2 3" xfId="32713" xr:uid="{00000000-0005-0000-0000-0000C4480000}"/>
    <cellStyle name="40% - Accent2 2 11 3" xfId="14754" xr:uid="{00000000-0005-0000-0000-0000C5480000}"/>
    <cellStyle name="40% - Accent2 2 11 3 2" xfId="38022" xr:uid="{00000000-0005-0000-0000-0000C6480000}"/>
    <cellStyle name="40% - Accent2 2 11 4" xfId="27405" xr:uid="{00000000-0005-0000-0000-0000C7480000}"/>
    <cellStyle name="40% - Accent2 2 12" xfId="6803" xr:uid="{00000000-0005-0000-0000-0000C8480000}"/>
    <cellStyle name="40% - Accent2 2 12 2" xfId="17418" xr:uid="{00000000-0005-0000-0000-0000C9480000}"/>
    <cellStyle name="40% - Accent2 2 12 2 2" xfId="40686" xr:uid="{00000000-0005-0000-0000-0000CA480000}"/>
    <cellStyle name="40% - Accent2 2 12 3" xfId="30071" xr:uid="{00000000-0005-0000-0000-0000CB480000}"/>
    <cellStyle name="40% - Accent2 2 13" xfId="12114" xr:uid="{00000000-0005-0000-0000-0000CC480000}"/>
    <cellStyle name="40% - Accent2 2 13 2" xfId="35382" xr:uid="{00000000-0005-0000-0000-0000CD480000}"/>
    <cellStyle name="40% - Accent2 2 14" xfId="24759" xr:uid="{00000000-0005-0000-0000-0000CE480000}"/>
    <cellStyle name="40% - Accent2 2 2" xfId="233" xr:uid="{00000000-0005-0000-0000-0000CF480000}"/>
    <cellStyle name="40% - Accent2 2 2 2" xfId="1046" xr:uid="{00000000-0005-0000-0000-0000D0480000}"/>
    <cellStyle name="40% - Accent2 2 2 2 2" xfId="1893" xr:uid="{00000000-0005-0000-0000-0000D1480000}"/>
    <cellStyle name="40% - Accent2 2 2 2 2 2" xfId="3800" xr:uid="{00000000-0005-0000-0000-0000D2480000}"/>
    <cellStyle name="40% - Accent2 2 2 2 2 3" xfId="4868" xr:uid="{00000000-0005-0000-0000-0000D3480000}"/>
    <cellStyle name="40% - Accent2 2 2 2 2 3 2" xfId="10212" xr:uid="{00000000-0005-0000-0000-0000D4480000}"/>
    <cellStyle name="40% - Accent2 2 2 2 2 3 2 2" xfId="20827" xr:uid="{00000000-0005-0000-0000-0000D5480000}"/>
    <cellStyle name="40% - Accent2 2 2 2 2 3 2 2 2" xfId="44095" xr:uid="{00000000-0005-0000-0000-0000D6480000}"/>
    <cellStyle name="40% - Accent2 2 2 2 2 3 2 3" xfId="33480" xr:uid="{00000000-0005-0000-0000-0000D7480000}"/>
    <cellStyle name="40% - Accent2 2 2 2 2 3 3" xfId="15521" xr:uid="{00000000-0005-0000-0000-0000D8480000}"/>
    <cellStyle name="40% - Accent2 2 2 2 2 3 3 2" xfId="38789" xr:uid="{00000000-0005-0000-0000-0000D9480000}"/>
    <cellStyle name="40% - Accent2 2 2 2 2 3 4" xfId="28172" xr:uid="{00000000-0005-0000-0000-0000DA480000}"/>
    <cellStyle name="40% - Accent2 2 2 2 2 4" xfId="7570" xr:uid="{00000000-0005-0000-0000-0000DB480000}"/>
    <cellStyle name="40% - Accent2 2 2 2 2 4 2" xfId="18185" xr:uid="{00000000-0005-0000-0000-0000DC480000}"/>
    <cellStyle name="40% - Accent2 2 2 2 2 4 2 2" xfId="41453" xr:uid="{00000000-0005-0000-0000-0000DD480000}"/>
    <cellStyle name="40% - Accent2 2 2 2 2 4 3" xfId="30838" xr:uid="{00000000-0005-0000-0000-0000DE480000}"/>
    <cellStyle name="40% - Accent2 2 2 2 2 5" xfId="12881" xr:uid="{00000000-0005-0000-0000-0000DF480000}"/>
    <cellStyle name="40% - Accent2 2 2 2 2 5 2" xfId="36149" xr:uid="{00000000-0005-0000-0000-0000E0480000}"/>
    <cellStyle name="40% - Accent2 2 2 2 2 6" xfId="25530" xr:uid="{00000000-0005-0000-0000-0000E1480000}"/>
    <cellStyle name="40% - Accent2 2 2 2 3" xfId="3163" xr:uid="{00000000-0005-0000-0000-0000E2480000}"/>
    <cellStyle name="40% - Accent2 2 2 2 3 2" xfId="5993" xr:uid="{00000000-0005-0000-0000-0000E3480000}"/>
    <cellStyle name="40% - Accent2 2 2 2 3 2 2" xfId="11336" xr:uid="{00000000-0005-0000-0000-0000E4480000}"/>
    <cellStyle name="40% - Accent2 2 2 2 3 2 2 2" xfId="21949" xr:uid="{00000000-0005-0000-0000-0000E5480000}"/>
    <cellStyle name="40% - Accent2 2 2 2 3 2 2 2 2" xfId="45217" xr:uid="{00000000-0005-0000-0000-0000E6480000}"/>
    <cellStyle name="40% - Accent2 2 2 2 3 2 2 3" xfId="34604" xr:uid="{00000000-0005-0000-0000-0000E7480000}"/>
    <cellStyle name="40% - Accent2 2 2 2 3 2 3" xfId="16643" xr:uid="{00000000-0005-0000-0000-0000E8480000}"/>
    <cellStyle name="40% - Accent2 2 2 2 3 2 3 2" xfId="39911" xr:uid="{00000000-0005-0000-0000-0000E9480000}"/>
    <cellStyle name="40% - Accent2 2 2 2 3 2 4" xfId="29296" xr:uid="{00000000-0005-0000-0000-0000EA480000}"/>
    <cellStyle name="40% - Accent2 2 2 2 3 3" xfId="8694" xr:uid="{00000000-0005-0000-0000-0000EB480000}"/>
    <cellStyle name="40% - Accent2 2 2 2 3 3 2" xfId="19309" xr:uid="{00000000-0005-0000-0000-0000EC480000}"/>
    <cellStyle name="40% - Accent2 2 2 2 3 3 2 2" xfId="42577" xr:uid="{00000000-0005-0000-0000-0000ED480000}"/>
    <cellStyle name="40% - Accent2 2 2 2 3 3 3" xfId="31962" xr:uid="{00000000-0005-0000-0000-0000EE480000}"/>
    <cellStyle name="40% - Accent2 2 2 2 3 4" xfId="14003" xr:uid="{00000000-0005-0000-0000-0000EF480000}"/>
    <cellStyle name="40% - Accent2 2 2 2 3 4 2" xfId="37271" xr:uid="{00000000-0005-0000-0000-0000F0480000}"/>
    <cellStyle name="40% - Accent2 2 2 2 3 5" xfId="26654" xr:uid="{00000000-0005-0000-0000-0000F1480000}"/>
    <cellStyle name="40% - Accent2 2 2 2 4" xfId="3483" xr:uid="{00000000-0005-0000-0000-0000F2480000}"/>
    <cellStyle name="40% - Accent2 2 2 2 4 2" xfId="6307" xr:uid="{00000000-0005-0000-0000-0000F3480000}"/>
    <cellStyle name="40% - Accent2 2 2 2 4 2 2" xfId="11650" xr:uid="{00000000-0005-0000-0000-0000F4480000}"/>
    <cellStyle name="40% - Accent2 2 2 2 4 2 2 2" xfId="22263" xr:uid="{00000000-0005-0000-0000-0000F5480000}"/>
    <cellStyle name="40% - Accent2 2 2 2 4 2 2 2 2" xfId="45531" xr:uid="{00000000-0005-0000-0000-0000F6480000}"/>
    <cellStyle name="40% - Accent2 2 2 2 4 2 2 3" xfId="34918" xr:uid="{00000000-0005-0000-0000-0000F7480000}"/>
    <cellStyle name="40% - Accent2 2 2 2 4 2 3" xfId="16957" xr:uid="{00000000-0005-0000-0000-0000F8480000}"/>
    <cellStyle name="40% - Accent2 2 2 2 4 2 3 2" xfId="40225" xr:uid="{00000000-0005-0000-0000-0000F9480000}"/>
    <cellStyle name="40% - Accent2 2 2 2 4 2 4" xfId="29610" xr:uid="{00000000-0005-0000-0000-0000FA480000}"/>
    <cellStyle name="40% - Accent2 2 2 2 4 3" xfId="9008" xr:uid="{00000000-0005-0000-0000-0000FB480000}"/>
    <cellStyle name="40% - Accent2 2 2 2 4 3 2" xfId="19623" xr:uid="{00000000-0005-0000-0000-0000FC480000}"/>
    <cellStyle name="40% - Accent2 2 2 2 4 3 2 2" xfId="42891" xr:uid="{00000000-0005-0000-0000-0000FD480000}"/>
    <cellStyle name="40% - Accent2 2 2 2 4 3 3" xfId="32276" xr:uid="{00000000-0005-0000-0000-0000FE480000}"/>
    <cellStyle name="40% - Accent2 2 2 2 4 4" xfId="14317" xr:uid="{00000000-0005-0000-0000-0000FF480000}"/>
    <cellStyle name="40% - Accent2 2 2 2 4 4 2" xfId="37585" xr:uid="{00000000-0005-0000-0000-000000490000}"/>
    <cellStyle name="40% - Accent2 2 2 2 4 5" xfId="26968" xr:uid="{00000000-0005-0000-0000-000001490000}"/>
    <cellStyle name="40% - Accent2 2 2 2_Sheet1" xfId="3789" xr:uid="{00000000-0005-0000-0000-000002490000}"/>
    <cellStyle name="40% - Accent2 2 2 3" xfId="2441" xr:uid="{00000000-0005-0000-0000-000003490000}"/>
    <cellStyle name="40% - Accent2 2 2 3 2" xfId="5289" xr:uid="{00000000-0005-0000-0000-000004490000}"/>
    <cellStyle name="40% - Accent2 2 2 3 2 2" xfId="10632" xr:uid="{00000000-0005-0000-0000-000005490000}"/>
    <cellStyle name="40% - Accent2 2 2 3 2 2 2" xfId="21246" xr:uid="{00000000-0005-0000-0000-000006490000}"/>
    <cellStyle name="40% - Accent2 2 2 3 2 2 2 2" xfId="44514" xr:uid="{00000000-0005-0000-0000-000007490000}"/>
    <cellStyle name="40% - Accent2 2 2 3 2 2 3" xfId="33900" xr:uid="{00000000-0005-0000-0000-000008490000}"/>
    <cellStyle name="40% - Accent2 2 2 3 2 3" xfId="15940" xr:uid="{00000000-0005-0000-0000-000009490000}"/>
    <cellStyle name="40% - Accent2 2 2 3 2 3 2" xfId="39208" xr:uid="{00000000-0005-0000-0000-00000A490000}"/>
    <cellStyle name="40% - Accent2 2 2 3 2 4" xfId="28592" xr:uid="{00000000-0005-0000-0000-00000B490000}"/>
    <cellStyle name="40% - Accent2 2 2 3 3" xfId="7990" xr:uid="{00000000-0005-0000-0000-00000C490000}"/>
    <cellStyle name="40% - Accent2 2 2 3 3 2" xfId="18605" xr:uid="{00000000-0005-0000-0000-00000D490000}"/>
    <cellStyle name="40% - Accent2 2 2 3 3 2 2" xfId="41873" xr:uid="{00000000-0005-0000-0000-00000E490000}"/>
    <cellStyle name="40% - Accent2 2 2 3 3 3" xfId="31258" xr:uid="{00000000-0005-0000-0000-00000F490000}"/>
    <cellStyle name="40% - Accent2 2 2 3 4" xfId="13300" xr:uid="{00000000-0005-0000-0000-000010490000}"/>
    <cellStyle name="40% - Accent2 2 2 3 4 2" xfId="36568" xr:uid="{00000000-0005-0000-0000-000011490000}"/>
    <cellStyle name="40% - Accent2 2 2 3 5" xfId="25950" xr:uid="{00000000-0005-0000-0000-000012490000}"/>
    <cellStyle name="40% - Accent2 2 2 4" xfId="4102" xr:uid="{00000000-0005-0000-0000-000013490000}"/>
    <cellStyle name="40% - Accent2 2 2 4 2" xfId="9446" xr:uid="{00000000-0005-0000-0000-000014490000}"/>
    <cellStyle name="40% - Accent2 2 2 4 2 2" xfId="20061" xr:uid="{00000000-0005-0000-0000-000015490000}"/>
    <cellStyle name="40% - Accent2 2 2 4 2 2 2" xfId="43329" xr:uid="{00000000-0005-0000-0000-000016490000}"/>
    <cellStyle name="40% - Accent2 2 2 4 2 3" xfId="32714" xr:uid="{00000000-0005-0000-0000-000017490000}"/>
    <cellStyle name="40% - Accent2 2 2 4 3" xfId="14755" xr:uid="{00000000-0005-0000-0000-000018490000}"/>
    <cellStyle name="40% - Accent2 2 2 4 3 2" xfId="38023" xr:uid="{00000000-0005-0000-0000-000019490000}"/>
    <cellStyle name="40% - Accent2 2 2 4 4" xfId="27406" xr:uid="{00000000-0005-0000-0000-00001A490000}"/>
    <cellStyle name="40% - Accent2 2 2 5" xfId="6804" xr:uid="{00000000-0005-0000-0000-00001B490000}"/>
    <cellStyle name="40% - Accent2 2 2 5 2" xfId="17419" xr:uid="{00000000-0005-0000-0000-00001C490000}"/>
    <cellStyle name="40% - Accent2 2 2 5 2 2" xfId="40687" xr:uid="{00000000-0005-0000-0000-00001D490000}"/>
    <cellStyle name="40% - Accent2 2 2 5 3" xfId="30072" xr:uid="{00000000-0005-0000-0000-00001E490000}"/>
    <cellStyle name="40% - Accent2 2 2 6" xfId="12115" xr:uid="{00000000-0005-0000-0000-00001F490000}"/>
    <cellStyle name="40% - Accent2 2 2 6 2" xfId="35383" xr:uid="{00000000-0005-0000-0000-000020490000}"/>
    <cellStyle name="40% - Accent2 2 2 7" xfId="24760" xr:uid="{00000000-0005-0000-0000-000021490000}"/>
    <cellStyle name="40% - Accent2 2 2_Asset Register (new)" xfId="1440" xr:uid="{00000000-0005-0000-0000-000022490000}"/>
    <cellStyle name="40% - Accent2 2 3" xfId="740" xr:uid="{00000000-0005-0000-0000-000023490000}"/>
    <cellStyle name="40% - Accent2 2 3 2" xfId="1892" xr:uid="{00000000-0005-0000-0000-000024490000}"/>
    <cellStyle name="40% - Accent2 2 3 2 2" xfId="3772" xr:uid="{00000000-0005-0000-0000-000025490000}"/>
    <cellStyle name="40% - Accent2 2 3 2 2 2" xfId="23282" xr:uid="{00000000-0005-0000-0000-000026490000}"/>
    <cellStyle name="40% - Accent2 2 3 2 2 2 2" xfId="46529" xr:uid="{00000000-0005-0000-0000-000027490000}"/>
    <cellStyle name="40% - Accent2 2 3 2 2 3" xfId="48458" xr:uid="{00000000-0005-0000-0000-000028490000}"/>
    <cellStyle name="40% - Accent2 2 3 2 3" xfId="4867" xr:uid="{00000000-0005-0000-0000-000029490000}"/>
    <cellStyle name="40% - Accent2 2 3 2 3 2" xfId="10211" xr:uid="{00000000-0005-0000-0000-00002A490000}"/>
    <cellStyle name="40% - Accent2 2 3 2 3 2 2" xfId="20826" xr:uid="{00000000-0005-0000-0000-00002B490000}"/>
    <cellStyle name="40% - Accent2 2 3 2 3 2 2 2" xfId="44094" xr:uid="{00000000-0005-0000-0000-00002C490000}"/>
    <cellStyle name="40% - Accent2 2 3 2 3 2 3" xfId="33479" xr:uid="{00000000-0005-0000-0000-00002D490000}"/>
    <cellStyle name="40% - Accent2 2 3 2 3 3" xfId="15520" xr:uid="{00000000-0005-0000-0000-00002E490000}"/>
    <cellStyle name="40% - Accent2 2 3 2 3 3 2" xfId="38788" xr:uid="{00000000-0005-0000-0000-00002F490000}"/>
    <cellStyle name="40% - Accent2 2 3 2 3 4" xfId="28171" xr:uid="{00000000-0005-0000-0000-000030490000}"/>
    <cellStyle name="40% - Accent2 2 3 2 4" xfId="7569" xr:uid="{00000000-0005-0000-0000-000031490000}"/>
    <cellStyle name="40% - Accent2 2 3 2 4 2" xfId="18184" xr:uid="{00000000-0005-0000-0000-000032490000}"/>
    <cellStyle name="40% - Accent2 2 3 2 4 2 2" xfId="41452" xr:uid="{00000000-0005-0000-0000-000033490000}"/>
    <cellStyle name="40% - Accent2 2 3 2 4 3" xfId="30837" xr:uid="{00000000-0005-0000-0000-000034490000}"/>
    <cellStyle name="40% - Accent2 2 3 2 5" xfId="12880" xr:uid="{00000000-0005-0000-0000-000035490000}"/>
    <cellStyle name="40% - Accent2 2 3 2 5 2" xfId="36148" xr:uid="{00000000-0005-0000-0000-000036490000}"/>
    <cellStyle name="40% - Accent2 2 3 2 6" xfId="23281" xr:uid="{00000000-0005-0000-0000-000037490000}"/>
    <cellStyle name="40% - Accent2 2 3 2 6 2" xfId="46528" xr:uid="{00000000-0005-0000-0000-000038490000}"/>
    <cellStyle name="40% - Accent2 2 3 2 7" xfId="25529" xr:uid="{00000000-0005-0000-0000-000039490000}"/>
    <cellStyle name="40% - Accent2 2 3 2 8" xfId="48457" xr:uid="{00000000-0005-0000-0000-00003A490000}"/>
    <cellStyle name="40% - Accent2 2 3 3" xfId="3162" xr:uid="{00000000-0005-0000-0000-00003B490000}"/>
    <cellStyle name="40% - Accent2 2 3 3 2" xfId="5992" xr:uid="{00000000-0005-0000-0000-00003C490000}"/>
    <cellStyle name="40% - Accent2 2 3 3 2 2" xfId="11335" xr:uid="{00000000-0005-0000-0000-00003D490000}"/>
    <cellStyle name="40% - Accent2 2 3 3 2 2 2" xfId="21948" xr:uid="{00000000-0005-0000-0000-00003E490000}"/>
    <cellStyle name="40% - Accent2 2 3 3 2 2 2 2" xfId="45216" xr:uid="{00000000-0005-0000-0000-00003F490000}"/>
    <cellStyle name="40% - Accent2 2 3 3 2 2 3" xfId="34603" xr:uid="{00000000-0005-0000-0000-000040490000}"/>
    <cellStyle name="40% - Accent2 2 3 3 2 3" xfId="16642" xr:uid="{00000000-0005-0000-0000-000041490000}"/>
    <cellStyle name="40% - Accent2 2 3 3 2 3 2" xfId="39910" xr:uid="{00000000-0005-0000-0000-000042490000}"/>
    <cellStyle name="40% - Accent2 2 3 3 2 4" xfId="29295" xr:uid="{00000000-0005-0000-0000-000043490000}"/>
    <cellStyle name="40% - Accent2 2 3 3 3" xfId="8693" xr:uid="{00000000-0005-0000-0000-000044490000}"/>
    <cellStyle name="40% - Accent2 2 3 3 3 2" xfId="19308" xr:uid="{00000000-0005-0000-0000-000045490000}"/>
    <cellStyle name="40% - Accent2 2 3 3 3 2 2" xfId="42576" xr:uid="{00000000-0005-0000-0000-000046490000}"/>
    <cellStyle name="40% - Accent2 2 3 3 3 3" xfId="31961" xr:uid="{00000000-0005-0000-0000-000047490000}"/>
    <cellStyle name="40% - Accent2 2 3 3 4" xfId="14002" xr:uid="{00000000-0005-0000-0000-000048490000}"/>
    <cellStyle name="40% - Accent2 2 3 3 4 2" xfId="37270" xr:uid="{00000000-0005-0000-0000-000049490000}"/>
    <cellStyle name="40% - Accent2 2 3 3 5" xfId="23283" xr:uid="{00000000-0005-0000-0000-00004A490000}"/>
    <cellStyle name="40% - Accent2 2 3 3 5 2" xfId="46530" xr:uid="{00000000-0005-0000-0000-00004B490000}"/>
    <cellStyle name="40% - Accent2 2 3 3 6" xfId="26653" xr:uid="{00000000-0005-0000-0000-00004C490000}"/>
    <cellStyle name="40% - Accent2 2 3 3 7" xfId="48459" xr:uid="{00000000-0005-0000-0000-00004D490000}"/>
    <cellStyle name="40% - Accent2 2 3 4" xfId="3482" xr:uid="{00000000-0005-0000-0000-00004E490000}"/>
    <cellStyle name="40% - Accent2 2 3 4 2" xfId="6306" xr:uid="{00000000-0005-0000-0000-00004F490000}"/>
    <cellStyle name="40% - Accent2 2 3 4 2 2" xfId="11649" xr:uid="{00000000-0005-0000-0000-000050490000}"/>
    <cellStyle name="40% - Accent2 2 3 4 2 2 2" xfId="22262" xr:uid="{00000000-0005-0000-0000-000051490000}"/>
    <cellStyle name="40% - Accent2 2 3 4 2 2 2 2" xfId="45530" xr:uid="{00000000-0005-0000-0000-000052490000}"/>
    <cellStyle name="40% - Accent2 2 3 4 2 2 3" xfId="34917" xr:uid="{00000000-0005-0000-0000-000053490000}"/>
    <cellStyle name="40% - Accent2 2 3 4 2 3" xfId="16956" xr:uid="{00000000-0005-0000-0000-000054490000}"/>
    <cellStyle name="40% - Accent2 2 3 4 2 3 2" xfId="40224" xr:uid="{00000000-0005-0000-0000-000055490000}"/>
    <cellStyle name="40% - Accent2 2 3 4 2 4" xfId="29609" xr:uid="{00000000-0005-0000-0000-000056490000}"/>
    <cellStyle name="40% - Accent2 2 3 4 3" xfId="9007" xr:uid="{00000000-0005-0000-0000-000057490000}"/>
    <cellStyle name="40% - Accent2 2 3 4 3 2" xfId="19622" xr:uid="{00000000-0005-0000-0000-000058490000}"/>
    <cellStyle name="40% - Accent2 2 3 4 3 2 2" xfId="42890" xr:uid="{00000000-0005-0000-0000-000059490000}"/>
    <cellStyle name="40% - Accent2 2 3 4 3 3" xfId="32275" xr:uid="{00000000-0005-0000-0000-00005A490000}"/>
    <cellStyle name="40% - Accent2 2 3 4 4" xfId="14316" xr:uid="{00000000-0005-0000-0000-00005B490000}"/>
    <cellStyle name="40% - Accent2 2 3 4 4 2" xfId="37584" xr:uid="{00000000-0005-0000-0000-00005C490000}"/>
    <cellStyle name="40% - Accent2 2 3 4 5" xfId="26967" xr:uid="{00000000-0005-0000-0000-00005D490000}"/>
    <cellStyle name="40% - Accent2 2 3 5" xfId="23280" xr:uid="{00000000-0005-0000-0000-00005E490000}"/>
    <cellStyle name="40% - Accent2 2 3 5 2" xfId="46527" xr:uid="{00000000-0005-0000-0000-00005F490000}"/>
    <cellStyle name="40% - Accent2 2 3 6" xfId="48456" xr:uid="{00000000-0005-0000-0000-000060490000}"/>
    <cellStyle name="40% - Accent2 2 3_Sheet1" xfId="3824" xr:uid="{00000000-0005-0000-0000-000061490000}"/>
    <cellStyle name="40% - Accent2 2 4" xfId="1649" xr:uid="{00000000-0005-0000-0000-000062490000}"/>
    <cellStyle name="40% - Accent2 2 4 2" xfId="23285" xr:uid="{00000000-0005-0000-0000-000063490000}"/>
    <cellStyle name="40% - Accent2 2 4 2 2" xfId="23286" xr:uid="{00000000-0005-0000-0000-000064490000}"/>
    <cellStyle name="40% - Accent2 2 4 2 2 2" xfId="46533" xr:uid="{00000000-0005-0000-0000-000065490000}"/>
    <cellStyle name="40% - Accent2 2 4 2 2 3" xfId="48462" xr:uid="{00000000-0005-0000-0000-000066490000}"/>
    <cellStyle name="40% - Accent2 2 4 2 3" xfId="46532" xr:uid="{00000000-0005-0000-0000-000067490000}"/>
    <cellStyle name="40% - Accent2 2 4 2 4" xfId="48461" xr:uid="{00000000-0005-0000-0000-000068490000}"/>
    <cellStyle name="40% - Accent2 2 4 3" xfId="23287" xr:uid="{00000000-0005-0000-0000-000069490000}"/>
    <cellStyle name="40% - Accent2 2 4 3 2" xfId="46534" xr:uid="{00000000-0005-0000-0000-00006A490000}"/>
    <cellStyle name="40% - Accent2 2 4 3 3" xfId="48463" xr:uid="{00000000-0005-0000-0000-00006B490000}"/>
    <cellStyle name="40% - Accent2 2 4 4" xfId="23284" xr:uid="{00000000-0005-0000-0000-00006C490000}"/>
    <cellStyle name="40% - Accent2 2 4 4 2" xfId="46531" xr:uid="{00000000-0005-0000-0000-00006D490000}"/>
    <cellStyle name="40% - Accent2 2 4 5" xfId="48460" xr:uid="{00000000-0005-0000-0000-00006E490000}"/>
    <cellStyle name="40% - Accent2 2 5" xfId="2137" xr:uid="{00000000-0005-0000-0000-00006F490000}"/>
    <cellStyle name="40% - Accent2 2 5 2" xfId="23288" xr:uid="{00000000-0005-0000-0000-000070490000}"/>
    <cellStyle name="40% - Accent2 2 6" xfId="2222" xr:uid="{00000000-0005-0000-0000-000071490000}"/>
    <cellStyle name="40% - Accent2 2 7" xfId="2278" xr:uid="{00000000-0005-0000-0000-000072490000}"/>
    <cellStyle name="40% - Accent2 2 8" xfId="2316" xr:uid="{00000000-0005-0000-0000-000073490000}"/>
    <cellStyle name="40% - Accent2 2 9" xfId="2440" xr:uid="{00000000-0005-0000-0000-000074490000}"/>
    <cellStyle name="40% - Accent2 2 9 2" xfId="5288" xr:uid="{00000000-0005-0000-0000-000075490000}"/>
    <cellStyle name="40% - Accent2 2 9 2 2" xfId="10631" xr:uid="{00000000-0005-0000-0000-000076490000}"/>
    <cellStyle name="40% - Accent2 2 9 2 2 2" xfId="21245" xr:uid="{00000000-0005-0000-0000-000077490000}"/>
    <cellStyle name="40% - Accent2 2 9 2 2 2 2" xfId="44513" xr:uid="{00000000-0005-0000-0000-000078490000}"/>
    <cellStyle name="40% - Accent2 2 9 2 2 3" xfId="33899" xr:uid="{00000000-0005-0000-0000-000079490000}"/>
    <cellStyle name="40% - Accent2 2 9 2 3" xfId="15939" xr:uid="{00000000-0005-0000-0000-00007A490000}"/>
    <cellStyle name="40% - Accent2 2 9 2 3 2" xfId="39207" xr:uid="{00000000-0005-0000-0000-00007B490000}"/>
    <cellStyle name="40% - Accent2 2 9 2 4" xfId="28591" xr:uid="{00000000-0005-0000-0000-00007C490000}"/>
    <cellStyle name="40% - Accent2 2 9 3" xfId="7989" xr:uid="{00000000-0005-0000-0000-00007D490000}"/>
    <cellStyle name="40% - Accent2 2 9 3 2" xfId="18604" xr:uid="{00000000-0005-0000-0000-00007E490000}"/>
    <cellStyle name="40% - Accent2 2 9 3 2 2" xfId="41872" xr:uid="{00000000-0005-0000-0000-00007F490000}"/>
    <cellStyle name="40% - Accent2 2 9 3 3" xfId="31257" xr:uid="{00000000-0005-0000-0000-000080490000}"/>
    <cellStyle name="40% - Accent2 2 9 4" xfId="13299" xr:uid="{00000000-0005-0000-0000-000081490000}"/>
    <cellStyle name="40% - Accent2 2 9 4 2" xfId="36567" xr:uid="{00000000-0005-0000-0000-000082490000}"/>
    <cellStyle name="40% - Accent2 2 9 5" xfId="25949" xr:uid="{00000000-0005-0000-0000-000083490000}"/>
    <cellStyle name="40% - Accent2 2_Asset Register (new)" xfId="1441" xr:uid="{00000000-0005-0000-0000-000084490000}"/>
    <cellStyle name="40% - Accent2 3" xfId="234" xr:uid="{00000000-0005-0000-0000-000085490000}"/>
    <cellStyle name="40% - Accent2 3 10" xfId="2277" xr:uid="{00000000-0005-0000-0000-000086490000}"/>
    <cellStyle name="40% - Accent2 3 10 2" xfId="5140" xr:uid="{00000000-0005-0000-0000-000087490000}"/>
    <cellStyle name="40% - Accent2 3 10 2 2" xfId="10483" xr:uid="{00000000-0005-0000-0000-000088490000}"/>
    <cellStyle name="40% - Accent2 3 10 2 2 2" xfId="21097" xr:uid="{00000000-0005-0000-0000-000089490000}"/>
    <cellStyle name="40% - Accent2 3 10 2 2 2 2" xfId="44365" xr:uid="{00000000-0005-0000-0000-00008A490000}"/>
    <cellStyle name="40% - Accent2 3 10 2 2 3" xfId="33751" xr:uid="{00000000-0005-0000-0000-00008B490000}"/>
    <cellStyle name="40% - Accent2 3 10 2 3" xfId="15791" xr:uid="{00000000-0005-0000-0000-00008C490000}"/>
    <cellStyle name="40% - Accent2 3 10 2 3 2" xfId="39059" xr:uid="{00000000-0005-0000-0000-00008D490000}"/>
    <cellStyle name="40% - Accent2 3 10 2 4" xfId="28443" xr:uid="{00000000-0005-0000-0000-00008E490000}"/>
    <cellStyle name="40% - Accent2 3 10 3" xfId="7841" xr:uid="{00000000-0005-0000-0000-00008F490000}"/>
    <cellStyle name="40% - Accent2 3 10 3 2" xfId="18456" xr:uid="{00000000-0005-0000-0000-000090490000}"/>
    <cellStyle name="40% - Accent2 3 10 3 2 2" xfId="41724" xr:uid="{00000000-0005-0000-0000-000091490000}"/>
    <cellStyle name="40% - Accent2 3 10 3 3" xfId="31109" xr:uid="{00000000-0005-0000-0000-000092490000}"/>
    <cellStyle name="40% - Accent2 3 10 4" xfId="13151" xr:uid="{00000000-0005-0000-0000-000093490000}"/>
    <cellStyle name="40% - Accent2 3 10 4 2" xfId="36419" xr:uid="{00000000-0005-0000-0000-000094490000}"/>
    <cellStyle name="40% - Accent2 3 10 5" xfId="25801" xr:uid="{00000000-0005-0000-0000-000095490000}"/>
    <cellStyle name="40% - Accent2 3 11" xfId="2442" xr:uid="{00000000-0005-0000-0000-000096490000}"/>
    <cellStyle name="40% - Accent2 3 11 2" xfId="5290" xr:uid="{00000000-0005-0000-0000-000097490000}"/>
    <cellStyle name="40% - Accent2 3 11 2 2" xfId="10633" xr:uid="{00000000-0005-0000-0000-000098490000}"/>
    <cellStyle name="40% - Accent2 3 11 2 2 2" xfId="21247" xr:uid="{00000000-0005-0000-0000-000099490000}"/>
    <cellStyle name="40% - Accent2 3 11 2 2 2 2" xfId="44515" xr:uid="{00000000-0005-0000-0000-00009A490000}"/>
    <cellStyle name="40% - Accent2 3 11 2 2 3" xfId="33901" xr:uid="{00000000-0005-0000-0000-00009B490000}"/>
    <cellStyle name="40% - Accent2 3 11 2 3" xfId="15941" xr:uid="{00000000-0005-0000-0000-00009C490000}"/>
    <cellStyle name="40% - Accent2 3 11 2 3 2" xfId="39209" xr:uid="{00000000-0005-0000-0000-00009D490000}"/>
    <cellStyle name="40% - Accent2 3 11 2 4" xfId="28593" xr:uid="{00000000-0005-0000-0000-00009E490000}"/>
    <cellStyle name="40% - Accent2 3 11 3" xfId="7991" xr:uid="{00000000-0005-0000-0000-00009F490000}"/>
    <cellStyle name="40% - Accent2 3 11 3 2" xfId="18606" xr:uid="{00000000-0005-0000-0000-0000A0490000}"/>
    <cellStyle name="40% - Accent2 3 11 3 2 2" xfId="41874" xr:uid="{00000000-0005-0000-0000-0000A1490000}"/>
    <cellStyle name="40% - Accent2 3 11 3 3" xfId="31259" xr:uid="{00000000-0005-0000-0000-0000A2490000}"/>
    <cellStyle name="40% - Accent2 3 11 4" xfId="13301" xr:uid="{00000000-0005-0000-0000-0000A3490000}"/>
    <cellStyle name="40% - Accent2 3 11 4 2" xfId="36569" xr:uid="{00000000-0005-0000-0000-0000A4490000}"/>
    <cellStyle name="40% - Accent2 3 11 5" xfId="25951" xr:uid="{00000000-0005-0000-0000-0000A5490000}"/>
    <cellStyle name="40% - Accent2 3 12" xfId="3006" xr:uid="{00000000-0005-0000-0000-0000A6490000}"/>
    <cellStyle name="40% - Accent2 3 12 2" xfId="5846" xr:uid="{00000000-0005-0000-0000-0000A7490000}"/>
    <cellStyle name="40% - Accent2 3 12 2 2" xfId="11189" xr:uid="{00000000-0005-0000-0000-0000A8490000}"/>
    <cellStyle name="40% - Accent2 3 12 2 2 2" xfId="21803" xr:uid="{00000000-0005-0000-0000-0000A9490000}"/>
    <cellStyle name="40% - Accent2 3 12 2 2 2 2" xfId="45071" xr:uid="{00000000-0005-0000-0000-0000AA490000}"/>
    <cellStyle name="40% - Accent2 3 12 2 2 3" xfId="34457" xr:uid="{00000000-0005-0000-0000-0000AB490000}"/>
    <cellStyle name="40% - Accent2 3 12 2 3" xfId="16497" xr:uid="{00000000-0005-0000-0000-0000AC490000}"/>
    <cellStyle name="40% - Accent2 3 12 2 3 2" xfId="39765" xr:uid="{00000000-0005-0000-0000-0000AD490000}"/>
    <cellStyle name="40% - Accent2 3 12 2 4" xfId="29149" xr:uid="{00000000-0005-0000-0000-0000AE490000}"/>
    <cellStyle name="40% - Accent2 3 12 3" xfId="8547" xr:uid="{00000000-0005-0000-0000-0000AF490000}"/>
    <cellStyle name="40% - Accent2 3 12 3 2" xfId="19162" xr:uid="{00000000-0005-0000-0000-0000B0490000}"/>
    <cellStyle name="40% - Accent2 3 12 3 2 2" xfId="42430" xr:uid="{00000000-0005-0000-0000-0000B1490000}"/>
    <cellStyle name="40% - Accent2 3 12 3 3" xfId="31815" xr:uid="{00000000-0005-0000-0000-0000B2490000}"/>
    <cellStyle name="40% - Accent2 3 12 4" xfId="13857" xr:uid="{00000000-0005-0000-0000-0000B3490000}"/>
    <cellStyle name="40% - Accent2 3 12 4 2" xfId="37125" xr:uid="{00000000-0005-0000-0000-0000B4490000}"/>
    <cellStyle name="40% - Accent2 3 12 5" xfId="26507" xr:uid="{00000000-0005-0000-0000-0000B5490000}"/>
    <cellStyle name="40% - Accent2 3 13" xfId="3336" xr:uid="{00000000-0005-0000-0000-0000B6490000}"/>
    <cellStyle name="40% - Accent2 3 13 2" xfId="6160" xr:uid="{00000000-0005-0000-0000-0000B7490000}"/>
    <cellStyle name="40% - Accent2 3 13 2 2" xfId="11503" xr:uid="{00000000-0005-0000-0000-0000B8490000}"/>
    <cellStyle name="40% - Accent2 3 13 2 2 2" xfId="22116" xr:uid="{00000000-0005-0000-0000-0000B9490000}"/>
    <cellStyle name="40% - Accent2 3 13 2 2 2 2" xfId="45384" xr:uid="{00000000-0005-0000-0000-0000BA490000}"/>
    <cellStyle name="40% - Accent2 3 13 2 2 3" xfId="34771" xr:uid="{00000000-0005-0000-0000-0000BB490000}"/>
    <cellStyle name="40% - Accent2 3 13 2 3" xfId="16810" xr:uid="{00000000-0005-0000-0000-0000BC490000}"/>
    <cellStyle name="40% - Accent2 3 13 2 3 2" xfId="40078" xr:uid="{00000000-0005-0000-0000-0000BD490000}"/>
    <cellStyle name="40% - Accent2 3 13 2 4" xfId="29463" xr:uid="{00000000-0005-0000-0000-0000BE490000}"/>
    <cellStyle name="40% - Accent2 3 13 3" xfId="8861" xr:uid="{00000000-0005-0000-0000-0000BF490000}"/>
    <cellStyle name="40% - Accent2 3 13 3 2" xfId="19476" xr:uid="{00000000-0005-0000-0000-0000C0490000}"/>
    <cellStyle name="40% - Accent2 3 13 3 2 2" xfId="42744" xr:uid="{00000000-0005-0000-0000-0000C1490000}"/>
    <cellStyle name="40% - Accent2 3 13 3 3" xfId="32129" xr:uid="{00000000-0005-0000-0000-0000C2490000}"/>
    <cellStyle name="40% - Accent2 3 13 4" xfId="14170" xr:uid="{00000000-0005-0000-0000-0000C3490000}"/>
    <cellStyle name="40% - Accent2 3 13 4 2" xfId="37438" xr:uid="{00000000-0005-0000-0000-0000C4490000}"/>
    <cellStyle name="40% - Accent2 3 13 5" xfId="26821" xr:uid="{00000000-0005-0000-0000-0000C5490000}"/>
    <cellStyle name="40% - Accent2 3 14" xfId="4103" xr:uid="{00000000-0005-0000-0000-0000C6490000}"/>
    <cellStyle name="40% - Accent2 3 14 2" xfId="9447" xr:uid="{00000000-0005-0000-0000-0000C7490000}"/>
    <cellStyle name="40% - Accent2 3 14 2 2" xfId="20062" xr:uid="{00000000-0005-0000-0000-0000C8490000}"/>
    <cellStyle name="40% - Accent2 3 14 2 2 2" xfId="43330" xr:uid="{00000000-0005-0000-0000-0000C9490000}"/>
    <cellStyle name="40% - Accent2 3 14 2 3" xfId="32715" xr:uid="{00000000-0005-0000-0000-0000CA490000}"/>
    <cellStyle name="40% - Accent2 3 14 3" xfId="14756" xr:uid="{00000000-0005-0000-0000-0000CB490000}"/>
    <cellStyle name="40% - Accent2 3 14 3 2" xfId="38024" xr:uid="{00000000-0005-0000-0000-0000CC490000}"/>
    <cellStyle name="40% - Accent2 3 14 4" xfId="27407" xr:uid="{00000000-0005-0000-0000-0000CD490000}"/>
    <cellStyle name="40% - Accent2 3 15" xfId="6805" xr:uid="{00000000-0005-0000-0000-0000CE490000}"/>
    <cellStyle name="40% - Accent2 3 15 2" xfId="17420" xr:uid="{00000000-0005-0000-0000-0000CF490000}"/>
    <cellStyle name="40% - Accent2 3 15 2 2" xfId="40688" xr:uid="{00000000-0005-0000-0000-0000D0490000}"/>
    <cellStyle name="40% - Accent2 3 15 3" xfId="30073" xr:uid="{00000000-0005-0000-0000-0000D1490000}"/>
    <cellStyle name="40% - Accent2 3 16" xfId="12116" xr:uid="{00000000-0005-0000-0000-0000D2490000}"/>
    <cellStyle name="40% - Accent2 3 16 2" xfId="35384" xr:uid="{00000000-0005-0000-0000-0000D3490000}"/>
    <cellStyle name="40% - Accent2 3 17" xfId="23289" xr:uid="{00000000-0005-0000-0000-0000D4490000}"/>
    <cellStyle name="40% - Accent2 3 17 2" xfId="46535" xr:uid="{00000000-0005-0000-0000-0000D5490000}"/>
    <cellStyle name="40% - Accent2 3 18" xfId="24761" xr:uid="{00000000-0005-0000-0000-0000D6490000}"/>
    <cellStyle name="40% - Accent2 3 19" xfId="48464" xr:uid="{00000000-0005-0000-0000-0000D7490000}"/>
    <cellStyle name="40% - Accent2 3 2" xfId="742" xr:uid="{00000000-0005-0000-0000-0000D8490000}"/>
    <cellStyle name="40% - Accent2 3 2 10" xfId="3007" xr:uid="{00000000-0005-0000-0000-0000D9490000}"/>
    <cellStyle name="40% - Accent2 3 2 10 2" xfId="5847" xr:uid="{00000000-0005-0000-0000-0000DA490000}"/>
    <cellStyle name="40% - Accent2 3 2 10 2 2" xfId="11190" xr:uid="{00000000-0005-0000-0000-0000DB490000}"/>
    <cellStyle name="40% - Accent2 3 2 10 2 2 2" xfId="21804" xr:uid="{00000000-0005-0000-0000-0000DC490000}"/>
    <cellStyle name="40% - Accent2 3 2 10 2 2 2 2" xfId="45072" xr:uid="{00000000-0005-0000-0000-0000DD490000}"/>
    <cellStyle name="40% - Accent2 3 2 10 2 2 3" xfId="34458" xr:uid="{00000000-0005-0000-0000-0000DE490000}"/>
    <cellStyle name="40% - Accent2 3 2 10 2 3" xfId="16498" xr:uid="{00000000-0005-0000-0000-0000DF490000}"/>
    <cellStyle name="40% - Accent2 3 2 10 2 3 2" xfId="39766" xr:uid="{00000000-0005-0000-0000-0000E0490000}"/>
    <cellStyle name="40% - Accent2 3 2 10 2 4" xfId="29150" xr:uid="{00000000-0005-0000-0000-0000E1490000}"/>
    <cellStyle name="40% - Accent2 3 2 10 3" xfId="8548" xr:uid="{00000000-0005-0000-0000-0000E2490000}"/>
    <cellStyle name="40% - Accent2 3 2 10 3 2" xfId="19163" xr:uid="{00000000-0005-0000-0000-0000E3490000}"/>
    <cellStyle name="40% - Accent2 3 2 10 3 2 2" xfId="42431" xr:uid="{00000000-0005-0000-0000-0000E4490000}"/>
    <cellStyle name="40% - Accent2 3 2 10 3 3" xfId="31816" xr:uid="{00000000-0005-0000-0000-0000E5490000}"/>
    <cellStyle name="40% - Accent2 3 2 10 4" xfId="13858" xr:uid="{00000000-0005-0000-0000-0000E6490000}"/>
    <cellStyle name="40% - Accent2 3 2 10 4 2" xfId="37126" xr:uid="{00000000-0005-0000-0000-0000E7490000}"/>
    <cellStyle name="40% - Accent2 3 2 10 5" xfId="26508" xr:uid="{00000000-0005-0000-0000-0000E8490000}"/>
    <cellStyle name="40% - Accent2 3 2 11" xfId="3337" xr:uid="{00000000-0005-0000-0000-0000E9490000}"/>
    <cellStyle name="40% - Accent2 3 2 11 2" xfId="6161" xr:uid="{00000000-0005-0000-0000-0000EA490000}"/>
    <cellStyle name="40% - Accent2 3 2 11 2 2" xfId="11504" xr:uid="{00000000-0005-0000-0000-0000EB490000}"/>
    <cellStyle name="40% - Accent2 3 2 11 2 2 2" xfId="22117" xr:uid="{00000000-0005-0000-0000-0000EC490000}"/>
    <cellStyle name="40% - Accent2 3 2 11 2 2 2 2" xfId="45385" xr:uid="{00000000-0005-0000-0000-0000ED490000}"/>
    <cellStyle name="40% - Accent2 3 2 11 2 2 3" xfId="34772" xr:uid="{00000000-0005-0000-0000-0000EE490000}"/>
    <cellStyle name="40% - Accent2 3 2 11 2 3" xfId="16811" xr:uid="{00000000-0005-0000-0000-0000EF490000}"/>
    <cellStyle name="40% - Accent2 3 2 11 2 3 2" xfId="40079" xr:uid="{00000000-0005-0000-0000-0000F0490000}"/>
    <cellStyle name="40% - Accent2 3 2 11 2 4" xfId="29464" xr:uid="{00000000-0005-0000-0000-0000F1490000}"/>
    <cellStyle name="40% - Accent2 3 2 11 3" xfId="8862" xr:uid="{00000000-0005-0000-0000-0000F2490000}"/>
    <cellStyle name="40% - Accent2 3 2 11 3 2" xfId="19477" xr:uid="{00000000-0005-0000-0000-0000F3490000}"/>
    <cellStyle name="40% - Accent2 3 2 11 3 2 2" xfId="42745" xr:uid="{00000000-0005-0000-0000-0000F4490000}"/>
    <cellStyle name="40% - Accent2 3 2 11 3 3" xfId="32130" xr:uid="{00000000-0005-0000-0000-0000F5490000}"/>
    <cellStyle name="40% - Accent2 3 2 11 4" xfId="14171" xr:uid="{00000000-0005-0000-0000-0000F6490000}"/>
    <cellStyle name="40% - Accent2 3 2 11 4 2" xfId="37439" xr:uid="{00000000-0005-0000-0000-0000F7490000}"/>
    <cellStyle name="40% - Accent2 3 2 11 5" xfId="26822" xr:uid="{00000000-0005-0000-0000-0000F8490000}"/>
    <cellStyle name="40% - Accent2 3 2 12" xfId="4268" xr:uid="{00000000-0005-0000-0000-0000F9490000}"/>
    <cellStyle name="40% - Accent2 3 2 12 2" xfId="9612" xr:uid="{00000000-0005-0000-0000-0000FA490000}"/>
    <cellStyle name="40% - Accent2 3 2 12 2 2" xfId="20227" xr:uid="{00000000-0005-0000-0000-0000FB490000}"/>
    <cellStyle name="40% - Accent2 3 2 12 2 2 2" xfId="43495" xr:uid="{00000000-0005-0000-0000-0000FC490000}"/>
    <cellStyle name="40% - Accent2 3 2 12 2 3" xfId="32880" xr:uid="{00000000-0005-0000-0000-0000FD490000}"/>
    <cellStyle name="40% - Accent2 3 2 12 3" xfId="14921" xr:uid="{00000000-0005-0000-0000-0000FE490000}"/>
    <cellStyle name="40% - Accent2 3 2 12 3 2" xfId="38189" xr:uid="{00000000-0005-0000-0000-0000FF490000}"/>
    <cellStyle name="40% - Accent2 3 2 12 4" xfId="27572" xr:uid="{00000000-0005-0000-0000-0000004A0000}"/>
    <cellStyle name="40% - Accent2 3 2 13" xfId="6970" xr:uid="{00000000-0005-0000-0000-0000014A0000}"/>
    <cellStyle name="40% - Accent2 3 2 13 2" xfId="17585" xr:uid="{00000000-0005-0000-0000-0000024A0000}"/>
    <cellStyle name="40% - Accent2 3 2 13 2 2" xfId="40853" xr:uid="{00000000-0005-0000-0000-0000034A0000}"/>
    <cellStyle name="40% - Accent2 3 2 13 3" xfId="30238" xr:uid="{00000000-0005-0000-0000-0000044A0000}"/>
    <cellStyle name="40% - Accent2 3 2 14" xfId="12281" xr:uid="{00000000-0005-0000-0000-0000054A0000}"/>
    <cellStyle name="40% - Accent2 3 2 14 2" xfId="35549" xr:uid="{00000000-0005-0000-0000-0000064A0000}"/>
    <cellStyle name="40% - Accent2 3 2 15" xfId="23290" xr:uid="{00000000-0005-0000-0000-0000074A0000}"/>
    <cellStyle name="40% - Accent2 3 2 15 2" xfId="46536" xr:uid="{00000000-0005-0000-0000-0000084A0000}"/>
    <cellStyle name="40% - Accent2 3 2 16" xfId="24930" xr:uid="{00000000-0005-0000-0000-0000094A0000}"/>
    <cellStyle name="40% - Accent2 3 2 17" xfId="48465" xr:uid="{00000000-0005-0000-0000-00000A4A0000}"/>
    <cellStyle name="40% - Accent2 3 2 2" xfId="1120" xr:uid="{00000000-0005-0000-0000-00000B4A0000}"/>
    <cellStyle name="40% - Accent2 3 2 2 10" xfId="48466" xr:uid="{00000000-0005-0000-0000-00000C4A0000}"/>
    <cellStyle name="40% - Accent2 3 2 2 2" xfId="1556" xr:uid="{00000000-0005-0000-0000-00000D4A0000}"/>
    <cellStyle name="40% - Accent2 3 2 2 2 2" xfId="2913" xr:uid="{00000000-0005-0000-0000-00000E4A0000}"/>
    <cellStyle name="40% - Accent2 3 2 2 2 2 2" xfId="5761" xr:uid="{00000000-0005-0000-0000-00000F4A0000}"/>
    <cellStyle name="40% - Accent2 3 2 2 2 2 2 2" xfId="11104" xr:uid="{00000000-0005-0000-0000-0000104A0000}"/>
    <cellStyle name="40% - Accent2 3 2 2 2 2 2 2 2" xfId="21718" xr:uid="{00000000-0005-0000-0000-0000114A0000}"/>
    <cellStyle name="40% - Accent2 3 2 2 2 2 2 2 2 2" xfId="44986" xr:uid="{00000000-0005-0000-0000-0000124A0000}"/>
    <cellStyle name="40% - Accent2 3 2 2 2 2 2 2 3" xfId="34372" xr:uid="{00000000-0005-0000-0000-0000134A0000}"/>
    <cellStyle name="40% - Accent2 3 2 2 2 2 2 3" xfId="16412" xr:uid="{00000000-0005-0000-0000-0000144A0000}"/>
    <cellStyle name="40% - Accent2 3 2 2 2 2 2 3 2" xfId="39680" xr:uid="{00000000-0005-0000-0000-0000154A0000}"/>
    <cellStyle name="40% - Accent2 3 2 2 2 2 2 4" xfId="23294" xr:uid="{00000000-0005-0000-0000-0000164A0000}"/>
    <cellStyle name="40% - Accent2 3 2 2 2 2 2 4 2" xfId="46540" xr:uid="{00000000-0005-0000-0000-0000174A0000}"/>
    <cellStyle name="40% - Accent2 3 2 2 2 2 2 5" xfId="29064" xr:uid="{00000000-0005-0000-0000-0000184A0000}"/>
    <cellStyle name="40% - Accent2 3 2 2 2 2 2 6" xfId="48469" xr:uid="{00000000-0005-0000-0000-0000194A0000}"/>
    <cellStyle name="40% - Accent2 3 2 2 2 2 3" xfId="8462" xr:uid="{00000000-0005-0000-0000-00001A4A0000}"/>
    <cellStyle name="40% - Accent2 3 2 2 2 2 3 2" xfId="19077" xr:uid="{00000000-0005-0000-0000-00001B4A0000}"/>
    <cellStyle name="40% - Accent2 3 2 2 2 2 3 2 2" xfId="42345" xr:uid="{00000000-0005-0000-0000-00001C4A0000}"/>
    <cellStyle name="40% - Accent2 3 2 2 2 2 3 3" xfId="31730" xr:uid="{00000000-0005-0000-0000-00001D4A0000}"/>
    <cellStyle name="40% - Accent2 3 2 2 2 2 4" xfId="13772" xr:uid="{00000000-0005-0000-0000-00001E4A0000}"/>
    <cellStyle name="40% - Accent2 3 2 2 2 2 4 2" xfId="37040" xr:uid="{00000000-0005-0000-0000-00001F4A0000}"/>
    <cellStyle name="40% - Accent2 3 2 2 2 2 5" xfId="23293" xr:uid="{00000000-0005-0000-0000-0000204A0000}"/>
    <cellStyle name="40% - Accent2 3 2 2 2 2 5 2" xfId="46539" xr:uid="{00000000-0005-0000-0000-0000214A0000}"/>
    <cellStyle name="40% - Accent2 3 2 2 2 2 6" xfId="26422" xr:uid="{00000000-0005-0000-0000-0000224A0000}"/>
    <cellStyle name="40% - Accent2 3 2 2 2 2 7" xfId="48468" xr:uid="{00000000-0005-0000-0000-0000234A0000}"/>
    <cellStyle name="40% - Accent2 3 2 2 2 3" xfId="4574" xr:uid="{00000000-0005-0000-0000-0000244A0000}"/>
    <cellStyle name="40% - Accent2 3 2 2 2 3 2" xfId="9918" xr:uid="{00000000-0005-0000-0000-0000254A0000}"/>
    <cellStyle name="40% - Accent2 3 2 2 2 3 2 2" xfId="20533" xr:uid="{00000000-0005-0000-0000-0000264A0000}"/>
    <cellStyle name="40% - Accent2 3 2 2 2 3 2 2 2" xfId="43801" xr:uid="{00000000-0005-0000-0000-0000274A0000}"/>
    <cellStyle name="40% - Accent2 3 2 2 2 3 2 3" xfId="33186" xr:uid="{00000000-0005-0000-0000-0000284A0000}"/>
    <cellStyle name="40% - Accent2 3 2 2 2 3 3" xfId="15227" xr:uid="{00000000-0005-0000-0000-0000294A0000}"/>
    <cellStyle name="40% - Accent2 3 2 2 2 3 3 2" xfId="38495" xr:uid="{00000000-0005-0000-0000-00002A4A0000}"/>
    <cellStyle name="40% - Accent2 3 2 2 2 3 4" xfId="23295" xr:uid="{00000000-0005-0000-0000-00002B4A0000}"/>
    <cellStyle name="40% - Accent2 3 2 2 2 3 4 2" xfId="46541" xr:uid="{00000000-0005-0000-0000-00002C4A0000}"/>
    <cellStyle name="40% - Accent2 3 2 2 2 3 5" xfId="27878" xr:uid="{00000000-0005-0000-0000-00002D4A0000}"/>
    <cellStyle name="40% - Accent2 3 2 2 2 3 6" xfId="48470" xr:uid="{00000000-0005-0000-0000-00002E4A0000}"/>
    <cellStyle name="40% - Accent2 3 2 2 2 4" xfId="7276" xr:uid="{00000000-0005-0000-0000-00002F4A0000}"/>
    <cellStyle name="40% - Accent2 3 2 2 2 4 2" xfId="17891" xr:uid="{00000000-0005-0000-0000-0000304A0000}"/>
    <cellStyle name="40% - Accent2 3 2 2 2 4 2 2" xfId="41159" xr:uid="{00000000-0005-0000-0000-0000314A0000}"/>
    <cellStyle name="40% - Accent2 3 2 2 2 4 3" xfId="30544" xr:uid="{00000000-0005-0000-0000-0000324A0000}"/>
    <cellStyle name="40% - Accent2 3 2 2 2 5" xfId="12587" xr:uid="{00000000-0005-0000-0000-0000334A0000}"/>
    <cellStyle name="40% - Accent2 3 2 2 2 5 2" xfId="35855" xr:uid="{00000000-0005-0000-0000-0000344A0000}"/>
    <cellStyle name="40% - Accent2 3 2 2 2 6" xfId="23292" xr:uid="{00000000-0005-0000-0000-0000354A0000}"/>
    <cellStyle name="40% - Accent2 3 2 2 2 6 2" xfId="46538" xr:uid="{00000000-0005-0000-0000-0000364A0000}"/>
    <cellStyle name="40% - Accent2 3 2 2 2 7" xfId="25236" xr:uid="{00000000-0005-0000-0000-0000374A0000}"/>
    <cellStyle name="40% - Accent2 3 2 2 2 8" xfId="48467" xr:uid="{00000000-0005-0000-0000-0000384A0000}"/>
    <cellStyle name="40% - Accent2 3 2 2 3" xfId="2690" xr:uid="{00000000-0005-0000-0000-0000394A0000}"/>
    <cellStyle name="40% - Accent2 3 2 2 3 2" xfId="5538" xr:uid="{00000000-0005-0000-0000-00003A4A0000}"/>
    <cellStyle name="40% - Accent2 3 2 2 3 2 2" xfId="10881" xr:uid="{00000000-0005-0000-0000-00003B4A0000}"/>
    <cellStyle name="40% - Accent2 3 2 2 3 2 2 2" xfId="21495" xr:uid="{00000000-0005-0000-0000-00003C4A0000}"/>
    <cellStyle name="40% - Accent2 3 2 2 3 2 2 2 2" xfId="44763" xr:uid="{00000000-0005-0000-0000-00003D4A0000}"/>
    <cellStyle name="40% - Accent2 3 2 2 3 2 2 3" xfId="34149" xr:uid="{00000000-0005-0000-0000-00003E4A0000}"/>
    <cellStyle name="40% - Accent2 3 2 2 3 2 3" xfId="16189" xr:uid="{00000000-0005-0000-0000-00003F4A0000}"/>
    <cellStyle name="40% - Accent2 3 2 2 3 2 3 2" xfId="39457" xr:uid="{00000000-0005-0000-0000-0000404A0000}"/>
    <cellStyle name="40% - Accent2 3 2 2 3 2 4" xfId="23297" xr:uid="{00000000-0005-0000-0000-0000414A0000}"/>
    <cellStyle name="40% - Accent2 3 2 2 3 2 4 2" xfId="46543" xr:uid="{00000000-0005-0000-0000-0000424A0000}"/>
    <cellStyle name="40% - Accent2 3 2 2 3 2 5" xfId="28841" xr:uid="{00000000-0005-0000-0000-0000434A0000}"/>
    <cellStyle name="40% - Accent2 3 2 2 3 2 6" xfId="48472" xr:uid="{00000000-0005-0000-0000-0000444A0000}"/>
    <cellStyle name="40% - Accent2 3 2 2 3 3" xfId="8239" xr:uid="{00000000-0005-0000-0000-0000454A0000}"/>
    <cellStyle name="40% - Accent2 3 2 2 3 3 2" xfId="18854" xr:uid="{00000000-0005-0000-0000-0000464A0000}"/>
    <cellStyle name="40% - Accent2 3 2 2 3 3 2 2" xfId="42122" xr:uid="{00000000-0005-0000-0000-0000474A0000}"/>
    <cellStyle name="40% - Accent2 3 2 2 3 3 3" xfId="31507" xr:uid="{00000000-0005-0000-0000-0000484A0000}"/>
    <cellStyle name="40% - Accent2 3 2 2 3 4" xfId="13549" xr:uid="{00000000-0005-0000-0000-0000494A0000}"/>
    <cellStyle name="40% - Accent2 3 2 2 3 4 2" xfId="36817" xr:uid="{00000000-0005-0000-0000-00004A4A0000}"/>
    <cellStyle name="40% - Accent2 3 2 2 3 5" xfId="23296" xr:uid="{00000000-0005-0000-0000-00004B4A0000}"/>
    <cellStyle name="40% - Accent2 3 2 2 3 5 2" xfId="46542" xr:uid="{00000000-0005-0000-0000-00004C4A0000}"/>
    <cellStyle name="40% - Accent2 3 2 2 3 6" xfId="26199" xr:uid="{00000000-0005-0000-0000-00004D4A0000}"/>
    <cellStyle name="40% - Accent2 3 2 2 3 7" xfId="48471" xr:uid="{00000000-0005-0000-0000-00004E4A0000}"/>
    <cellStyle name="40% - Accent2 3 2 2 4" xfId="3865" xr:uid="{00000000-0005-0000-0000-00004F4A0000}"/>
    <cellStyle name="40% - Accent2 3 2 2 4 2" xfId="6529" xr:uid="{00000000-0005-0000-0000-0000504A0000}"/>
    <cellStyle name="40% - Accent2 3 2 2 4 2 2" xfId="11872" xr:uid="{00000000-0005-0000-0000-0000514A0000}"/>
    <cellStyle name="40% - Accent2 3 2 2 4 2 2 2" xfId="22485" xr:uid="{00000000-0005-0000-0000-0000524A0000}"/>
    <cellStyle name="40% - Accent2 3 2 2 4 2 2 2 2" xfId="45753" xr:uid="{00000000-0005-0000-0000-0000534A0000}"/>
    <cellStyle name="40% - Accent2 3 2 2 4 2 2 3" xfId="35140" xr:uid="{00000000-0005-0000-0000-0000544A0000}"/>
    <cellStyle name="40% - Accent2 3 2 2 4 2 3" xfId="17179" xr:uid="{00000000-0005-0000-0000-0000554A0000}"/>
    <cellStyle name="40% - Accent2 3 2 2 4 2 3 2" xfId="40447" xr:uid="{00000000-0005-0000-0000-0000564A0000}"/>
    <cellStyle name="40% - Accent2 3 2 2 4 2 4" xfId="29832" xr:uid="{00000000-0005-0000-0000-0000574A0000}"/>
    <cellStyle name="40% - Accent2 3 2 2 4 3" xfId="9230" xr:uid="{00000000-0005-0000-0000-0000584A0000}"/>
    <cellStyle name="40% - Accent2 3 2 2 4 3 2" xfId="19845" xr:uid="{00000000-0005-0000-0000-0000594A0000}"/>
    <cellStyle name="40% - Accent2 3 2 2 4 3 2 2" xfId="43113" xr:uid="{00000000-0005-0000-0000-00005A4A0000}"/>
    <cellStyle name="40% - Accent2 3 2 2 4 3 3" xfId="32498" xr:uid="{00000000-0005-0000-0000-00005B4A0000}"/>
    <cellStyle name="40% - Accent2 3 2 2 4 4" xfId="14539" xr:uid="{00000000-0005-0000-0000-00005C4A0000}"/>
    <cellStyle name="40% - Accent2 3 2 2 4 4 2" xfId="37807" xr:uid="{00000000-0005-0000-0000-00005D4A0000}"/>
    <cellStyle name="40% - Accent2 3 2 2 4 5" xfId="23298" xr:uid="{00000000-0005-0000-0000-00005E4A0000}"/>
    <cellStyle name="40% - Accent2 3 2 2 4 5 2" xfId="46544" xr:uid="{00000000-0005-0000-0000-00005F4A0000}"/>
    <cellStyle name="40% - Accent2 3 2 2 4 6" xfId="27190" xr:uid="{00000000-0005-0000-0000-0000604A0000}"/>
    <cellStyle name="40% - Accent2 3 2 2 4 7" xfId="48473" xr:uid="{00000000-0005-0000-0000-0000614A0000}"/>
    <cellStyle name="40% - Accent2 3 2 2 5" xfId="4351" xr:uid="{00000000-0005-0000-0000-0000624A0000}"/>
    <cellStyle name="40% - Accent2 3 2 2 5 2" xfId="9695" xr:uid="{00000000-0005-0000-0000-0000634A0000}"/>
    <cellStyle name="40% - Accent2 3 2 2 5 2 2" xfId="20310" xr:uid="{00000000-0005-0000-0000-0000644A0000}"/>
    <cellStyle name="40% - Accent2 3 2 2 5 2 2 2" xfId="43578" xr:uid="{00000000-0005-0000-0000-0000654A0000}"/>
    <cellStyle name="40% - Accent2 3 2 2 5 2 3" xfId="32963" xr:uid="{00000000-0005-0000-0000-0000664A0000}"/>
    <cellStyle name="40% - Accent2 3 2 2 5 3" xfId="15004" xr:uid="{00000000-0005-0000-0000-0000674A0000}"/>
    <cellStyle name="40% - Accent2 3 2 2 5 3 2" xfId="38272" xr:uid="{00000000-0005-0000-0000-0000684A0000}"/>
    <cellStyle name="40% - Accent2 3 2 2 5 4" xfId="27655" xr:uid="{00000000-0005-0000-0000-0000694A0000}"/>
    <cellStyle name="40% - Accent2 3 2 2 6" xfId="7053" xr:uid="{00000000-0005-0000-0000-00006A4A0000}"/>
    <cellStyle name="40% - Accent2 3 2 2 6 2" xfId="17668" xr:uid="{00000000-0005-0000-0000-00006B4A0000}"/>
    <cellStyle name="40% - Accent2 3 2 2 6 2 2" xfId="40936" xr:uid="{00000000-0005-0000-0000-00006C4A0000}"/>
    <cellStyle name="40% - Accent2 3 2 2 6 3" xfId="30321" xr:uid="{00000000-0005-0000-0000-00006D4A0000}"/>
    <cellStyle name="40% - Accent2 3 2 2 7" xfId="12364" xr:uid="{00000000-0005-0000-0000-00006E4A0000}"/>
    <cellStyle name="40% - Accent2 3 2 2 7 2" xfId="35632" xr:uid="{00000000-0005-0000-0000-00006F4A0000}"/>
    <cellStyle name="40% - Accent2 3 2 2 8" xfId="23291" xr:uid="{00000000-0005-0000-0000-0000704A0000}"/>
    <cellStyle name="40% - Accent2 3 2 2 8 2" xfId="46537" xr:uid="{00000000-0005-0000-0000-0000714A0000}"/>
    <cellStyle name="40% - Accent2 3 2 2 9" xfId="25013" xr:uid="{00000000-0005-0000-0000-0000724A0000}"/>
    <cellStyle name="40% - Accent2 3 2 2_Asset Register (new)" xfId="1437" xr:uid="{00000000-0005-0000-0000-0000734A0000}"/>
    <cellStyle name="40% - Accent2 3 2 3" xfId="1269" xr:uid="{00000000-0005-0000-0000-0000744A0000}"/>
    <cellStyle name="40% - Accent2 3 2 3 2" xfId="2830" xr:uid="{00000000-0005-0000-0000-0000754A0000}"/>
    <cellStyle name="40% - Accent2 3 2 3 2 2" xfId="5678" xr:uid="{00000000-0005-0000-0000-0000764A0000}"/>
    <cellStyle name="40% - Accent2 3 2 3 2 2 2" xfId="11021" xr:uid="{00000000-0005-0000-0000-0000774A0000}"/>
    <cellStyle name="40% - Accent2 3 2 3 2 2 2 2" xfId="21635" xr:uid="{00000000-0005-0000-0000-0000784A0000}"/>
    <cellStyle name="40% - Accent2 3 2 3 2 2 2 2 2" xfId="44903" xr:uid="{00000000-0005-0000-0000-0000794A0000}"/>
    <cellStyle name="40% - Accent2 3 2 3 2 2 2 3" xfId="34289" xr:uid="{00000000-0005-0000-0000-00007A4A0000}"/>
    <cellStyle name="40% - Accent2 3 2 3 2 2 3" xfId="16329" xr:uid="{00000000-0005-0000-0000-00007B4A0000}"/>
    <cellStyle name="40% - Accent2 3 2 3 2 2 3 2" xfId="39597" xr:uid="{00000000-0005-0000-0000-00007C4A0000}"/>
    <cellStyle name="40% - Accent2 3 2 3 2 2 4" xfId="23301" xr:uid="{00000000-0005-0000-0000-00007D4A0000}"/>
    <cellStyle name="40% - Accent2 3 2 3 2 2 4 2" xfId="46547" xr:uid="{00000000-0005-0000-0000-00007E4A0000}"/>
    <cellStyle name="40% - Accent2 3 2 3 2 2 5" xfId="28981" xr:uid="{00000000-0005-0000-0000-00007F4A0000}"/>
    <cellStyle name="40% - Accent2 3 2 3 2 2 6" xfId="48476" xr:uid="{00000000-0005-0000-0000-0000804A0000}"/>
    <cellStyle name="40% - Accent2 3 2 3 2 3" xfId="8379" xr:uid="{00000000-0005-0000-0000-0000814A0000}"/>
    <cellStyle name="40% - Accent2 3 2 3 2 3 2" xfId="18994" xr:uid="{00000000-0005-0000-0000-0000824A0000}"/>
    <cellStyle name="40% - Accent2 3 2 3 2 3 2 2" xfId="42262" xr:uid="{00000000-0005-0000-0000-0000834A0000}"/>
    <cellStyle name="40% - Accent2 3 2 3 2 3 3" xfId="31647" xr:uid="{00000000-0005-0000-0000-0000844A0000}"/>
    <cellStyle name="40% - Accent2 3 2 3 2 4" xfId="13689" xr:uid="{00000000-0005-0000-0000-0000854A0000}"/>
    <cellStyle name="40% - Accent2 3 2 3 2 4 2" xfId="36957" xr:uid="{00000000-0005-0000-0000-0000864A0000}"/>
    <cellStyle name="40% - Accent2 3 2 3 2 5" xfId="23300" xr:uid="{00000000-0005-0000-0000-0000874A0000}"/>
    <cellStyle name="40% - Accent2 3 2 3 2 5 2" xfId="46546" xr:uid="{00000000-0005-0000-0000-0000884A0000}"/>
    <cellStyle name="40% - Accent2 3 2 3 2 6" xfId="26339" xr:uid="{00000000-0005-0000-0000-0000894A0000}"/>
    <cellStyle name="40% - Accent2 3 2 3 2 7" xfId="48475" xr:uid="{00000000-0005-0000-0000-00008A4A0000}"/>
    <cellStyle name="40% - Accent2 3 2 3 3" xfId="4491" xr:uid="{00000000-0005-0000-0000-00008B4A0000}"/>
    <cellStyle name="40% - Accent2 3 2 3 3 2" xfId="9835" xr:uid="{00000000-0005-0000-0000-00008C4A0000}"/>
    <cellStyle name="40% - Accent2 3 2 3 3 2 2" xfId="20450" xr:uid="{00000000-0005-0000-0000-00008D4A0000}"/>
    <cellStyle name="40% - Accent2 3 2 3 3 2 2 2" xfId="43718" xr:uid="{00000000-0005-0000-0000-00008E4A0000}"/>
    <cellStyle name="40% - Accent2 3 2 3 3 2 3" xfId="33103" xr:uid="{00000000-0005-0000-0000-00008F4A0000}"/>
    <cellStyle name="40% - Accent2 3 2 3 3 3" xfId="15144" xr:uid="{00000000-0005-0000-0000-0000904A0000}"/>
    <cellStyle name="40% - Accent2 3 2 3 3 3 2" xfId="38412" xr:uid="{00000000-0005-0000-0000-0000914A0000}"/>
    <cellStyle name="40% - Accent2 3 2 3 3 4" xfId="23302" xr:uid="{00000000-0005-0000-0000-0000924A0000}"/>
    <cellStyle name="40% - Accent2 3 2 3 3 4 2" xfId="46548" xr:uid="{00000000-0005-0000-0000-0000934A0000}"/>
    <cellStyle name="40% - Accent2 3 2 3 3 5" xfId="27795" xr:uid="{00000000-0005-0000-0000-0000944A0000}"/>
    <cellStyle name="40% - Accent2 3 2 3 3 6" xfId="48477" xr:uid="{00000000-0005-0000-0000-0000954A0000}"/>
    <cellStyle name="40% - Accent2 3 2 3 4" xfId="7193" xr:uid="{00000000-0005-0000-0000-0000964A0000}"/>
    <cellStyle name="40% - Accent2 3 2 3 4 2" xfId="17808" xr:uid="{00000000-0005-0000-0000-0000974A0000}"/>
    <cellStyle name="40% - Accent2 3 2 3 4 2 2" xfId="41076" xr:uid="{00000000-0005-0000-0000-0000984A0000}"/>
    <cellStyle name="40% - Accent2 3 2 3 4 3" xfId="30461" xr:uid="{00000000-0005-0000-0000-0000994A0000}"/>
    <cellStyle name="40% - Accent2 3 2 3 5" xfId="12504" xr:uid="{00000000-0005-0000-0000-00009A4A0000}"/>
    <cellStyle name="40% - Accent2 3 2 3 5 2" xfId="35772" xr:uid="{00000000-0005-0000-0000-00009B4A0000}"/>
    <cellStyle name="40% - Accent2 3 2 3 6" xfId="23299" xr:uid="{00000000-0005-0000-0000-00009C4A0000}"/>
    <cellStyle name="40% - Accent2 3 2 3 6 2" xfId="46545" xr:uid="{00000000-0005-0000-0000-00009D4A0000}"/>
    <cellStyle name="40% - Accent2 3 2 3 7" xfId="25153" xr:uid="{00000000-0005-0000-0000-00009E4A0000}"/>
    <cellStyle name="40% - Accent2 3 2 3 8" xfId="48474" xr:uid="{00000000-0005-0000-0000-00009F4A0000}"/>
    <cellStyle name="40% - Accent2 3 2 4" xfId="1651" xr:uid="{00000000-0005-0000-0000-0000A04A0000}"/>
    <cellStyle name="40% - Accent2 3 2 4 2" xfId="4661" xr:uid="{00000000-0005-0000-0000-0000A14A0000}"/>
    <cellStyle name="40% - Accent2 3 2 4 2 2" xfId="10005" xr:uid="{00000000-0005-0000-0000-0000A24A0000}"/>
    <cellStyle name="40% - Accent2 3 2 4 2 2 2" xfId="20620" xr:uid="{00000000-0005-0000-0000-0000A34A0000}"/>
    <cellStyle name="40% - Accent2 3 2 4 2 2 2 2" xfId="43888" xr:uid="{00000000-0005-0000-0000-0000A44A0000}"/>
    <cellStyle name="40% - Accent2 3 2 4 2 2 3" xfId="33273" xr:uid="{00000000-0005-0000-0000-0000A54A0000}"/>
    <cellStyle name="40% - Accent2 3 2 4 2 3" xfId="15314" xr:uid="{00000000-0005-0000-0000-0000A64A0000}"/>
    <cellStyle name="40% - Accent2 3 2 4 2 3 2" xfId="38582" xr:uid="{00000000-0005-0000-0000-0000A74A0000}"/>
    <cellStyle name="40% - Accent2 3 2 4 2 4" xfId="23304" xr:uid="{00000000-0005-0000-0000-0000A84A0000}"/>
    <cellStyle name="40% - Accent2 3 2 4 2 4 2" xfId="46550" xr:uid="{00000000-0005-0000-0000-0000A94A0000}"/>
    <cellStyle name="40% - Accent2 3 2 4 2 5" xfId="27965" xr:uid="{00000000-0005-0000-0000-0000AA4A0000}"/>
    <cellStyle name="40% - Accent2 3 2 4 2 6" xfId="48479" xr:uid="{00000000-0005-0000-0000-0000AB4A0000}"/>
    <cellStyle name="40% - Accent2 3 2 4 3" xfId="7363" xr:uid="{00000000-0005-0000-0000-0000AC4A0000}"/>
    <cellStyle name="40% - Accent2 3 2 4 3 2" xfId="17978" xr:uid="{00000000-0005-0000-0000-0000AD4A0000}"/>
    <cellStyle name="40% - Accent2 3 2 4 3 2 2" xfId="41246" xr:uid="{00000000-0005-0000-0000-0000AE4A0000}"/>
    <cellStyle name="40% - Accent2 3 2 4 3 3" xfId="30631" xr:uid="{00000000-0005-0000-0000-0000AF4A0000}"/>
    <cellStyle name="40% - Accent2 3 2 4 4" xfId="12674" xr:uid="{00000000-0005-0000-0000-0000B04A0000}"/>
    <cellStyle name="40% - Accent2 3 2 4 4 2" xfId="35942" xr:uid="{00000000-0005-0000-0000-0000B14A0000}"/>
    <cellStyle name="40% - Accent2 3 2 4 5" xfId="23303" xr:uid="{00000000-0005-0000-0000-0000B24A0000}"/>
    <cellStyle name="40% - Accent2 3 2 4 5 2" xfId="46549" xr:uid="{00000000-0005-0000-0000-0000B34A0000}"/>
    <cellStyle name="40% - Accent2 3 2 4 6" xfId="25323" xr:uid="{00000000-0005-0000-0000-0000B44A0000}"/>
    <cellStyle name="40% - Accent2 3 2 4 7" xfId="48478" xr:uid="{00000000-0005-0000-0000-0000B54A0000}"/>
    <cellStyle name="40% - Accent2 3 2 5" xfId="1776" xr:uid="{00000000-0005-0000-0000-0000B64A0000}"/>
    <cellStyle name="40% - Accent2 3 2 5 2" xfId="4760" xr:uid="{00000000-0005-0000-0000-0000B74A0000}"/>
    <cellStyle name="40% - Accent2 3 2 5 2 2" xfId="10104" xr:uid="{00000000-0005-0000-0000-0000B84A0000}"/>
    <cellStyle name="40% - Accent2 3 2 5 2 2 2" xfId="20719" xr:uid="{00000000-0005-0000-0000-0000B94A0000}"/>
    <cellStyle name="40% - Accent2 3 2 5 2 2 2 2" xfId="43987" xr:uid="{00000000-0005-0000-0000-0000BA4A0000}"/>
    <cellStyle name="40% - Accent2 3 2 5 2 2 3" xfId="33372" xr:uid="{00000000-0005-0000-0000-0000BB4A0000}"/>
    <cellStyle name="40% - Accent2 3 2 5 2 3" xfId="15413" xr:uid="{00000000-0005-0000-0000-0000BC4A0000}"/>
    <cellStyle name="40% - Accent2 3 2 5 2 3 2" xfId="38681" xr:uid="{00000000-0005-0000-0000-0000BD4A0000}"/>
    <cellStyle name="40% - Accent2 3 2 5 2 4" xfId="28064" xr:uid="{00000000-0005-0000-0000-0000BE4A0000}"/>
    <cellStyle name="40% - Accent2 3 2 5 3" xfId="7462" xr:uid="{00000000-0005-0000-0000-0000BF4A0000}"/>
    <cellStyle name="40% - Accent2 3 2 5 3 2" xfId="18077" xr:uid="{00000000-0005-0000-0000-0000C04A0000}"/>
    <cellStyle name="40% - Accent2 3 2 5 3 2 2" xfId="41345" xr:uid="{00000000-0005-0000-0000-0000C14A0000}"/>
    <cellStyle name="40% - Accent2 3 2 5 3 3" xfId="30730" xr:uid="{00000000-0005-0000-0000-0000C24A0000}"/>
    <cellStyle name="40% - Accent2 3 2 5 4" xfId="12773" xr:uid="{00000000-0005-0000-0000-0000C34A0000}"/>
    <cellStyle name="40% - Accent2 3 2 5 4 2" xfId="36041" xr:uid="{00000000-0005-0000-0000-0000C44A0000}"/>
    <cellStyle name="40% - Accent2 3 2 5 5" xfId="23305" xr:uid="{00000000-0005-0000-0000-0000C54A0000}"/>
    <cellStyle name="40% - Accent2 3 2 5 5 2" xfId="46551" xr:uid="{00000000-0005-0000-0000-0000C64A0000}"/>
    <cellStyle name="40% - Accent2 3 2 5 6" xfId="25422" xr:uid="{00000000-0005-0000-0000-0000C74A0000}"/>
    <cellStyle name="40% - Accent2 3 2 5 7" xfId="48480" xr:uid="{00000000-0005-0000-0000-0000C84A0000}"/>
    <cellStyle name="40% - Accent2 3 2 6" xfId="2220" xr:uid="{00000000-0005-0000-0000-0000C94A0000}"/>
    <cellStyle name="40% - Accent2 3 2 6 2" xfId="5093" xr:uid="{00000000-0005-0000-0000-0000CA4A0000}"/>
    <cellStyle name="40% - Accent2 3 2 6 2 2" xfId="10436" xr:uid="{00000000-0005-0000-0000-0000CB4A0000}"/>
    <cellStyle name="40% - Accent2 3 2 6 2 2 2" xfId="21051" xr:uid="{00000000-0005-0000-0000-0000CC4A0000}"/>
    <cellStyle name="40% - Accent2 3 2 6 2 2 2 2" xfId="44319" xr:uid="{00000000-0005-0000-0000-0000CD4A0000}"/>
    <cellStyle name="40% - Accent2 3 2 6 2 2 3" xfId="33704" xr:uid="{00000000-0005-0000-0000-0000CE4A0000}"/>
    <cellStyle name="40% - Accent2 3 2 6 2 3" xfId="15745" xr:uid="{00000000-0005-0000-0000-0000CF4A0000}"/>
    <cellStyle name="40% - Accent2 3 2 6 2 3 2" xfId="39013" xr:uid="{00000000-0005-0000-0000-0000D04A0000}"/>
    <cellStyle name="40% - Accent2 3 2 6 2 4" xfId="28396" xr:uid="{00000000-0005-0000-0000-0000D14A0000}"/>
    <cellStyle name="40% - Accent2 3 2 6 3" xfId="7794" xr:uid="{00000000-0005-0000-0000-0000D24A0000}"/>
    <cellStyle name="40% - Accent2 3 2 6 3 2" xfId="18409" xr:uid="{00000000-0005-0000-0000-0000D34A0000}"/>
    <cellStyle name="40% - Accent2 3 2 6 3 2 2" xfId="41677" xr:uid="{00000000-0005-0000-0000-0000D44A0000}"/>
    <cellStyle name="40% - Accent2 3 2 6 3 3" xfId="31062" xr:uid="{00000000-0005-0000-0000-0000D54A0000}"/>
    <cellStyle name="40% - Accent2 3 2 6 4" xfId="13105" xr:uid="{00000000-0005-0000-0000-0000D64A0000}"/>
    <cellStyle name="40% - Accent2 3 2 6 4 2" xfId="36373" xr:uid="{00000000-0005-0000-0000-0000D74A0000}"/>
    <cellStyle name="40% - Accent2 3 2 6 5" xfId="25754" xr:uid="{00000000-0005-0000-0000-0000D84A0000}"/>
    <cellStyle name="40% - Accent2 3 2 7" xfId="2276" xr:uid="{00000000-0005-0000-0000-0000D94A0000}"/>
    <cellStyle name="40% - Accent2 3 2 7 2" xfId="5139" xr:uid="{00000000-0005-0000-0000-0000DA4A0000}"/>
    <cellStyle name="40% - Accent2 3 2 7 2 2" xfId="10482" xr:uid="{00000000-0005-0000-0000-0000DB4A0000}"/>
    <cellStyle name="40% - Accent2 3 2 7 2 2 2" xfId="21096" xr:uid="{00000000-0005-0000-0000-0000DC4A0000}"/>
    <cellStyle name="40% - Accent2 3 2 7 2 2 2 2" xfId="44364" xr:uid="{00000000-0005-0000-0000-0000DD4A0000}"/>
    <cellStyle name="40% - Accent2 3 2 7 2 2 3" xfId="33750" xr:uid="{00000000-0005-0000-0000-0000DE4A0000}"/>
    <cellStyle name="40% - Accent2 3 2 7 2 3" xfId="15790" xr:uid="{00000000-0005-0000-0000-0000DF4A0000}"/>
    <cellStyle name="40% - Accent2 3 2 7 2 3 2" xfId="39058" xr:uid="{00000000-0005-0000-0000-0000E04A0000}"/>
    <cellStyle name="40% - Accent2 3 2 7 2 4" xfId="28442" xr:uid="{00000000-0005-0000-0000-0000E14A0000}"/>
    <cellStyle name="40% - Accent2 3 2 7 3" xfId="7840" xr:uid="{00000000-0005-0000-0000-0000E24A0000}"/>
    <cellStyle name="40% - Accent2 3 2 7 3 2" xfId="18455" xr:uid="{00000000-0005-0000-0000-0000E34A0000}"/>
    <cellStyle name="40% - Accent2 3 2 7 3 2 2" xfId="41723" xr:uid="{00000000-0005-0000-0000-0000E44A0000}"/>
    <cellStyle name="40% - Accent2 3 2 7 3 3" xfId="31108" xr:uid="{00000000-0005-0000-0000-0000E54A0000}"/>
    <cellStyle name="40% - Accent2 3 2 7 4" xfId="13150" xr:uid="{00000000-0005-0000-0000-0000E64A0000}"/>
    <cellStyle name="40% - Accent2 3 2 7 4 2" xfId="36418" xr:uid="{00000000-0005-0000-0000-0000E74A0000}"/>
    <cellStyle name="40% - Accent2 3 2 7 5" xfId="25800" xr:uid="{00000000-0005-0000-0000-0000E84A0000}"/>
    <cellStyle name="40% - Accent2 3 2 8" xfId="2315" xr:uid="{00000000-0005-0000-0000-0000E94A0000}"/>
    <cellStyle name="40% - Accent2 3 2 8 2" xfId="5169" xr:uid="{00000000-0005-0000-0000-0000EA4A0000}"/>
    <cellStyle name="40% - Accent2 3 2 8 2 2" xfId="10512" xr:uid="{00000000-0005-0000-0000-0000EB4A0000}"/>
    <cellStyle name="40% - Accent2 3 2 8 2 2 2" xfId="21126" xr:uid="{00000000-0005-0000-0000-0000EC4A0000}"/>
    <cellStyle name="40% - Accent2 3 2 8 2 2 2 2" xfId="44394" xr:uid="{00000000-0005-0000-0000-0000ED4A0000}"/>
    <cellStyle name="40% - Accent2 3 2 8 2 2 3" xfId="33780" xr:uid="{00000000-0005-0000-0000-0000EE4A0000}"/>
    <cellStyle name="40% - Accent2 3 2 8 2 3" xfId="15820" xr:uid="{00000000-0005-0000-0000-0000EF4A0000}"/>
    <cellStyle name="40% - Accent2 3 2 8 2 3 2" xfId="39088" xr:uid="{00000000-0005-0000-0000-0000F04A0000}"/>
    <cellStyle name="40% - Accent2 3 2 8 2 4" xfId="28472" xr:uid="{00000000-0005-0000-0000-0000F14A0000}"/>
    <cellStyle name="40% - Accent2 3 2 8 3" xfId="7870" xr:uid="{00000000-0005-0000-0000-0000F24A0000}"/>
    <cellStyle name="40% - Accent2 3 2 8 3 2" xfId="18485" xr:uid="{00000000-0005-0000-0000-0000F34A0000}"/>
    <cellStyle name="40% - Accent2 3 2 8 3 2 2" xfId="41753" xr:uid="{00000000-0005-0000-0000-0000F44A0000}"/>
    <cellStyle name="40% - Accent2 3 2 8 3 3" xfId="31138" xr:uid="{00000000-0005-0000-0000-0000F54A0000}"/>
    <cellStyle name="40% - Accent2 3 2 8 4" xfId="13180" xr:uid="{00000000-0005-0000-0000-0000F64A0000}"/>
    <cellStyle name="40% - Accent2 3 2 8 4 2" xfId="36448" xr:uid="{00000000-0005-0000-0000-0000F74A0000}"/>
    <cellStyle name="40% - Accent2 3 2 8 5" xfId="25830" xr:uid="{00000000-0005-0000-0000-0000F84A0000}"/>
    <cellStyle name="40% - Accent2 3 2 9" xfId="2607" xr:uid="{00000000-0005-0000-0000-0000F94A0000}"/>
    <cellStyle name="40% - Accent2 3 2 9 2" xfId="5455" xr:uid="{00000000-0005-0000-0000-0000FA4A0000}"/>
    <cellStyle name="40% - Accent2 3 2 9 2 2" xfId="10798" xr:uid="{00000000-0005-0000-0000-0000FB4A0000}"/>
    <cellStyle name="40% - Accent2 3 2 9 2 2 2" xfId="21412" xr:uid="{00000000-0005-0000-0000-0000FC4A0000}"/>
    <cellStyle name="40% - Accent2 3 2 9 2 2 2 2" xfId="44680" xr:uid="{00000000-0005-0000-0000-0000FD4A0000}"/>
    <cellStyle name="40% - Accent2 3 2 9 2 2 3" xfId="34066" xr:uid="{00000000-0005-0000-0000-0000FE4A0000}"/>
    <cellStyle name="40% - Accent2 3 2 9 2 3" xfId="16106" xr:uid="{00000000-0005-0000-0000-0000FF4A0000}"/>
    <cellStyle name="40% - Accent2 3 2 9 2 3 2" xfId="39374" xr:uid="{00000000-0005-0000-0000-0000004B0000}"/>
    <cellStyle name="40% - Accent2 3 2 9 2 4" xfId="28758" xr:uid="{00000000-0005-0000-0000-0000014B0000}"/>
    <cellStyle name="40% - Accent2 3 2 9 3" xfId="8156" xr:uid="{00000000-0005-0000-0000-0000024B0000}"/>
    <cellStyle name="40% - Accent2 3 2 9 3 2" xfId="18771" xr:uid="{00000000-0005-0000-0000-0000034B0000}"/>
    <cellStyle name="40% - Accent2 3 2 9 3 2 2" xfId="42039" xr:uid="{00000000-0005-0000-0000-0000044B0000}"/>
    <cellStyle name="40% - Accent2 3 2 9 3 3" xfId="31424" xr:uid="{00000000-0005-0000-0000-0000054B0000}"/>
    <cellStyle name="40% - Accent2 3 2 9 4" xfId="13466" xr:uid="{00000000-0005-0000-0000-0000064B0000}"/>
    <cellStyle name="40% - Accent2 3 2 9 4 2" xfId="36734" xr:uid="{00000000-0005-0000-0000-0000074B0000}"/>
    <cellStyle name="40% - Accent2 3 2 9 5" xfId="26116" xr:uid="{00000000-0005-0000-0000-0000084B0000}"/>
    <cellStyle name="40% - Accent2 3 2_Asset Register (new)" xfId="1438" xr:uid="{00000000-0005-0000-0000-0000094B0000}"/>
    <cellStyle name="40% - Accent2 3 3" xfId="741" xr:uid="{00000000-0005-0000-0000-00000A4B0000}"/>
    <cellStyle name="40% - Accent2 3 3 10" xfId="12280" xr:uid="{00000000-0005-0000-0000-00000B4B0000}"/>
    <cellStyle name="40% - Accent2 3 3 10 2" xfId="35548" xr:uid="{00000000-0005-0000-0000-00000C4B0000}"/>
    <cellStyle name="40% - Accent2 3 3 11" xfId="23306" xr:uid="{00000000-0005-0000-0000-00000D4B0000}"/>
    <cellStyle name="40% - Accent2 3 3 11 2" xfId="46552" xr:uid="{00000000-0005-0000-0000-00000E4B0000}"/>
    <cellStyle name="40% - Accent2 3 3 12" xfId="24929" xr:uid="{00000000-0005-0000-0000-00000F4B0000}"/>
    <cellStyle name="40% - Accent2 3 3 13" xfId="48481" xr:uid="{00000000-0005-0000-0000-0000104B0000}"/>
    <cellStyle name="40% - Accent2 3 3 2" xfId="1196" xr:uid="{00000000-0005-0000-0000-0000114B0000}"/>
    <cellStyle name="40% - Accent2 3 3 2 2" xfId="2758" xr:uid="{00000000-0005-0000-0000-0000124B0000}"/>
    <cellStyle name="40% - Accent2 3 3 2 2 2" xfId="5606" xr:uid="{00000000-0005-0000-0000-0000134B0000}"/>
    <cellStyle name="40% - Accent2 3 3 2 2 2 2" xfId="10949" xr:uid="{00000000-0005-0000-0000-0000144B0000}"/>
    <cellStyle name="40% - Accent2 3 3 2 2 2 2 2" xfId="21563" xr:uid="{00000000-0005-0000-0000-0000154B0000}"/>
    <cellStyle name="40% - Accent2 3 3 2 2 2 2 2 2" xfId="44831" xr:uid="{00000000-0005-0000-0000-0000164B0000}"/>
    <cellStyle name="40% - Accent2 3 3 2 2 2 2 3" xfId="34217" xr:uid="{00000000-0005-0000-0000-0000174B0000}"/>
    <cellStyle name="40% - Accent2 3 3 2 2 2 3" xfId="16257" xr:uid="{00000000-0005-0000-0000-0000184B0000}"/>
    <cellStyle name="40% - Accent2 3 3 2 2 2 3 2" xfId="39525" xr:uid="{00000000-0005-0000-0000-0000194B0000}"/>
    <cellStyle name="40% - Accent2 3 3 2 2 2 4" xfId="23309" xr:uid="{00000000-0005-0000-0000-00001A4B0000}"/>
    <cellStyle name="40% - Accent2 3 3 2 2 2 4 2" xfId="46555" xr:uid="{00000000-0005-0000-0000-00001B4B0000}"/>
    <cellStyle name="40% - Accent2 3 3 2 2 2 5" xfId="28909" xr:uid="{00000000-0005-0000-0000-00001C4B0000}"/>
    <cellStyle name="40% - Accent2 3 3 2 2 2 6" xfId="48484" xr:uid="{00000000-0005-0000-0000-00001D4B0000}"/>
    <cellStyle name="40% - Accent2 3 3 2 2 3" xfId="8307" xr:uid="{00000000-0005-0000-0000-00001E4B0000}"/>
    <cellStyle name="40% - Accent2 3 3 2 2 3 2" xfId="18922" xr:uid="{00000000-0005-0000-0000-00001F4B0000}"/>
    <cellStyle name="40% - Accent2 3 3 2 2 3 2 2" xfId="42190" xr:uid="{00000000-0005-0000-0000-0000204B0000}"/>
    <cellStyle name="40% - Accent2 3 3 2 2 3 3" xfId="31575" xr:uid="{00000000-0005-0000-0000-0000214B0000}"/>
    <cellStyle name="40% - Accent2 3 3 2 2 4" xfId="13617" xr:uid="{00000000-0005-0000-0000-0000224B0000}"/>
    <cellStyle name="40% - Accent2 3 3 2 2 4 2" xfId="36885" xr:uid="{00000000-0005-0000-0000-0000234B0000}"/>
    <cellStyle name="40% - Accent2 3 3 2 2 5" xfId="23308" xr:uid="{00000000-0005-0000-0000-0000244B0000}"/>
    <cellStyle name="40% - Accent2 3 3 2 2 5 2" xfId="46554" xr:uid="{00000000-0005-0000-0000-0000254B0000}"/>
    <cellStyle name="40% - Accent2 3 3 2 2 6" xfId="26267" xr:uid="{00000000-0005-0000-0000-0000264B0000}"/>
    <cellStyle name="40% - Accent2 3 3 2 2 7" xfId="48483" xr:uid="{00000000-0005-0000-0000-0000274B0000}"/>
    <cellStyle name="40% - Accent2 3 3 2 3" xfId="3933" xr:uid="{00000000-0005-0000-0000-0000284B0000}"/>
    <cellStyle name="40% - Accent2 3 3 2 3 2" xfId="6597" xr:uid="{00000000-0005-0000-0000-0000294B0000}"/>
    <cellStyle name="40% - Accent2 3 3 2 3 2 2" xfId="11940" xr:uid="{00000000-0005-0000-0000-00002A4B0000}"/>
    <cellStyle name="40% - Accent2 3 3 2 3 2 2 2" xfId="22553" xr:uid="{00000000-0005-0000-0000-00002B4B0000}"/>
    <cellStyle name="40% - Accent2 3 3 2 3 2 2 2 2" xfId="45821" xr:uid="{00000000-0005-0000-0000-00002C4B0000}"/>
    <cellStyle name="40% - Accent2 3 3 2 3 2 2 3" xfId="35208" xr:uid="{00000000-0005-0000-0000-00002D4B0000}"/>
    <cellStyle name="40% - Accent2 3 3 2 3 2 3" xfId="17247" xr:uid="{00000000-0005-0000-0000-00002E4B0000}"/>
    <cellStyle name="40% - Accent2 3 3 2 3 2 3 2" xfId="40515" xr:uid="{00000000-0005-0000-0000-00002F4B0000}"/>
    <cellStyle name="40% - Accent2 3 3 2 3 2 4" xfId="29900" xr:uid="{00000000-0005-0000-0000-0000304B0000}"/>
    <cellStyle name="40% - Accent2 3 3 2 3 3" xfId="9298" xr:uid="{00000000-0005-0000-0000-0000314B0000}"/>
    <cellStyle name="40% - Accent2 3 3 2 3 3 2" xfId="19913" xr:uid="{00000000-0005-0000-0000-0000324B0000}"/>
    <cellStyle name="40% - Accent2 3 3 2 3 3 2 2" xfId="43181" xr:uid="{00000000-0005-0000-0000-0000334B0000}"/>
    <cellStyle name="40% - Accent2 3 3 2 3 3 3" xfId="32566" xr:uid="{00000000-0005-0000-0000-0000344B0000}"/>
    <cellStyle name="40% - Accent2 3 3 2 3 4" xfId="14607" xr:uid="{00000000-0005-0000-0000-0000354B0000}"/>
    <cellStyle name="40% - Accent2 3 3 2 3 4 2" xfId="37875" xr:uid="{00000000-0005-0000-0000-0000364B0000}"/>
    <cellStyle name="40% - Accent2 3 3 2 3 5" xfId="23310" xr:uid="{00000000-0005-0000-0000-0000374B0000}"/>
    <cellStyle name="40% - Accent2 3 3 2 3 5 2" xfId="46556" xr:uid="{00000000-0005-0000-0000-0000384B0000}"/>
    <cellStyle name="40% - Accent2 3 3 2 3 6" xfId="27258" xr:uid="{00000000-0005-0000-0000-0000394B0000}"/>
    <cellStyle name="40% - Accent2 3 3 2 3 7" xfId="48485" xr:uid="{00000000-0005-0000-0000-00003A4B0000}"/>
    <cellStyle name="40% - Accent2 3 3 2 4" xfId="4419" xr:uid="{00000000-0005-0000-0000-00003B4B0000}"/>
    <cellStyle name="40% - Accent2 3 3 2 4 2" xfId="9763" xr:uid="{00000000-0005-0000-0000-00003C4B0000}"/>
    <cellStyle name="40% - Accent2 3 3 2 4 2 2" xfId="20378" xr:uid="{00000000-0005-0000-0000-00003D4B0000}"/>
    <cellStyle name="40% - Accent2 3 3 2 4 2 2 2" xfId="43646" xr:uid="{00000000-0005-0000-0000-00003E4B0000}"/>
    <cellStyle name="40% - Accent2 3 3 2 4 2 3" xfId="33031" xr:uid="{00000000-0005-0000-0000-00003F4B0000}"/>
    <cellStyle name="40% - Accent2 3 3 2 4 3" xfId="15072" xr:uid="{00000000-0005-0000-0000-0000404B0000}"/>
    <cellStyle name="40% - Accent2 3 3 2 4 3 2" xfId="38340" xr:uid="{00000000-0005-0000-0000-0000414B0000}"/>
    <cellStyle name="40% - Accent2 3 3 2 4 4" xfId="27723" xr:uid="{00000000-0005-0000-0000-0000424B0000}"/>
    <cellStyle name="40% - Accent2 3 3 2 5" xfId="7121" xr:uid="{00000000-0005-0000-0000-0000434B0000}"/>
    <cellStyle name="40% - Accent2 3 3 2 5 2" xfId="17736" xr:uid="{00000000-0005-0000-0000-0000444B0000}"/>
    <cellStyle name="40% - Accent2 3 3 2 5 2 2" xfId="41004" xr:uid="{00000000-0005-0000-0000-0000454B0000}"/>
    <cellStyle name="40% - Accent2 3 3 2 5 3" xfId="30389" xr:uid="{00000000-0005-0000-0000-0000464B0000}"/>
    <cellStyle name="40% - Accent2 3 3 2 6" xfId="12432" xr:uid="{00000000-0005-0000-0000-0000474B0000}"/>
    <cellStyle name="40% - Accent2 3 3 2 6 2" xfId="35700" xr:uid="{00000000-0005-0000-0000-0000484B0000}"/>
    <cellStyle name="40% - Accent2 3 3 2 7" xfId="23307" xr:uid="{00000000-0005-0000-0000-0000494B0000}"/>
    <cellStyle name="40% - Accent2 3 3 2 7 2" xfId="46553" xr:uid="{00000000-0005-0000-0000-00004A4B0000}"/>
    <cellStyle name="40% - Accent2 3 3 2 8" xfId="25081" xr:uid="{00000000-0005-0000-0000-00004B4B0000}"/>
    <cellStyle name="40% - Accent2 3 3 2 9" xfId="48482" xr:uid="{00000000-0005-0000-0000-00004C4B0000}"/>
    <cellStyle name="40% - Accent2 3 3 3" xfId="1555" xr:uid="{00000000-0005-0000-0000-00004D4B0000}"/>
    <cellStyle name="40% - Accent2 3 3 3 2" xfId="2912" xr:uid="{00000000-0005-0000-0000-00004E4B0000}"/>
    <cellStyle name="40% - Accent2 3 3 3 2 2" xfId="5760" xr:uid="{00000000-0005-0000-0000-00004F4B0000}"/>
    <cellStyle name="40% - Accent2 3 3 3 2 2 2" xfId="11103" xr:uid="{00000000-0005-0000-0000-0000504B0000}"/>
    <cellStyle name="40% - Accent2 3 3 3 2 2 2 2" xfId="21717" xr:uid="{00000000-0005-0000-0000-0000514B0000}"/>
    <cellStyle name="40% - Accent2 3 3 3 2 2 2 2 2" xfId="44985" xr:uid="{00000000-0005-0000-0000-0000524B0000}"/>
    <cellStyle name="40% - Accent2 3 3 3 2 2 2 3" xfId="34371" xr:uid="{00000000-0005-0000-0000-0000534B0000}"/>
    <cellStyle name="40% - Accent2 3 3 3 2 2 3" xfId="16411" xr:uid="{00000000-0005-0000-0000-0000544B0000}"/>
    <cellStyle name="40% - Accent2 3 3 3 2 2 3 2" xfId="39679" xr:uid="{00000000-0005-0000-0000-0000554B0000}"/>
    <cellStyle name="40% - Accent2 3 3 3 2 2 4" xfId="29063" xr:uid="{00000000-0005-0000-0000-0000564B0000}"/>
    <cellStyle name="40% - Accent2 3 3 3 2 3" xfId="8461" xr:uid="{00000000-0005-0000-0000-0000574B0000}"/>
    <cellStyle name="40% - Accent2 3 3 3 2 3 2" xfId="19076" xr:uid="{00000000-0005-0000-0000-0000584B0000}"/>
    <cellStyle name="40% - Accent2 3 3 3 2 3 2 2" xfId="42344" xr:uid="{00000000-0005-0000-0000-0000594B0000}"/>
    <cellStyle name="40% - Accent2 3 3 3 2 3 3" xfId="31729" xr:uid="{00000000-0005-0000-0000-00005A4B0000}"/>
    <cellStyle name="40% - Accent2 3 3 3 2 4" xfId="13771" xr:uid="{00000000-0005-0000-0000-00005B4B0000}"/>
    <cellStyle name="40% - Accent2 3 3 3 2 4 2" xfId="37039" xr:uid="{00000000-0005-0000-0000-00005C4B0000}"/>
    <cellStyle name="40% - Accent2 3 3 3 2 5" xfId="23312" xr:uid="{00000000-0005-0000-0000-00005D4B0000}"/>
    <cellStyle name="40% - Accent2 3 3 3 2 5 2" xfId="46558" xr:uid="{00000000-0005-0000-0000-00005E4B0000}"/>
    <cellStyle name="40% - Accent2 3 3 3 2 6" xfId="26421" xr:uid="{00000000-0005-0000-0000-00005F4B0000}"/>
    <cellStyle name="40% - Accent2 3 3 3 2 7" xfId="48487" xr:uid="{00000000-0005-0000-0000-0000604B0000}"/>
    <cellStyle name="40% - Accent2 3 3 3 3" xfId="3644" xr:uid="{00000000-0005-0000-0000-0000614B0000}"/>
    <cellStyle name="40% - Accent2 3 3 3 3 2" xfId="6451" xr:uid="{00000000-0005-0000-0000-0000624B0000}"/>
    <cellStyle name="40% - Accent2 3 3 3 3 2 2" xfId="11794" xr:uid="{00000000-0005-0000-0000-0000634B0000}"/>
    <cellStyle name="40% - Accent2 3 3 3 3 2 2 2" xfId="22407" xr:uid="{00000000-0005-0000-0000-0000644B0000}"/>
    <cellStyle name="40% - Accent2 3 3 3 3 2 2 2 2" xfId="45675" xr:uid="{00000000-0005-0000-0000-0000654B0000}"/>
    <cellStyle name="40% - Accent2 3 3 3 3 2 2 3" xfId="35062" xr:uid="{00000000-0005-0000-0000-0000664B0000}"/>
    <cellStyle name="40% - Accent2 3 3 3 3 2 3" xfId="17101" xr:uid="{00000000-0005-0000-0000-0000674B0000}"/>
    <cellStyle name="40% - Accent2 3 3 3 3 2 3 2" xfId="40369" xr:uid="{00000000-0005-0000-0000-0000684B0000}"/>
    <cellStyle name="40% - Accent2 3 3 3 3 2 4" xfId="29754" xr:uid="{00000000-0005-0000-0000-0000694B0000}"/>
    <cellStyle name="40% - Accent2 3 3 3 3 3" xfId="9152" xr:uid="{00000000-0005-0000-0000-00006A4B0000}"/>
    <cellStyle name="40% - Accent2 3 3 3 3 3 2" xfId="19767" xr:uid="{00000000-0005-0000-0000-00006B4B0000}"/>
    <cellStyle name="40% - Accent2 3 3 3 3 3 2 2" xfId="43035" xr:uid="{00000000-0005-0000-0000-00006C4B0000}"/>
    <cellStyle name="40% - Accent2 3 3 3 3 3 3" xfId="32420" xr:uid="{00000000-0005-0000-0000-00006D4B0000}"/>
    <cellStyle name="40% - Accent2 3 3 3 3 4" xfId="14461" xr:uid="{00000000-0005-0000-0000-00006E4B0000}"/>
    <cellStyle name="40% - Accent2 3 3 3 3 4 2" xfId="37729" xr:uid="{00000000-0005-0000-0000-00006F4B0000}"/>
    <cellStyle name="40% - Accent2 3 3 3 3 5" xfId="27112" xr:uid="{00000000-0005-0000-0000-0000704B0000}"/>
    <cellStyle name="40% - Accent2 3 3 3 4" xfId="4573" xr:uid="{00000000-0005-0000-0000-0000714B0000}"/>
    <cellStyle name="40% - Accent2 3 3 3 4 2" xfId="9917" xr:uid="{00000000-0005-0000-0000-0000724B0000}"/>
    <cellStyle name="40% - Accent2 3 3 3 4 2 2" xfId="20532" xr:uid="{00000000-0005-0000-0000-0000734B0000}"/>
    <cellStyle name="40% - Accent2 3 3 3 4 2 2 2" xfId="43800" xr:uid="{00000000-0005-0000-0000-0000744B0000}"/>
    <cellStyle name="40% - Accent2 3 3 3 4 2 3" xfId="33185" xr:uid="{00000000-0005-0000-0000-0000754B0000}"/>
    <cellStyle name="40% - Accent2 3 3 3 4 3" xfId="15226" xr:uid="{00000000-0005-0000-0000-0000764B0000}"/>
    <cellStyle name="40% - Accent2 3 3 3 4 3 2" xfId="38494" xr:uid="{00000000-0005-0000-0000-0000774B0000}"/>
    <cellStyle name="40% - Accent2 3 3 3 4 4" xfId="27877" xr:uid="{00000000-0005-0000-0000-0000784B0000}"/>
    <cellStyle name="40% - Accent2 3 3 3 5" xfId="7275" xr:uid="{00000000-0005-0000-0000-0000794B0000}"/>
    <cellStyle name="40% - Accent2 3 3 3 5 2" xfId="17890" xr:uid="{00000000-0005-0000-0000-00007A4B0000}"/>
    <cellStyle name="40% - Accent2 3 3 3 5 2 2" xfId="41158" xr:uid="{00000000-0005-0000-0000-00007B4B0000}"/>
    <cellStyle name="40% - Accent2 3 3 3 5 3" xfId="30543" xr:uid="{00000000-0005-0000-0000-00007C4B0000}"/>
    <cellStyle name="40% - Accent2 3 3 3 6" xfId="12586" xr:uid="{00000000-0005-0000-0000-00007D4B0000}"/>
    <cellStyle name="40% - Accent2 3 3 3 6 2" xfId="35854" xr:uid="{00000000-0005-0000-0000-00007E4B0000}"/>
    <cellStyle name="40% - Accent2 3 3 3 7" xfId="23311" xr:uid="{00000000-0005-0000-0000-00007F4B0000}"/>
    <cellStyle name="40% - Accent2 3 3 3 7 2" xfId="46557" xr:uid="{00000000-0005-0000-0000-0000804B0000}"/>
    <cellStyle name="40% - Accent2 3 3 3 8" xfId="25235" xr:uid="{00000000-0005-0000-0000-0000814B0000}"/>
    <cellStyle name="40% - Accent2 3 3 3 9" xfId="48486" xr:uid="{00000000-0005-0000-0000-0000824B0000}"/>
    <cellStyle name="40% - Accent2 3 3 4" xfId="2026" xr:uid="{00000000-0005-0000-0000-0000834B0000}"/>
    <cellStyle name="40% - Accent2 3 3 4 2" xfId="4968" xr:uid="{00000000-0005-0000-0000-0000844B0000}"/>
    <cellStyle name="40% - Accent2 3 3 4 2 2" xfId="10311" xr:uid="{00000000-0005-0000-0000-0000854B0000}"/>
    <cellStyle name="40% - Accent2 3 3 4 2 2 2" xfId="20926" xr:uid="{00000000-0005-0000-0000-0000864B0000}"/>
    <cellStyle name="40% - Accent2 3 3 4 2 2 2 2" xfId="44194" xr:uid="{00000000-0005-0000-0000-0000874B0000}"/>
    <cellStyle name="40% - Accent2 3 3 4 2 2 3" xfId="33579" xr:uid="{00000000-0005-0000-0000-0000884B0000}"/>
    <cellStyle name="40% - Accent2 3 3 4 2 3" xfId="15620" xr:uid="{00000000-0005-0000-0000-0000894B0000}"/>
    <cellStyle name="40% - Accent2 3 3 4 2 3 2" xfId="38888" xr:uid="{00000000-0005-0000-0000-00008A4B0000}"/>
    <cellStyle name="40% - Accent2 3 3 4 2 4" xfId="28271" xr:uid="{00000000-0005-0000-0000-00008B4B0000}"/>
    <cellStyle name="40% - Accent2 3 3 4 3" xfId="7669" xr:uid="{00000000-0005-0000-0000-00008C4B0000}"/>
    <cellStyle name="40% - Accent2 3 3 4 3 2" xfId="18284" xr:uid="{00000000-0005-0000-0000-00008D4B0000}"/>
    <cellStyle name="40% - Accent2 3 3 4 3 2 2" xfId="41552" xr:uid="{00000000-0005-0000-0000-00008E4B0000}"/>
    <cellStyle name="40% - Accent2 3 3 4 3 3" xfId="30937" xr:uid="{00000000-0005-0000-0000-00008F4B0000}"/>
    <cellStyle name="40% - Accent2 3 3 4 4" xfId="12980" xr:uid="{00000000-0005-0000-0000-0000904B0000}"/>
    <cellStyle name="40% - Accent2 3 3 4 4 2" xfId="36248" xr:uid="{00000000-0005-0000-0000-0000914B0000}"/>
    <cellStyle name="40% - Accent2 3 3 4 5" xfId="23313" xr:uid="{00000000-0005-0000-0000-0000924B0000}"/>
    <cellStyle name="40% - Accent2 3 3 4 5 2" xfId="46559" xr:uid="{00000000-0005-0000-0000-0000934B0000}"/>
    <cellStyle name="40% - Accent2 3 3 4 6" xfId="25629" xr:uid="{00000000-0005-0000-0000-0000944B0000}"/>
    <cellStyle name="40% - Accent2 3 3 4 7" xfId="48488" xr:uid="{00000000-0005-0000-0000-0000954B0000}"/>
    <cellStyle name="40% - Accent2 3 3 5" xfId="2606" xr:uid="{00000000-0005-0000-0000-0000964B0000}"/>
    <cellStyle name="40% - Accent2 3 3 5 2" xfId="5454" xr:uid="{00000000-0005-0000-0000-0000974B0000}"/>
    <cellStyle name="40% - Accent2 3 3 5 2 2" xfId="10797" xr:uid="{00000000-0005-0000-0000-0000984B0000}"/>
    <cellStyle name="40% - Accent2 3 3 5 2 2 2" xfId="21411" xr:uid="{00000000-0005-0000-0000-0000994B0000}"/>
    <cellStyle name="40% - Accent2 3 3 5 2 2 2 2" xfId="44679" xr:uid="{00000000-0005-0000-0000-00009A4B0000}"/>
    <cellStyle name="40% - Accent2 3 3 5 2 2 3" xfId="34065" xr:uid="{00000000-0005-0000-0000-00009B4B0000}"/>
    <cellStyle name="40% - Accent2 3 3 5 2 3" xfId="16105" xr:uid="{00000000-0005-0000-0000-00009C4B0000}"/>
    <cellStyle name="40% - Accent2 3 3 5 2 3 2" xfId="39373" xr:uid="{00000000-0005-0000-0000-00009D4B0000}"/>
    <cellStyle name="40% - Accent2 3 3 5 2 4" xfId="28757" xr:uid="{00000000-0005-0000-0000-00009E4B0000}"/>
    <cellStyle name="40% - Accent2 3 3 5 3" xfId="8155" xr:uid="{00000000-0005-0000-0000-00009F4B0000}"/>
    <cellStyle name="40% - Accent2 3 3 5 3 2" xfId="18770" xr:uid="{00000000-0005-0000-0000-0000A04B0000}"/>
    <cellStyle name="40% - Accent2 3 3 5 3 2 2" xfId="42038" xr:uid="{00000000-0005-0000-0000-0000A14B0000}"/>
    <cellStyle name="40% - Accent2 3 3 5 3 3" xfId="31423" xr:uid="{00000000-0005-0000-0000-0000A24B0000}"/>
    <cellStyle name="40% - Accent2 3 3 5 4" xfId="13465" xr:uid="{00000000-0005-0000-0000-0000A34B0000}"/>
    <cellStyle name="40% - Accent2 3 3 5 4 2" xfId="36733" xr:uid="{00000000-0005-0000-0000-0000A44B0000}"/>
    <cellStyle name="40% - Accent2 3 3 5 5" xfId="26115" xr:uid="{00000000-0005-0000-0000-0000A54B0000}"/>
    <cellStyle name="40% - Accent2 3 3 6" xfId="3258" xr:uid="{00000000-0005-0000-0000-0000A64B0000}"/>
    <cellStyle name="40% - Accent2 3 3 6 2" xfId="6088" xr:uid="{00000000-0005-0000-0000-0000A74B0000}"/>
    <cellStyle name="40% - Accent2 3 3 6 2 2" xfId="11431" xr:uid="{00000000-0005-0000-0000-0000A84B0000}"/>
    <cellStyle name="40% - Accent2 3 3 6 2 2 2" xfId="22044" xr:uid="{00000000-0005-0000-0000-0000A94B0000}"/>
    <cellStyle name="40% - Accent2 3 3 6 2 2 2 2" xfId="45312" xr:uid="{00000000-0005-0000-0000-0000AA4B0000}"/>
    <cellStyle name="40% - Accent2 3 3 6 2 2 3" xfId="34699" xr:uid="{00000000-0005-0000-0000-0000AB4B0000}"/>
    <cellStyle name="40% - Accent2 3 3 6 2 3" xfId="16738" xr:uid="{00000000-0005-0000-0000-0000AC4B0000}"/>
    <cellStyle name="40% - Accent2 3 3 6 2 3 2" xfId="40006" xr:uid="{00000000-0005-0000-0000-0000AD4B0000}"/>
    <cellStyle name="40% - Accent2 3 3 6 2 4" xfId="29391" xr:uid="{00000000-0005-0000-0000-0000AE4B0000}"/>
    <cellStyle name="40% - Accent2 3 3 6 3" xfId="8789" xr:uid="{00000000-0005-0000-0000-0000AF4B0000}"/>
    <cellStyle name="40% - Accent2 3 3 6 3 2" xfId="19404" xr:uid="{00000000-0005-0000-0000-0000B04B0000}"/>
    <cellStyle name="40% - Accent2 3 3 6 3 2 2" xfId="42672" xr:uid="{00000000-0005-0000-0000-0000B14B0000}"/>
    <cellStyle name="40% - Accent2 3 3 6 3 3" xfId="32057" xr:uid="{00000000-0005-0000-0000-0000B24B0000}"/>
    <cellStyle name="40% - Accent2 3 3 6 4" xfId="14098" xr:uid="{00000000-0005-0000-0000-0000B34B0000}"/>
    <cellStyle name="40% - Accent2 3 3 6 4 2" xfId="37366" xr:uid="{00000000-0005-0000-0000-0000B44B0000}"/>
    <cellStyle name="40% - Accent2 3 3 6 5" xfId="26749" xr:uid="{00000000-0005-0000-0000-0000B54B0000}"/>
    <cellStyle name="40% - Accent2 3 3 7" xfId="3578" xr:uid="{00000000-0005-0000-0000-0000B64B0000}"/>
    <cellStyle name="40% - Accent2 3 3 7 2" xfId="6402" xr:uid="{00000000-0005-0000-0000-0000B74B0000}"/>
    <cellStyle name="40% - Accent2 3 3 7 2 2" xfId="11745" xr:uid="{00000000-0005-0000-0000-0000B84B0000}"/>
    <cellStyle name="40% - Accent2 3 3 7 2 2 2" xfId="22358" xr:uid="{00000000-0005-0000-0000-0000B94B0000}"/>
    <cellStyle name="40% - Accent2 3 3 7 2 2 2 2" xfId="45626" xr:uid="{00000000-0005-0000-0000-0000BA4B0000}"/>
    <cellStyle name="40% - Accent2 3 3 7 2 2 3" xfId="35013" xr:uid="{00000000-0005-0000-0000-0000BB4B0000}"/>
    <cellStyle name="40% - Accent2 3 3 7 2 3" xfId="17052" xr:uid="{00000000-0005-0000-0000-0000BC4B0000}"/>
    <cellStyle name="40% - Accent2 3 3 7 2 3 2" xfId="40320" xr:uid="{00000000-0005-0000-0000-0000BD4B0000}"/>
    <cellStyle name="40% - Accent2 3 3 7 2 4" xfId="29705" xr:uid="{00000000-0005-0000-0000-0000BE4B0000}"/>
    <cellStyle name="40% - Accent2 3 3 7 3" xfId="9103" xr:uid="{00000000-0005-0000-0000-0000BF4B0000}"/>
    <cellStyle name="40% - Accent2 3 3 7 3 2" xfId="19718" xr:uid="{00000000-0005-0000-0000-0000C04B0000}"/>
    <cellStyle name="40% - Accent2 3 3 7 3 2 2" xfId="42986" xr:uid="{00000000-0005-0000-0000-0000C14B0000}"/>
    <cellStyle name="40% - Accent2 3 3 7 3 3" xfId="32371" xr:uid="{00000000-0005-0000-0000-0000C24B0000}"/>
    <cellStyle name="40% - Accent2 3 3 7 4" xfId="14412" xr:uid="{00000000-0005-0000-0000-0000C34B0000}"/>
    <cellStyle name="40% - Accent2 3 3 7 4 2" xfId="37680" xr:uid="{00000000-0005-0000-0000-0000C44B0000}"/>
    <cellStyle name="40% - Accent2 3 3 7 5" xfId="27063" xr:uid="{00000000-0005-0000-0000-0000C54B0000}"/>
    <cellStyle name="40% - Accent2 3 3 8" xfId="4267" xr:uid="{00000000-0005-0000-0000-0000C64B0000}"/>
    <cellStyle name="40% - Accent2 3 3 8 2" xfId="9611" xr:uid="{00000000-0005-0000-0000-0000C74B0000}"/>
    <cellStyle name="40% - Accent2 3 3 8 2 2" xfId="20226" xr:uid="{00000000-0005-0000-0000-0000C84B0000}"/>
    <cellStyle name="40% - Accent2 3 3 8 2 2 2" xfId="43494" xr:uid="{00000000-0005-0000-0000-0000C94B0000}"/>
    <cellStyle name="40% - Accent2 3 3 8 2 3" xfId="32879" xr:uid="{00000000-0005-0000-0000-0000CA4B0000}"/>
    <cellStyle name="40% - Accent2 3 3 8 3" xfId="14920" xr:uid="{00000000-0005-0000-0000-0000CB4B0000}"/>
    <cellStyle name="40% - Accent2 3 3 8 3 2" xfId="38188" xr:uid="{00000000-0005-0000-0000-0000CC4B0000}"/>
    <cellStyle name="40% - Accent2 3 3 8 4" xfId="27571" xr:uid="{00000000-0005-0000-0000-0000CD4B0000}"/>
    <cellStyle name="40% - Accent2 3 3 9" xfId="6969" xr:uid="{00000000-0005-0000-0000-0000CE4B0000}"/>
    <cellStyle name="40% - Accent2 3 3 9 2" xfId="17584" xr:uid="{00000000-0005-0000-0000-0000CF4B0000}"/>
    <cellStyle name="40% - Accent2 3 3 9 2 2" xfId="40852" xr:uid="{00000000-0005-0000-0000-0000D04B0000}"/>
    <cellStyle name="40% - Accent2 3 3 9 3" xfId="30237" xr:uid="{00000000-0005-0000-0000-0000D14B0000}"/>
    <cellStyle name="40% - Accent2 3 3_Asset Register (new)" xfId="1436" xr:uid="{00000000-0005-0000-0000-0000D24B0000}"/>
    <cellStyle name="40% - Accent2 3 4" xfId="235" xr:uid="{00000000-0005-0000-0000-0000D34B0000}"/>
    <cellStyle name="40% - Accent2 3 4 10" xfId="24762" xr:uid="{00000000-0005-0000-0000-0000D44B0000}"/>
    <cellStyle name="40% - Accent2 3 4 11" xfId="48489" xr:uid="{00000000-0005-0000-0000-0000D54B0000}"/>
    <cellStyle name="40% - Accent2 3 4 2" xfId="1894" xr:uid="{00000000-0005-0000-0000-0000D64B0000}"/>
    <cellStyle name="40% - Accent2 3 4 2 2" xfId="4869" xr:uid="{00000000-0005-0000-0000-0000D74B0000}"/>
    <cellStyle name="40% - Accent2 3 4 2 2 2" xfId="10213" xr:uid="{00000000-0005-0000-0000-0000D84B0000}"/>
    <cellStyle name="40% - Accent2 3 4 2 2 2 2" xfId="20828" xr:uid="{00000000-0005-0000-0000-0000D94B0000}"/>
    <cellStyle name="40% - Accent2 3 4 2 2 2 2 2" xfId="44096" xr:uid="{00000000-0005-0000-0000-0000DA4B0000}"/>
    <cellStyle name="40% - Accent2 3 4 2 2 2 3" xfId="33481" xr:uid="{00000000-0005-0000-0000-0000DB4B0000}"/>
    <cellStyle name="40% - Accent2 3 4 2 2 3" xfId="15522" xr:uid="{00000000-0005-0000-0000-0000DC4B0000}"/>
    <cellStyle name="40% - Accent2 3 4 2 2 3 2" xfId="38790" xr:uid="{00000000-0005-0000-0000-0000DD4B0000}"/>
    <cellStyle name="40% - Accent2 3 4 2 2 4" xfId="23316" xr:uid="{00000000-0005-0000-0000-0000DE4B0000}"/>
    <cellStyle name="40% - Accent2 3 4 2 2 4 2" xfId="46562" xr:uid="{00000000-0005-0000-0000-0000DF4B0000}"/>
    <cellStyle name="40% - Accent2 3 4 2 2 5" xfId="28173" xr:uid="{00000000-0005-0000-0000-0000E04B0000}"/>
    <cellStyle name="40% - Accent2 3 4 2 2 6" xfId="48491" xr:uid="{00000000-0005-0000-0000-0000E14B0000}"/>
    <cellStyle name="40% - Accent2 3 4 2 3" xfId="7571" xr:uid="{00000000-0005-0000-0000-0000E24B0000}"/>
    <cellStyle name="40% - Accent2 3 4 2 3 2" xfId="18186" xr:uid="{00000000-0005-0000-0000-0000E34B0000}"/>
    <cellStyle name="40% - Accent2 3 4 2 3 2 2" xfId="41454" xr:uid="{00000000-0005-0000-0000-0000E44B0000}"/>
    <cellStyle name="40% - Accent2 3 4 2 3 3" xfId="30839" xr:uid="{00000000-0005-0000-0000-0000E54B0000}"/>
    <cellStyle name="40% - Accent2 3 4 2 4" xfId="12882" xr:uid="{00000000-0005-0000-0000-0000E64B0000}"/>
    <cellStyle name="40% - Accent2 3 4 2 4 2" xfId="36150" xr:uid="{00000000-0005-0000-0000-0000E74B0000}"/>
    <cellStyle name="40% - Accent2 3 4 2 5" xfId="23315" xr:uid="{00000000-0005-0000-0000-0000E84B0000}"/>
    <cellStyle name="40% - Accent2 3 4 2 5 2" xfId="46561" xr:uid="{00000000-0005-0000-0000-0000E94B0000}"/>
    <cellStyle name="40% - Accent2 3 4 2 6" xfId="25531" xr:uid="{00000000-0005-0000-0000-0000EA4B0000}"/>
    <cellStyle name="40% - Accent2 3 4 2 7" xfId="48490" xr:uid="{00000000-0005-0000-0000-0000EB4B0000}"/>
    <cellStyle name="40% - Accent2 3 4 3" xfId="2443" xr:uid="{00000000-0005-0000-0000-0000EC4B0000}"/>
    <cellStyle name="40% - Accent2 3 4 3 2" xfId="5291" xr:uid="{00000000-0005-0000-0000-0000ED4B0000}"/>
    <cellStyle name="40% - Accent2 3 4 3 2 2" xfId="10634" xr:uid="{00000000-0005-0000-0000-0000EE4B0000}"/>
    <cellStyle name="40% - Accent2 3 4 3 2 2 2" xfId="21248" xr:uid="{00000000-0005-0000-0000-0000EF4B0000}"/>
    <cellStyle name="40% - Accent2 3 4 3 2 2 2 2" xfId="44516" xr:uid="{00000000-0005-0000-0000-0000F04B0000}"/>
    <cellStyle name="40% - Accent2 3 4 3 2 2 3" xfId="33902" xr:uid="{00000000-0005-0000-0000-0000F14B0000}"/>
    <cellStyle name="40% - Accent2 3 4 3 2 3" xfId="15942" xr:uid="{00000000-0005-0000-0000-0000F24B0000}"/>
    <cellStyle name="40% - Accent2 3 4 3 2 3 2" xfId="39210" xr:uid="{00000000-0005-0000-0000-0000F34B0000}"/>
    <cellStyle name="40% - Accent2 3 4 3 2 4" xfId="28594" xr:uid="{00000000-0005-0000-0000-0000F44B0000}"/>
    <cellStyle name="40% - Accent2 3 4 3 3" xfId="7992" xr:uid="{00000000-0005-0000-0000-0000F54B0000}"/>
    <cellStyle name="40% - Accent2 3 4 3 3 2" xfId="18607" xr:uid="{00000000-0005-0000-0000-0000F64B0000}"/>
    <cellStyle name="40% - Accent2 3 4 3 3 2 2" xfId="41875" xr:uid="{00000000-0005-0000-0000-0000F74B0000}"/>
    <cellStyle name="40% - Accent2 3 4 3 3 3" xfId="31260" xr:uid="{00000000-0005-0000-0000-0000F84B0000}"/>
    <cellStyle name="40% - Accent2 3 4 3 4" xfId="13302" xr:uid="{00000000-0005-0000-0000-0000F94B0000}"/>
    <cellStyle name="40% - Accent2 3 4 3 4 2" xfId="36570" xr:uid="{00000000-0005-0000-0000-0000FA4B0000}"/>
    <cellStyle name="40% - Accent2 3 4 3 5" xfId="23317" xr:uid="{00000000-0005-0000-0000-0000FB4B0000}"/>
    <cellStyle name="40% - Accent2 3 4 3 5 2" xfId="46563" xr:uid="{00000000-0005-0000-0000-0000FC4B0000}"/>
    <cellStyle name="40% - Accent2 3 4 3 6" xfId="25952" xr:uid="{00000000-0005-0000-0000-0000FD4B0000}"/>
    <cellStyle name="40% - Accent2 3 4 3 7" xfId="48492" xr:uid="{00000000-0005-0000-0000-0000FE4B0000}"/>
    <cellStyle name="40% - Accent2 3 4 4" xfId="3164" xr:uid="{00000000-0005-0000-0000-0000FF4B0000}"/>
    <cellStyle name="40% - Accent2 3 4 4 2" xfId="5994" xr:uid="{00000000-0005-0000-0000-0000004C0000}"/>
    <cellStyle name="40% - Accent2 3 4 4 2 2" xfId="11337" xr:uid="{00000000-0005-0000-0000-0000014C0000}"/>
    <cellStyle name="40% - Accent2 3 4 4 2 2 2" xfId="21950" xr:uid="{00000000-0005-0000-0000-0000024C0000}"/>
    <cellStyle name="40% - Accent2 3 4 4 2 2 2 2" xfId="45218" xr:uid="{00000000-0005-0000-0000-0000034C0000}"/>
    <cellStyle name="40% - Accent2 3 4 4 2 2 3" xfId="34605" xr:uid="{00000000-0005-0000-0000-0000044C0000}"/>
    <cellStyle name="40% - Accent2 3 4 4 2 3" xfId="16644" xr:uid="{00000000-0005-0000-0000-0000054C0000}"/>
    <cellStyle name="40% - Accent2 3 4 4 2 3 2" xfId="39912" xr:uid="{00000000-0005-0000-0000-0000064C0000}"/>
    <cellStyle name="40% - Accent2 3 4 4 2 4" xfId="29297" xr:uid="{00000000-0005-0000-0000-0000074C0000}"/>
    <cellStyle name="40% - Accent2 3 4 4 3" xfId="8695" xr:uid="{00000000-0005-0000-0000-0000084C0000}"/>
    <cellStyle name="40% - Accent2 3 4 4 3 2" xfId="19310" xr:uid="{00000000-0005-0000-0000-0000094C0000}"/>
    <cellStyle name="40% - Accent2 3 4 4 3 2 2" xfId="42578" xr:uid="{00000000-0005-0000-0000-00000A4C0000}"/>
    <cellStyle name="40% - Accent2 3 4 4 3 3" xfId="31963" xr:uid="{00000000-0005-0000-0000-00000B4C0000}"/>
    <cellStyle name="40% - Accent2 3 4 4 4" xfId="14004" xr:uid="{00000000-0005-0000-0000-00000C4C0000}"/>
    <cellStyle name="40% - Accent2 3 4 4 4 2" xfId="37272" xr:uid="{00000000-0005-0000-0000-00000D4C0000}"/>
    <cellStyle name="40% - Accent2 3 4 4 5" xfId="26655" xr:uid="{00000000-0005-0000-0000-00000E4C0000}"/>
    <cellStyle name="40% - Accent2 3 4 5" xfId="3484" xr:uid="{00000000-0005-0000-0000-00000F4C0000}"/>
    <cellStyle name="40% - Accent2 3 4 5 2" xfId="6308" xr:uid="{00000000-0005-0000-0000-0000104C0000}"/>
    <cellStyle name="40% - Accent2 3 4 5 2 2" xfId="11651" xr:uid="{00000000-0005-0000-0000-0000114C0000}"/>
    <cellStyle name="40% - Accent2 3 4 5 2 2 2" xfId="22264" xr:uid="{00000000-0005-0000-0000-0000124C0000}"/>
    <cellStyle name="40% - Accent2 3 4 5 2 2 2 2" xfId="45532" xr:uid="{00000000-0005-0000-0000-0000134C0000}"/>
    <cellStyle name="40% - Accent2 3 4 5 2 2 3" xfId="34919" xr:uid="{00000000-0005-0000-0000-0000144C0000}"/>
    <cellStyle name="40% - Accent2 3 4 5 2 3" xfId="16958" xr:uid="{00000000-0005-0000-0000-0000154C0000}"/>
    <cellStyle name="40% - Accent2 3 4 5 2 3 2" xfId="40226" xr:uid="{00000000-0005-0000-0000-0000164C0000}"/>
    <cellStyle name="40% - Accent2 3 4 5 2 4" xfId="29611" xr:uid="{00000000-0005-0000-0000-0000174C0000}"/>
    <cellStyle name="40% - Accent2 3 4 5 3" xfId="9009" xr:uid="{00000000-0005-0000-0000-0000184C0000}"/>
    <cellStyle name="40% - Accent2 3 4 5 3 2" xfId="19624" xr:uid="{00000000-0005-0000-0000-0000194C0000}"/>
    <cellStyle name="40% - Accent2 3 4 5 3 2 2" xfId="42892" xr:uid="{00000000-0005-0000-0000-00001A4C0000}"/>
    <cellStyle name="40% - Accent2 3 4 5 3 3" xfId="32277" xr:uid="{00000000-0005-0000-0000-00001B4C0000}"/>
    <cellStyle name="40% - Accent2 3 4 5 4" xfId="14318" xr:uid="{00000000-0005-0000-0000-00001C4C0000}"/>
    <cellStyle name="40% - Accent2 3 4 5 4 2" xfId="37586" xr:uid="{00000000-0005-0000-0000-00001D4C0000}"/>
    <cellStyle name="40% - Accent2 3 4 5 5" xfId="26969" xr:uid="{00000000-0005-0000-0000-00001E4C0000}"/>
    <cellStyle name="40% - Accent2 3 4 6" xfId="4104" xr:uid="{00000000-0005-0000-0000-00001F4C0000}"/>
    <cellStyle name="40% - Accent2 3 4 6 2" xfId="9448" xr:uid="{00000000-0005-0000-0000-0000204C0000}"/>
    <cellStyle name="40% - Accent2 3 4 6 2 2" xfId="20063" xr:uid="{00000000-0005-0000-0000-0000214C0000}"/>
    <cellStyle name="40% - Accent2 3 4 6 2 2 2" xfId="43331" xr:uid="{00000000-0005-0000-0000-0000224C0000}"/>
    <cellStyle name="40% - Accent2 3 4 6 2 3" xfId="32716" xr:uid="{00000000-0005-0000-0000-0000234C0000}"/>
    <cellStyle name="40% - Accent2 3 4 6 3" xfId="14757" xr:uid="{00000000-0005-0000-0000-0000244C0000}"/>
    <cellStyle name="40% - Accent2 3 4 6 3 2" xfId="38025" xr:uid="{00000000-0005-0000-0000-0000254C0000}"/>
    <cellStyle name="40% - Accent2 3 4 6 4" xfId="27408" xr:uid="{00000000-0005-0000-0000-0000264C0000}"/>
    <cellStyle name="40% - Accent2 3 4 7" xfId="6806" xr:uid="{00000000-0005-0000-0000-0000274C0000}"/>
    <cellStyle name="40% - Accent2 3 4 7 2" xfId="17421" xr:uid="{00000000-0005-0000-0000-0000284C0000}"/>
    <cellStyle name="40% - Accent2 3 4 7 2 2" xfId="40689" xr:uid="{00000000-0005-0000-0000-0000294C0000}"/>
    <cellStyle name="40% - Accent2 3 4 7 3" xfId="30074" xr:uid="{00000000-0005-0000-0000-00002A4C0000}"/>
    <cellStyle name="40% - Accent2 3 4 8" xfId="12117" xr:uid="{00000000-0005-0000-0000-00002B4C0000}"/>
    <cellStyle name="40% - Accent2 3 4 8 2" xfId="35385" xr:uid="{00000000-0005-0000-0000-00002C4C0000}"/>
    <cellStyle name="40% - Accent2 3 4 9" xfId="23314" xr:uid="{00000000-0005-0000-0000-00002D4C0000}"/>
    <cellStyle name="40% - Accent2 3 4 9 2" xfId="46560" xr:uid="{00000000-0005-0000-0000-00002E4C0000}"/>
    <cellStyle name="40% - Accent2 3 5" xfId="1119" xr:uid="{00000000-0005-0000-0000-00002F4C0000}"/>
    <cellStyle name="40% - Accent2 3 5 2" xfId="2689" xr:uid="{00000000-0005-0000-0000-0000304C0000}"/>
    <cellStyle name="40% - Accent2 3 5 2 2" xfId="5537" xr:uid="{00000000-0005-0000-0000-0000314C0000}"/>
    <cellStyle name="40% - Accent2 3 5 2 2 2" xfId="10880" xr:uid="{00000000-0005-0000-0000-0000324C0000}"/>
    <cellStyle name="40% - Accent2 3 5 2 2 2 2" xfId="21494" xr:uid="{00000000-0005-0000-0000-0000334C0000}"/>
    <cellStyle name="40% - Accent2 3 5 2 2 2 2 2" xfId="44762" xr:uid="{00000000-0005-0000-0000-0000344C0000}"/>
    <cellStyle name="40% - Accent2 3 5 2 2 2 3" xfId="34148" xr:uid="{00000000-0005-0000-0000-0000354C0000}"/>
    <cellStyle name="40% - Accent2 3 5 2 2 3" xfId="16188" xr:uid="{00000000-0005-0000-0000-0000364C0000}"/>
    <cellStyle name="40% - Accent2 3 5 2 2 3 2" xfId="39456" xr:uid="{00000000-0005-0000-0000-0000374C0000}"/>
    <cellStyle name="40% - Accent2 3 5 2 2 4" xfId="23320" xr:uid="{00000000-0005-0000-0000-0000384C0000}"/>
    <cellStyle name="40% - Accent2 3 5 2 2 4 2" xfId="46566" xr:uid="{00000000-0005-0000-0000-0000394C0000}"/>
    <cellStyle name="40% - Accent2 3 5 2 2 5" xfId="28840" xr:uid="{00000000-0005-0000-0000-00003A4C0000}"/>
    <cellStyle name="40% - Accent2 3 5 2 2 6" xfId="48495" xr:uid="{00000000-0005-0000-0000-00003B4C0000}"/>
    <cellStyle name="40% - Accent2 3 5 2 3" xfId="8238" xr:uid="{00000000-0005-0000-0000-00003C4C0000}"/>
    <cellStyle name="40% - Accent2 3 5 2 3 2" xfId="18853" xr:uid="{00000000-0005-0000-0000-00003D4C0000}"/>
    <cellStyle name="40% - Accent2 3 5 2 3 2 2" xfId="42121" xr:uid="{00000000-0005-0000-0000-00003E4C0000}"/>
    <cellStyle name="40% - Accent2 3 5 2 3 3" xfId="31506" xr:uid="{00000000-0005-0000-0000-00003F4C0000}"/>
    <cellStyle name="40% - Accent2 3 5 2 4" xfId="13548" xr:uid="{00000000-0005-0000-0000-0000404C0000}"/>
    <cellStyle name="40% - Accent2 3 5 2 4 2" xfId="36816" xr:uid="{00000000-0005-0000-0000-0000414C0000}"/>
    <cellStyle name="40% - Accent2 3 5 2 5" xfId="23319" xr:uid="{00000000-0005-0000-0000-0000424C0000}"/>
    <cellStyle name="40% - Accent2 3 5 2 5 2" xfId="46565" xr:uid="{00000000-0005-0000-0000-0000434C0000}"/>
    <cellStyle name="40% - Accent2 3 5 2 6" xfId="26198" xr:uid="{00000000-0005-0000-0000-0000444C0000}"/>
    <cellStyle name="40% - Accent2 3 5 2 7" xfId="48494" xr:uid="{00000000-0005-0000-0000-0000454C0000}"/>
    <cellStyle name="40% - Accent2 3 5 3" xfId="3864" xr:uid="{00000000-0005-0000-0000-0000464C0000}"/>
    <cellStyle name="40% - Accent2 3 5 3 2" xfId="6528" xr:uid="{00000000-0005-0000-0000-0000474C0000}"/>
    <cellStyle name="40% - Accent2 3 5 3 2 2" xfId="11871" xr:uid="{00000000-0005-0000-0000-0000484C0000}"/>
    <cellStyle name="40% - Accent2 3 5 3 2 2 2" xfId="22484" xr:uid="{00000000-0005-0000-0000-0000494C0000}"/>
    <cellStyle name="40% - Accent2 3 5 3 2 2 2 2" xfId="45752" xr:uid="{00000000-0005-0000-0000-00004A4C0000}"/>
    <cellStyle name="40% - Accent2 3 5 3 2 2 3" xfId="35139" xr:uid="{00000000-0005-0000-0000-00004B4C0000}"/>
    <cellStyle name="40% - Accent2 3 5 3 2 3" xfId="17178" xr:uid="{00000000-0005-0000-0000-00004C4C0000}"/>
    <cellStyle name="40% - Accent2 3 5 3 2 3 2" xfId="40446" xr:uid="{00000000-0005-0000-0000-00004D4C0000}"/>
    <cellStyle name="40% - Accent2 3 5 3 2 4" xfId="29831" xr:uid="{00000000-0005-0000-0000-00004E4C0000}"/>
    <cellStyle name="40% - Accent2 3 5 3 3" xfId="9229" xr:uid="{00000000-0005-0000-0000-00004F4C0000}"/>
    <cellStyle name="40% - Accent2 3 5 3 3 2" xfId="19844" xr:uid="{00000000-0005-0000-0000-0000504C0000}"/>
    <cellStyle name="40% - Accent2 3 5 3 3 2 2" xfId="43112" xr:uid="{00000000-0005-0000-0000-0000514C0000}"/>
    <cellStyle name="40% - Accent2 3 5 3 3 3" xfId="32497" xr:uid="{00000000-0005-0000-0000-0000524C0000}"/>
    <cellStyle name="40% - Accent2 3 5 3 4" xfId="14538" xr:uid="{00000000-0005-0000-0000-0000534C0000}"/>
    <cellStyle name="40% - Accent2 3 5 3 4 2" xfId="37806" xr:uid="{00000000-0005-0000-0000-0000544C0000}"/>
    <cellStyle name="40% - Accent2 3 5 3 5" xfId="23321" xr:uid="{00000000-0005-0000-0000-0000554C0000}"/>
    <cellStyle name="40% - Accent2 3 5 3 5 2" xfId="46567" xr:uid="{00000000-0005-0000-0000-0000564C0000}"/>
    <cellStyle name="40% - Accent2 3 5 3 6" xfId="27189" xr:uid="{00000000-0005-0000-0000-0000574C0000}"/>
    <cellStyle name="40% - Accent2 3 5 3 7" xfId="48496" xr:uid="{00000000-0005-0000-0000-0000584C0000}"/>
    <cellStyle name="40% - Accent2 3 5 4" xfId="4350" xr:uid="{00000000-0005-0000-0000-0000594C0000}"/>
    <cellStyle name="40% - Accent2 3 5 4 2" xfId="9694" xr:uid="{00000000-0005-0000-0000-00005A4C0000}"/>
    <cellStyle name="40% - Accent2 3 5 4 2 2" xfId="20309" xr:uid="{00000000-0005-0000-0000-00005B4C0000}"/>
    <cellStyle name="40% - Accent2 3 5 4 2 2 2" xfId="43577" xr:uid="{00000000-0005-0000-0000-00005C4C0000}"/>
    <cellStyle name="40% - Accent2 3 5 4 2 3" xfId="32962" xr:uid="{00000000-0005-0000-0000-00005D4C0000}"/>
    <cellStyle name="40% - Accent2 3 5 4 3" xfId="15003" xr:uid="{00000000-0005-0000-0000-00005E4C0000}"/>
    <cellStyle name="40% - Accent2 3 5 4 3 2" xfId="38271" xr:uid="{00000000-0005-0000-0000-00005F4C0000}"/>
    <cellStyle name="40% - Accent2 3 5 4 4" xfId="27654" xr:uid="{00000000-0005-0000-0000-0000604C0000}"/>
    <cellStyle name="40% - Accent2 3 5 5" xfId="7052" xr:uid="{00000000-0005-0000-0000-0000614C0000}"/>
    <cellStyle name="40% - Accent2 3 5 5 2" xfId="17667" xr:uid="{00000000-0005-0000-0000-0000624C0000}"/>
    <cellStyle name="40% - Accent2 3 5 5 2 2" xfId="40935" xr:uid="{00000000-0005-0000-0000-0000634C0000}"/>
    <cellStyle name="40% - Accent2 3 5 5 3" xfId="30320" xr:uid="{00000000-0005-0000-0000-0000644C0000}"/>
    <cellStyle name="40% - Accent2 3 5 6" xfId="12363" xr:uid="{00000000-0005-0000-0000-0000654C0000}"/>
    <cellStyle name="40% - Accent2 3 5 6 2" xfId="35631" xr:uid="{00000000-0005-0000-0000-0000664C0000}"/>
    <cellStyle name="40% - Accent2 3 5 7" xfId="23318" xr:uid="{00000000-0005-0000-0000-0000674C0000}"/>
    <cellStyle name="40% - Accent2 3 5 7 2" xfId="46564" xr:uid="{00000000-0005-0000-0000-0000684C0000}"/>
    <cellStyle name="40% - Accent2 3 5 8" xfId="25012" xr:uid="{00000000-0005-0000-0000-0000694C0000}"/>
    <cellStyle name="40% - Accent2 3 5 9" xfId="48493" xr:uid="{00000000-0005-0000-0000-00006A4C0000}"/>
    <cellStyle name="40% - Accent2 3 6" xfId="1268" xr:uid="{00000000-0005-0000-0000-00006B4C0000}"/>
    <cellStyle name="40% - Accent2 3 6 2" xfId="2829" xr:uid="{00000000-0005-0000-0000-00006C4C0000}"/>
    <cellStyle name="40% - Accent2 3 6 2 2" xfId="5677" xr:uid="{00000000-0005-0000-0000-00006D4C0000}"/>
    <cellStyle name="40% - Accent2 3 6 2 2 2" xfId="11020" xr:uid="{00000000-0005-0000-0000-00006E4C0000}"/>
    <cellStyle name="40% - Accent2 3 6 2 2 2 2" xfId="21634" xr:uid="{00000000-0005-0000-0000-00006F4C0000}"/>
    <cellStyle name="40% - Accent2 3 6 2 2 2 2 2" xfId="44902" xr:uid="{00000000-0005-0000-0000-0000704C0000}"/>
    <cellStyle name="40% - Accent2 3 6 2 2 2 3" xfId="34288" xr:uid="{00000000-0005-0000-0000-0000714C0000}"/>
    <cellStyle name="40% - Accent2 3 6 2 2 3" xfId="16328" xr:uid="{00000000-0005-0000-0000-0000724C0000}"/>
    <cellStyle name="40% - Accent2 3 6 2 2 3 2" xfId="39596" xr:uid="{00000000-0005-0000-0000-0000734C0000}"/>
    <cellStyle name="40% - Accent2 3 6 2 2 4" xfId="23324" xr:uid="{00000000-0005-0000-0000-0000744C0000}"/>
    <cellStyle name="40% - Accent2 3 6 2 2 4 2" xfId="46570" xr:uid="{00000000-0005-0000-0000-0000754C0000}"/>
    <cellStyle name="40% - Accent2 3 6 2 2 5" xfId="28980" xr:uid="{00000000-0005-0000-0000-0000764C0000}"/>
    <cellStyle name="40% - Accent2 3 6 2 2 6" xfId="48499" xr:uid="{00000000-0005-0000-0000-0000774C0000}"/>
    <cellStyle name="40% - Accent2 3 6 2 3" xfId="8378" xr:uid="{00000000-0005-0000-0000-0000784C0000}"/>
    <cellStyle name="40% - Accent2 3 6 2 3 2" xfId="18993" xr:uid="{00000000-0005-0000-0000-0000794C0000}"/>
    <cellStyle name="40% - Accent2 3 6 2 3 2 2" xfId="42261" xr:uid="{00000000-0005-0000-0000-00007A4C0000}"/>
    <cellStyle name="40% - Accent2 3 6 2 3 3" xfId="31646" xr:uid="{00000000-0005-0000-0000-00007B4C0000}"/>
    <cellStyle name="40% - Accent2 3 6 2 4" xfId="13688" xr:uid="{00000000-0005-0000-0000-00007C4C0000}"/>
    <cellStyle name="40% - Accent2 3 6 2 4 2" xfId="36956" xr:uid="{00000000-0005-0000-0000-00007D4C0000}"/>
    <cellStyle name="40% - Accent2 3 6 2 5" xfId="23323" xr:uid="{00000000-0005-0000-0000-00007E4C0000}"/>
    <cellStyle name="40% - Accent2 3 6 2 5 2" xfId="46569" xr:uid="{00000000-0005-0000-0000-00007F4C0000}"/>
    <cellStyle name="40% - Accent2 3 6 2 6" xfId="26338" xr:uid="{00000000-0005-0000-0000-0000804C0000}"/>
    <cellStyle name="40% - Accent2 3 6 2 7" xfId="48498" xr:uid="{00000000-0005-0000-0000-0000814C0000}"/>
    <cellStyle name="40% - Accent2 3 6 3" xfId="4490" xr:uid="{00000000-0005-0000-0000-0000824C0000}"/>
    <cellStyle name="40% - Accent2 3 6 3 2" xfId="9834" xr:uid="{00000000-0005-0000-0000-0000834C0000}"/>
    <cellStyle name="40% - Accent2 3 6 3 2 2" xfId="20449" xr:uid="{00000000-0005-0000-0000-0000844C0000}"/>
    <cellStyle name="40% - Accent2 3 6 3 2 2 2" xfId="43717" xr:uid="{00000000-0005-0000-0000-0000854C0000}"/>
    <cellStyle name="40% - Accent2 3 6 3 2 3" xfId="33102" xr:uid="{00000000-0005-0000-0000-0000864C0000}"/>
    <cellStyle name="40% - Accent2 3 6 3 3" xfId="15143" xr:uid="{00000000-0005-0000-0000-0000874C0000}"/>
    <cellStyle name="40% - Accent2 3 6 3 3 2" xfId="38411" xr:uid="{00000000-0005-0000-0000-0000884C0000}"/>
    <cellStyle name="40% - Accent2 3 6 3 4" xfId="23325" xr:uid="{00000000-0005-0000-0000-0000894C0000}"/>
    <cellStyle name="40% - Accent2 3 6 3 4 2" xfId="46571" xr:uid="{00000000-0005-0000-0000-00008A4C0000}"/>
    <cellStyle name="40% - Accent2 3 6 3 5" xfId="27794" xr:uid="{00000000-0005-0000-0000-00008B4C0000}"/>
    <cellStyle name="40% - Accent2 3 6 3 6" xfId="48500" xr:uid="{00000000-0005-0000-0000-00008C4C0000}"/>
    <cellStyle name="40% - Accent2 3 6 4" xfId="7192" xr:uid="{00000000-0005-0000-0000-00008D4C0000}"/>
    <cellStyle name="40% - Accent2 3 6 4 2" xfId="17807" xr:uid="{00000000-0005-0000-0000-00008E4C0000}"/>
    <cellStyle name="40% - Accent2 3 6 4 2 2" xfId="41075" xr:uid="{00000000-0005-0000-0000-00008F4C0000}"/>
    <cellStyle name="40% - Accent2 3 6 4 3" xfId="30460" xr:uid="{00000000-0005-0000-0000-0000904C0000}"/>
    <cellStyle name="40% - Accent2 3 6 5" xfId="12503" xr:uid="{00000000-0005-0000-0000-0000914C0000}"/>
    <cellStyle name="40% - Accent2 3 6 5 2" xfId="35771" xr:uid="{00000000-0005-0000-0000-0000924C0000}"/>
    <cellStyle name="40% - Accent2 3 6 6" xfId="23322" xr:uid="{00000000-0005-0000-0000-0000934C0000}"/>
    <cellStyle name="40% - Accent2 3 6 6 2" xfId="46568" xr:uid="{00000000-0005-0000-0000-0000944C0000}"/>
    <cellStyle name="40% - Accent2 3 6 7" xfId="25152" xr:uid="{00000000-0005-0000-0000-0000954C0000}"/>
    <cellStyle name="40% - Accent2 3 6 8" xfId="48497" xr:uid="{00000000-0005-0000-0000-0000964C0000}"/>
    <cellStyle name="40% - Accent2 3 7" xfId="1650" xr:uid="{00000000-0005-0000-0000-0000974C0000}"/>
    <cellStyle name="40% - Accent2 3 7 2" xfId="4660" xr:uid="{00000000-0005-0000-0000-0000984C0000}"/>
    <cellStyle name="40% - Accent2 3 7 2 2" xfId="10004" xr:uid="{00000000-0005-0000-0000-0000994C0000}"/>
    <cellStyle name="40% - Accent2 3 7 2 2 2" xfId="20619" xr:uid="{00000000-0005-0000-0000-00009A4C0000}"/>
    <cellStyle name="40% - Accent2 3 7 2 2 2 2" xfId="43887" xr:uid="{00000000-0005-0000-0000-00009B4C0000}"/>
    <cellStyle name="40% - Accent2 3 7 2 2 3" xfId="33272" xr:uid="{00000000-0005-0000-0000-00009C4C0000}"/>
    <cellStyle name="40% - Accent2 3 7 2 3" xfId="15313" xr:uid="{00000000-0005-0000-0000-00009D4C0000}"/>
    <cellStyle name="40% - Accent2 3 7 2 3 2" xfId="38581" xr:uid="{00000000-0005-0000-0000-00009E4C0000}"/>
    <cellStyle name="40% - Accent2 3 7 2 4" xfId="23327" xr:uid="{00000000-0005-0000-0000-00009F4C0000}"/>
    <cellStyle name="40% - Accent2 3 7 2 4 2" xfId="46573" xr:uid="{00000000-0005-0000-0000-0000A04C0000}"/>
    <cellStyle name="40% - Accent2 3 7 2 5" xfId="27964" xr:uid="{00000000-0005-0000-0000-0000A14C0000}"/>
    <cellStyle name="40% - Accent2 3 7 2 6" xfId="48502" xr:uid="{00000000-0005-0000-0000-0000A24C0000}"/>
    <cellStyle name="40% - Accent2 3 7 3" xfId="7362" xr:uid="{00000000-0005-0000-0000-0000A34C0000}"/>
    <cellStyle name="40% - Accent2 3 7 3 2" xfId="17977" xr:uid="{00000000-0005-0000-0000-0000A44C0000}"/>
    <cellStyle name="40% - Accent2 3 7 3 2 2" xfId="41245" xr:uid="{00000000-0005-0000-0000-0000A54C0000}"/>
    <cellStyle name="40% - Accent2 3 7 3 3" xfId="30630" xr:uid="{00000000-0005-0000-0000-0000A64C0000}"/>
    <cellStyle name="40% - Accent2 3 7 4" xfId="12673" xr:uid="{00000000-0005-0000-0000-0000A74C0000}"/>
    <cellStyle name="40% - Accent2 3 7 4 2" xfId="35941" xr:uid="{00000000-0005-0000-0000-0000A84C0000}"/>
    <cellStyle name="40% - Accent2 3 7 5" xfId="23326" xr:uid="{00000000-0005-0000-0000-0000A94C0000}"/>
    <cellStyle name="40% - Accent2 3 7 5 2" xfId="46572" xr:uid="{00000000-0005-0000-0000-0000AA4C0000}"/>
    <cellStyle name="40% - Accent2 3 7 6" xfId="25322" xr:uid="{00000000-0005-0000-0000-0000AB4C0000}"/>
    <cellStyle name="40% - Accent2 3 7 7" xfId="48501" xr:uid="{00000000-0005-0000-0000-0000AC4C0000}"/>
    <cellStyle name="40% - Accent2 3 8" xfId="2136" xr:uid="{00000000-0005-0000-0000-0000AD4C0000}"/>
    <cellStyle name="40% - Accent2 3 8 2" xfId="5029" xr:uid="{00000000-0005-0000-0000-0000AE4C0000}"/>
    <cellStyle name="40% - Accent2 3 8 2 2" xfId="10372" xr:uid="{00000000-0005-0000-0000-0000AF4C0000}"/>
    <cellStyle name="40% - Accent2 3 8 2 2 2" xfId="20987" xr:uid="{00000000-0005-0000-0000-0000B04C0000}"/>
    <cellStyle name="40% - Accent2 3 8 2 2 2 2" xfId="44255" xr:uid="{00000000-0005-0000-0000-0000B14C0000}"/>
    <cellStyle name="40% - Accent2 3 8 2 2 3" xfId="33640" xr:uid="{00000000-0005-0000-0000-0000B24C0000}"/>
    <cellStyle name="40% - Accent2 3 8 2 3" xfId="15681" xr:uid="{00000000-0005-0000-0000-0000B34C0000}"/>
    <cellStyle name="40% - Accent2 3 8 2 3 2" xfId="38949" xr:uid="{00000000-0005-0000-0000-0000B44C0000}"/>
    <cellStyle name="40% - Accent2 3 8 2 4" xfId="28332" xr:uid="{00000000-0005-0000-0000-0000B54C0000}"/>
    <cellStyle name="40% - Accent2 3 8 3" xfId="7730" xr:uid="{00000000-0005-0000-0000-0000B64C0000}"/>
    <cellStyle name="40% - Accent2 3 8 3 2" xfId="18345" xr:uid="{00000000-0005-0000-0000-0000B74C0000}"/>
    <cellStyle name="40% - Accent2 3 8 3 2 2" xfId="41613" xr:uid="{00000000-0005-0000-0000-0000B84C0000}"/>
    <cellStyle name="40% - Accent2 3 8 3 3" xfId="30998" xr:uid="{00000000-0005-0000-0000-0000B94C0000}"/>
    <cellStyle name="40% - Accent2 3 8 4" xfId="13041" xr:uid="{00000000-0005-0000-0000-0000BA4C0000}"/>
    <cellStyle name="40% - Accent2 3 8 4 2" xfId="36309" xr:uid="{00000000-0005-0000-0000-0000BB4C0000}"/>
    <cellStyle name="40% - Accent2 3 8 5" xfId="23328" xr:uid="{00000000-0005-0000-0000-0000BC4C0000}"/>
    <cellStyle name="40% - Accent2 3 8 5 2" xfId="46574" xr:uid="{00000000-0005-0000-0000-0000BD4C0000}"/>
    <cellStyle name="40% - Accent2 3 8 6" xfId="25690" xr:uid="{00000000-0005-0000-0000-0000BE4C0000}"/>
    <cellStyle name="40% - Accent2 3 8 7" xfId="48503" xr:uid="{00000000-0005-0000-0000-0000BF4C0000}"/>
    <cellStyle name="40% - Accent2 3 9" xfId="2221" xr:uid="{00000000-0005-0000-0000-0000C04C0000}"/>
    <cellStyle name="40% - Accent2 3 9 2" xfId="5094" xr:uid="{00000000-0005-0000-0000-0000C14C0000}"/>
    <cellStyle name="40% - Accent2 3 9 2 2" xfId="10437" xr:uid="{00000000-0005-0000-0000-0000C24C0000}"/>
    <cellStyle name="40% - Accent2 3 9 2 2 2" xfId="21052" xr:uid="{00000000-0005-0000-0000-0000C34C0000}"/>
    <cellStyle name="40% - Accent2 3 9 2 2 2 2" xfId="44320" xr:uid="{00000000-0005-0000-0000-0000C44C0000}"/>
    <cellStyle name="40% - Accent2 3 9 2 2 3" xfId="33705" xr:uid="{00000000-0005-0000-0000-0000C54C0000}"/>
    <cellStyle name="40% - Accent2 3 9 2 3" xfId="15746" xr:uid="{00000000-0005-0000-0000-0000C64C0000}"/>
    <cellStyle name="40% - Accent2 3 9 2 3 2" xfId="39014" xr:uid="{00000000-0005-0000-0000-0000C74C0000}"/>
    <cellStyle name="40% - Accent2 3 9 2 4" xfId="28397" xr:uid="{00000000-0005-0000-0000-0000C84C0000}"/>
    <cellStyle name="40% - Accent2 3 9 3" xfId="7795" xr:uid="{00000000-0005-0000-0000-0000C94C0000}"/>
    <cellStyle name="40% - Accent2 3 9 3 2" xfId="18410" xr:uid="{00000000-0005-0000-0000-0000CA4C0000}"/>
    <cellStyle name="40% - Accent2 3 9 3 2 2" xfId="41678" xr:uid="{00000000-0005-0000-0000-0000CB4C0000}"/>
    <cellStyle name="40% - Accent2 3 9 3 3" xfId="31063" xr:uid="{00000000-0005-0000-0000-0000CC4C0000}"/>
    <cellStyle name="40% - Accent2 3 9 4" xfId="13106" xr:uid="{00000000-0005-0000-0000-0000CD4C0000}"/>
    <cellStyle name="40% - Accent2 3 9 4 2" xfId="36374" xr:uid="{00000000-0005-0000-0000-0000CE4C0000}"/>
    <cellStyle name="40% - Accent2 3 9 5" xfId="25755" xr:uid="{00000000-0005-0000-0000-0000CF4C0000}"/>
    <cellStyle name="40% - Accent2 3_Asset Register (new)" xfId="1439" xr:uid="{00000000-0005-0000-0000-0000D04C0000}"/>
    <cellStyle name="40% - Accent2 4" xfId="236" xr:uid="{00000000-0005-0000-0000-0000D14C0000}"/>
    <cellStyle name="40% - Accent2 4 10" xfId="2275" xr:uid="{00000000-0005-0000-0000-0000D24C0000}"/>
    <cellStyle name="40% - Accent2 4 10 2" xfId="5138" xr:uid="{00000000-0005-0000-0000-0000D34C0000}"/>
    <cellStyle name="40% - Accent2 4 10 2 2" xfId="10481" xr:uid="{00000000-0005-0000-0000-0000D44C0000}"/>
    <cellStyle name="40% - Accent2 4 10 2 2 2" xfId="21095" xr:uid="{00000000-0005-0000-0000-0000D54C0000}"/>
    <cellStyle name="40% - Accent2 4 10 2 2 2 2" xfId="44363" xr:uid="{00000000-0005-0000-0000-0000D64C0000}"/>
    <cellStyle name="40% - Accent2 4 10 2 2 3" xfId="33749" xr:uid="{00000000-0005-0000-0000-0000D74C0000}"/>
    <cellStyle name="40% - Accent2 4 10 2 3" xfId="15789" xr:uid="{00000000-0005-0000-0000-0000D84C0000}"/>
    <cellStyle name="40% - Accent2 4 10 2 3 2" xfId="39057" xr:uid="{00000000-0005-0000-0000-0000D94C0000}"/>
    <cellStyle name="40% - Accent2 4 10 2 4" xfId="28441" xr:uid="{00000000-0005-0000-0000-0000DA4C0000}"/>
    <cellStyle name="40% - Accent2 4 10 3" xfId="7839" xr:uid="{00000000-0005-0000-0000-0000DB4C0000}"/>
    <cellStyle name="40% - Accent2 4 10 3 2" xfId="18454" xr:uid="{00000000-0005-0000-0000-0000DC4C0000}"/>
    <cellStyle name="40% - Accent2 4 10 3 2 2" xfId="41722" xr:uid="{00000000-0005-0000-0000-0000DD4C0000}"/>
    <cellStyle name="40% - Accent2 4 10 3 3" xfId="31107" xr:uid="{00000000-0005-0000-0000-0000DE4C0000}"/>
    <cellStyle name="40% - Accent2 4 10 4" xfId="13149" xr:uid="{00000000-0005-0000-0000-0000DF4C0000}"/>
    <cellStyle name="40% - Accent2 4 10 4 2" xfId="36417" xr:uid="{00000000-0005-0000-0000-0000E04C0000}"/>
    <cellStyle name="40% - Accent2 4 10 5" xfId="25799" xr:uid="{00000000-0005-0000-0000-0000E14C0000}"/>
    <cellStyle name="40% - Accent2 4 11" xfId="2444" xr:uid="{00000000-0005-0000-0000-0000E24C0000}"/>
    <cellStyle name="40% - Accent2 4 11 2" xfId="5292" xr:uid="{00000000-0005-0000-0000-0000E34C0000}"/>
    <cellStyle name="40% - Accent2 4 11 2 2" xfId="10635" xr:uid="{00000000-0005-0000-0000-0000E44C0000}"/>
    <cellStyle name="40% - Accent2 4 11 2 2 2" xfId="21249" xr:uid="{00000000-0005-0000-0000-0000E54C0000}"/>
    <cellStyle name="40% - Accent2 4 11 2 2 2 2" xfId="44517" xr:uid="{00000000-0005-0000-0000-0000E64C0000}"/>
    <cellStyle name="40% - Accent2 4 11 2 2 3" xfId="33903" xr:uid="{00000000-0005-0000-0000-0000E74C0000}"/>
    <cellStyle name="40% - Accent2 4 11 2 3" xfId="15943" xr:uid="{00000000-0005-0000-0000-0000E84C0000}"/>
    <cellStyle name="40% - Accent2 4 11 2 3 2" xfId="39211" xr:uid="{00000000-0005-0000-0000-0000E94C0000}"/>
    <cellStyle name="40% - Accent2 4 11 2 4" xfId="28595" xr:uid="{00000000-0005-0000-0000-0000EA4C0000}"/>
    <cellStyle name="40% - Accent2 4 11 3" xfId="7993" xr:uid="{00000000-0005-0000-0000-0000EB4C0000}"/>
    <cellStyle name="40% - Accent2 4 11 3 2" xfId="18608" xr:uid="{00000000-0005-0000-0000-0000EC4C0000}"/>
    <cellStyle name="40% - Accent2 4 11 3 2 2" xfId="41876" xr:uid="{00000000-0005-0000-0000-0000ED4C0000}"/>
    <cellStyle name="40% - Accent2 4 11 3 3" xfId="31261" xr:uid="{00000000-0005-0000-0000-0000EE4C0000}"/>
    <cellStyle name="40% - Accent2 4 11 4" xfId="13303" xr:uid="{00000000-0005-0000-0000-0000EF4C0000}"/>
    <cellStyle name="40% - Accent2 4 11 4 2" xfId="36571" xr:uid="{00000000-0005-0000-0000-0000F04C0000}"/>
    <cellStyle name="40% - Accent2 4 11 5" xfId="25953" xr:uid="{00000000-0005-0000-0000-0000F14C0000}"/>
    <cellStyle name="40% - Accent2 4 12" xfId="3008" xr:uid="{00000000-0005-0000-0000-0000F24C0000}"/>
    <cellStyle name="40% - Accent2 4 12 2" xfId="5848" xr:uid="{00000000-0005-0000-0000-0000F34C0000}"/>
    <cellStyle name="40% - Accent2 4 12 2 2" xfId="11191" xr:uid="{00000000-0005-0000-0000-0000F44C0000}"/>
    <cellStyle name="40% - Accent2 4 12 2 2 2" xfId="21805" xr:uid="{00000000-0005-0000-0000-0000F54C0000}"/>
    <cellStyle name="40% - Accent2 4 12 2 2 2 2" xfId="45073" xr:uid="{00000000-0005-0000-0000-0000F64C0000}"/>
    <cellStyle name="40% - Accent2 4 12 2 2 3" xfId="34459" xr:uid="{00000000-0005-0000-0000-0000F74C0000}"/>
    <cellStyle name="40% - Accent2 4 12 2 3" xfId="16499" xr:uid="{00000000-0005-0000-0000-0000F84C0000}"/>
    <cellStyle name="40% - Accent2 4 12 2 3 2" xfId="39767" xr:uid="{00000000-0005-0000-0000-0000F94C0000}"/>
    <cellStyle name="40% - Accent2 4 12 2 4" xfId="29151" xr:uid="{00000000-0005-0000-0000-0000FA4C0000}"/>
    <cellStyle name="40% - Accent2 4 12 3" xfId="8549" xr:uid="{00000000-0005-0000-0000-0000FB4C0000}"/>
    <cellStyle name="40% - Accent2 4 12 3 2" xfId="19164" xr:uid="{00000000-0005-0000-0000-0000FC4C0000}"/>
    <cellStyle name="40% - Accent2 4 12 3 2 2" xfId="42432" xr:uid="{00000000-0005-0000-0000-0000FD4C0000}"/>
    <cellStyle name="40% - Accent2 4 12 3 3" xfId="31817" xr:uid="{00000000-0005-0000-0000-0000FE4C0000}"/>
    <cellStyle name="40% - Accent2 4 12 4" xfId="13859" xr:uid="{00000000-0005-0000-0000-0000FF4C0000}"/>
    <cellStyle name="40% - Accent2 4 12 4 2" xfId="37127" xr:uid="{00000000-0005-0000-0000-0000004D0000}"/>
    <cellStyle name="40% - Accent2 4 12 5" xfId="26509" xr:uid="{00000000-0005-0000-0000-0000014D0000}"/>
    <cellStyle name="40% - Accent2 4 13" xfId="3338" xr:uid="{00000000-0005-0000-0000-0000024D0000}"/>
    <cellStyle name="40% - Accent2 4 13 2" xfId="6162" xr:uid="{00000000-0005-0000-0000-0000034D0000}"/>
    <cellStyle name="40% - Accent2 4 13 2 2" xfId="11505" xr:uid="{00000000-0005-0000-0000-0000044D0000}"/>
    <cellStyle name="40% - Accent2 4 13 2 2 2" xfId="22118" xr:uid="{00000000-0005-0000-0000-0000054D0000}"/>
    <cellStyle name="40% - Accent2 4 13 2 2 2 2" xfId="45386" xr:uid="{00000000-0005-0000-0000-0000064D0000}"/>
    <cellStyle name="40% - Accent2 4 13 2 2 3" xfId="34773" xr:uid="{00000000-0005-0000-0000-0000074D0000}"/>
    <cellStyle name="40% - Accent2 4 13 2 3" xfId="16812" xr:uid="{00000000-0005-0000-0000-0000084D0000}"/>
    <cellStyle name="40% - Accent2 4 13 2 3 2" xfId="40080" xr:uid="{00000000-0005-0000-0000-0000094D0000}"/>
    <cellStyle name="40% - Accent2 4 13 2 4" xfId="29465" xr:uid="{00000000-0005-0000-0000-00000A4D0000}"/>
    <cellStyle name="40% - Accent2 4 13 3" xfId="8863" xr:uid="{00000000-0005-0000-0000-00000B4D0000}"/>
    <cellStyle name="40% - Accent2 4 13 3 2" xfId="19478" xr:uid="{00000000-0005-0000-0000-00000C4D0000}"/>
    <cellStyle name="40% - Accent2 4 13 3 2 2" xfId="42746" xr:uid="{00000000-0005-0000-0000-00000D4D0000}"/>
    <cellStyle name="40% - Accent2 4 13 3 3" xfId="32131" xr:uid="{00000000-0005-0000-0000-00000E4D0000}"/>
    <cellStyle name="40% - Accent2 4 13 4" xfId="14172" xr:uid="{00000000-0005-0000-0000-00000F4D0000}"/>
    <cellStyle name="40% - Accent2 4 13 4 2" xfId="37440" xr:uid="{00000000-0005-0000-0000-0000104D0000}"/>
    <cellStyle name="40% - Accent2 4 13 5" xfId="26823" xr:uid="{00000000-0005-0000-0000-0000114D0000}"/>
    <cellStyle name="40% - Accent2 4 14" xfId="4105" xr:uid="{00000000-0005-0000-0000-0000124D0000}"/>
    <cellStyle name="40% - Accent2 4 14 2" xfId="9449" xr:uid="{00000000-0005-0000-0000-0000134D0000}"/>
    <cellStyle name="40% - Accent2 4 14 2 2" xfId="20064" xr:uid="{00000000-0005-0000-0000-0000144D0000}"/>
    <cellStyle name="40% - Accent2 4 14 2 2 2" xfId="43332" xr:uid="{00000000-0005-0000-0000-0000154D0000}"/>
    <cellStyle name="40% - Accent2 4 14 2 3" xfId="32717" xr:uid="{00000000-0005-0000-0000-0000164D0000}"/>
    <cellStyle name="40% - Accent2 4 14 3" xfId="14758" xr:uid="{00000000-0005-0000-0000-0000174D0000}"/>
    <cellStyle name="40% - Accent2 4 14 3 2" xfId="38026" xr:uid="{00000000-0005-0000-0000-0000184D0000}"/>
    <cellStyle name="40% - Accent2 4 14 4" xfId="27409" xr:uid="{00000000-0005-0000-0000-0000194D0000}"/>
    <cellStyle name="40% - Accent2 4 15" xfId="6807" xr:uid="{00000000-0005-0000-0000-00001A4D0000}"/>
    <cellStyle name="40% - Accent2 4 15 2" xfId="17422" xr:uid="{00000000-0005-0000-0000-00001B4D0000}"/>
    <cellStyle name="40% - Accent2 4 15 2 2" xfId="40690" xr:uid="{00000000-0005-0000-0000-00001C4D0000}"/>
    <cellStyle name="40% - Accent2 4 15 3" xfId="30075" xr:uid="{00000000-0005-0000-0000-00001D4D0000}"/>
    <cellStyle name="40% - Accent2 4 16" xfId="12118" xr:uid="{00000000-0005-0000-0000-00001E4D0000}"/>
    <cellStyle name="40% - Accent2 4 16 2" xfId="35386" xr:uid="{00000000-0005-0000-0000-00001F4D0000}"/>
    <cellStyle name="40% - Accent2 4 17" xfId="23329" xr:uid="{00000000-0005-0000-0000-0000204D0000}"/>
    <cellStyle name="40% - Accent2 4 17 2" xfId="46575" xr:uid="{00000000-0005-0000-0000-0000214D0000}"/>
    <cellStyle name="40% - Accent2 4 18" xfId="24763" xr:uid="{00000000-0005-0000-0000-0000224D0000}"/>
    <cellStyle name="40% - Accent2 4 19" xfId="48504" xr:uid="{00000000-0005-0000-0000-0000234D0000}"/>
    <cellStyle name="40% - Accent2 4 2" xfId="744" xr:uid="{00000000-0005-0000-0000-0000244D0000}"/>
    <cellStyle name="40% - Accent2 4 2 10" xfId="3009" xr:uid="{00000000-0005-0000-0000-0000254D0000}"/>
    <cellStyle name="40% - Accent2 4 2 10 2" xfId="5849" xr:uid="{00000000-0005-0000-0000-0000264D0000}"/>
    <cellStyle name="40% - Accent2 4 2 10 2 2" xfId="11192" xr:uid="{00000000-0005-0000-0000-0000274D0000}"/>
    <cellStyle name="40% - Accent2 4 2 10 2 2 2" xfId="21806" xr:uid="{00000000-0005-0000-0000-0000284D0000}"/>
    <cellStyle name="40% - Accent2 4 2 10 2 2 2 2" xfId="45074" xr:uid="{00000000-0005-0000-0000-0000294D0000}"/>
    <cellStyle name="40% - Accent2 4 2 10 2 2 3" xfId="34460" xr:uid="{00000000-0005-0000-0000-00002A4D0000}"/>
    <cellStyle name="40% - Accent2 4 2 10 2 3" xfId="16500" xr:uid="{00000000-0005-0000-0000-00002B4D0000}"/>
    <cellStyle name="40% - Accent2 4 2 10 2 3 2" xfId="39768" xr:uid="{00000000-0005-0000-0000-00002C4D0000}"/>
    <cellStyle name="40% - Accent2 4 2 10 2 4" xfId="29152" xr:uid="{00000000-0005-0000-0000-00002D4D0000}"/>
    <cellStyle name="40% - Accent2 4 2 10 3" xfId="8550" xr:uid="{00000000-0005-0000-0000-00002E4D0000}"/>
    <cellStyle name="40% - Accent2 4 2 10 3 2" xfId="19165" xr:uid="{00000000-0005-0000-0000-00002F4D0000}"/>
    <cellStyle name="40% - Accent2 4 2 10 3 2 2" xfId="42433" xr:uid="{00000000-0005-0000-0000-0000304D0000}"/>
    <cellStyle name="40% - Accent2 4 2 10 3 3" xfId="31818" xr:uid="{00000000-0005-0000-0000-0000314D0000}"/>
    <cellStyle name="40% - Accent2 4 2 10 4" xfId="13860" xr:uid="{00000000-0005-0000-0000-0000324D0000}"/>
    <cellStyle name="40% - Accent2 4 2 10 4 2" xfId="37128" xr:uid="{00000000-0005-0000-0000-0000334D0000}"/>
    <cellStyle name="40% - Accent2 4 2 10 5" xfId="26510" xr:uid="{00000000-0005-0000-0000-0000344D0000}"/>
    <cellStyle name="40% - Accent2 4 2 11" xfId="3339" xr:uid="{00000000-0005-0000-0000-0000354D0000}"/>
    <cellStyle name="40% - Accent2 4 2 11 2" xfId="6163" xr:uid="{00000000-0005-0000-0000-0000364D0000}"/>
    <cellStyle name="40% - Accent2 4 2 11 2 2" xfId="11506" xr:uid="{00000000-0005-0000-0000-0000374D0000}"/>
    <cellStyle name="40% - Accent2 4 2 11 2 2 2" xfId="22119" xr:uid="{00000000-0005-0000-0000-0000384D0000}"/>
    <cellStyle name="40% - Accent2 4 2 11 2 2 2 2" xfId="45387" xr:uid="{00000000-0005-0000-0000-0000394D0000}"/>
    <cellStyle name="40% - Accent2 4 2 11 2 2 3" xfId="34774" xr:uid="{00000000-0005-0000-0000-00003A4D0000}"/>
    <cellStyle name="40% - Accent2 4 2 11 2 3" xfId="16813" xr:uid="{00000000-0005-0000-0000-00003B4D0000}"/>
    <cellStyle name="40% - Accent2 4 2 11 2 3 2" xfId="40081" xr:uid="{00000000-0005-0000-0000-00003C4D0000}"/>
    <cellStyle name="40% - Accent2 4 2 11 2 4" xfId="29466" xr:uid="{00000000-0005-0000-0000-00003D4D0000}"/>
    <cellStyle name="40% - Accent2 4 2 11 3" xfId="8864" xr:uid="{00000000-0005-0000-0000-00003E4D0000}"/>
    <cellStyle name="40% - Accent2 4 2 11 3 2" xfId="19479" xr:uid="{00000000-0005-0000-0000-00003F4D0000}"/>
    <cellStyle name="40% - Accent2 4 2 11 3 2 2" xfId="42747" xr:uid="{00000000-0005-0000-0000-0000404D0000}"/>
    <cellStyle name="40% - Accent2 4 2 11 3 3" xfId="32132" xr:uid="{00000000-0005-0000-0000-0000414D0000}"/>
    <cellStyle name="40% - Accent2 4 2 11 4" xfId="14173" xr:uid="{00000000-0005-0000-0000-0000424D0000}"/>
    <cellStyle name="40% - Accent2 4 2 11 4 2" xfId="37441" xr:uid="{00000000-0005-0000-0000-0000434D0000}"/>
    <cellStyle name="40% - Accent2 4 2 11 5" xfId="26824" xr:uid="{00000000-0005-0000-0000-0000444D0000}"/>
    <cellStyle name="40% - Accent2 4 2 12" xfId="4270" xr:uid="{00000000-0005-0000-0000-0000454D0000}"/>
    <cellStyle name="40% - Accent2 4 2 12 2" xfId="9614" xr:uid="{00000000-0005-0000-0000-0000464D0000}"/>
    <cellStyle name="40% - Accent2 4 2 12 2 2" xfId="20229" xr:uid="{00000000-0005-0000-0000-0000474D0000}"/>
    <cellStyle name="40% - Accent2 4 2 12 2 2 2" xfId="43497" xr:uid="{00000000-0005-0000-0000-0000484D0000}"/>
    <cellStyle name="40% - Accent2 4 2 12 2 3" xfId="32882" xr:uid="{00000000-0005-0000-0000-0000494D0000}"/>
    <cellStyle name="40% - Accent2 4 2 12 3" xfId="14923" xr:uid="{00000000-0005-0000-0000-00004A4D0000}"/>
    <cellStyle name="40% - Accent2 4 2 12 3 2" xfId="38191" xr:uid="{00000000-0005-0000-0000-00004B4D0000}"/>
    <cellStyle name="40% - Accent2 4 2 12 4" xfId="27574" xr:uid="{00000000-0005-0000-0000-00004C4D0000}"/>
    <cellStyle name="40% - Accent2 4 2 13" xfId="6972" xr:uid="{00000000-0005-0000-0000-00004D4D0000}"/>
    <cellStyle name="40% - Accent2 4 2 13 2" xfId="17587" xr:uid="{00000000-0005-0000-0000-00004E4D0000}"/>
    <cellStyle name="40% - Accent2 4 2 13 2 2" xfId="40855" xr:uid="{00000000-0005-0000-0000-00004F4D0000}"/>
    <cellStyle name="40% - Accent2 4 2 13 3" xfId="30240" xr:uid="{00000000-0005-0000-0000-0000504D0000}"/>
    <cellStyle name="40% - Accent2 4 2 14" xfId="12283" xr:uid="{00000000-0005-0000-0000-0000514D0000}"/>
    <cellStyle name="40% - Accent2 4 2 14 2" xfId="35551" xr:uid="{00000000-0005-0000-0000-0000524D0000}"/>
    <cellStyle name="40% - Accent2 4 2 15" xfId="23330" xr:uid="{00000000-0005-0000-0000-0000534D0000}"/>
    <cellStyle name="40% - Accent2 4 2 15 2" xfId="46576" xr:uid="{00000000-0005-0000-0000-0000544D0000}"/>
    <cellStyle name="40% - Accent2 4 2 16" xfId="24932" xr:uid="{00000000-0005-0000-0000-0000554D0000}"/>
    <cellStyle name="40% - Accent2 4 2 17" xfId="48505" xr:uid="{00000000-0005-0000-0000-0000564D0000}"/>
    <cellStyle name="40% - Accent2 4 2 2" xfId="1122" xr:uid="{00000000-0005-0000-0000-0000574D0000}"/>
    <cellStyle name="40% - Accent2 4 2 2 10" xfId="48506" xr:uid="{00000000-0005-0000-0000-0000584D0000}"/>
    <cellStyle name="40% - Accent2 4 2 2 2" xfId="1558" xr:uid="{00000000-0005-0000-0000-0000594D0000}"/>
    <cellStyle name="40% - Accent2 4 2 2 2 2" xfId="2915" xr:uid="{00000000-0005-0000-0000-00005A4D0000}"/>
    <cellStyle name="40% - Accent2 4 2 2 2 2 2" xfId="5763" xr:uid="{00000000-0005-0000-0000-00005B4D0000}"/>
    <cellStyle name="40% - Accent2 4 2 2 2 2 2 2" xfId="11106" xr:uid="{00000000-0005-0000-0000-00005C4D0000}"/>
    <cellStyle name="40% - Accent2 4 2 2 2 2 2 2 2" xfId="21720" xr:uid="{00000000-0005-0000-0000-00005D4D0000}"/>
    <cellStyle name="40% - Accent2 4 2 2 2 2 2 2 2 2" xfId="44988" xr:uid="{00000000-0005-0000-0000-00005E4D0000}"/>
    <cellStyle name="40% - Accent2 4 2 2 2 2 2 2 3" xfId="34374" xr:uid="{00000000-0005-0000-0000-00005F4D0000}"/>
    <cellStyle name="40% - Accent2 4 2 2 2 2 2 3" xfId="16414" xr:uid="{00000000-0005-0000-0000-0000604D0000}"/>
    <cellStyle name="40% - Accent2 4 2 2 2 2 2 3 2" xfId="39682" xr:uid="{00000000-0005-0000-0000-0000614D0000}"/>
    <cellStyle name="40% - Accent2 4 2 2 2 2 2 4" xfId="23334" xr:uid="{00000000-0005-0000-0000-0000624D0000}"/>
    <cellStyle name="40% - Accent2 4 2 2 2 2 2 4 2" xfId="46580" xr:uid="{00000000-0005-0000-0000-0000634D0000}"/>
    <cellStyle name="40% - Accent2 4 2 2 2 2 2 5" xfId="29066" xr:uid="{00000000-0005-0000-0000-0000644D0000}"/>
    <cellStyle name="40% - Accent2 4 2 2 2 2 2 6" xfId="48509" xr:uid="{00000000-0005-0000-0000-0000654D0000}"/>
    <cellStyle name="40% - Accent2 4 2 2 2 2 3" xfId="8464" xr:uid="{00000000-0005-0000-0000-0000664D0000}"/>
    <cellStyle name="40% - Accent2 4 2 2 2 2 3 2" xfId="19079" xr:uid="{00000000-0005-0000-0000-0000674D0000}"/>
    <cellStyle name="40% - Accent2 4 2 2 2 2 3 2 2" xfId="42347" xr:uid="{00000000-0005-0000-0000-0000684D0000}"/>
    <cellStyle name="40% - Accent2 4 2 2 2 2 3 3" xfId="31732" xr:uid="{00000000-0005-0000-0000-0000694D0000}"/>
    <cellStyle name="40% - Accent2 4 2 2 2 2 4" xfId="13774" xr:uid="{00000000-0005-0000-0000-00006A4D0000}"/>
    <cellStyle name="40% - Accent2 4 2 2 2 2 4 2" xfId="37042" xr:uid="{00000000-0005-0000-0000-00006B4D0000}"/>
    <cellStyle name="40% - Accent2 4 2 2 2 2 5" xfId="23333" xr:uid="{00000000-0005-0000-0000-00006C4D0000}"/>
    <cellStyle name="40% - Accent2 4 2 2 2 2 5 2" xfId="46579" xr:uid="{00000000-0005-0000-0000-00006D4D0000}"/>
    <cellStyle name="40% - Accent2 4 2 2 2 2 6" xfId="26424" xr:uid="{00000000-0005-0000-0000-00006E4D0000}"/>
    <cellStyle name="40% - Accent2 4 2 2 2 2 7" xfId="48508" xr:uid="{00000000-0005-0000-0000-00006F4D0000}"/>
    <cellStyle name="40% - Accent2 4 2 2 2 3" xfId="4576" xr:uid="{00000000-0005-0000-0000-0000704D0000}"/>
    <cellStyle name="40% - Accent2 4 2 2 2 3 2" xfId="9920" xr:uid="{00000000-0005-0000-0000-0000714D0000}"/>
    <cellStyle name="40% - Accent2 4 2 2 2 3 2 2" xfId="20535" xr:uid="{00000000-0005-0000-0000-0000724D0000}"/>
    <cellStyle name="40% - Accent2 4 2 2 2 3 2 2 2" xfId="43803" xr:uid="{00000000-0005-0000-0000-0000734D0000}"/>
    <cellStyle name="40% - Accent2 4 2 2 2 3 2 3" xfId="33188" xr:uid="{00000000-0005-0000-0000-0000744D0000}"/>
    <cellStyle name="40% - Accent2 4 2 2 2 3 3" xfId="15229" xr:uid="{00000000-0005-0000-0000-0000754D0000}"/>
    <cellStyle name="40% - Accent2 4 2 2 2 3 3 2" xfId="38497" xr:uid="{00000000-0005-0000-0000-0000764D0000}"/>
    <cellStyle name="40% - Accent2 4 2 2 2 3 4" xfId="23335" xr:uid="{00000000-0005-0000-0000-0000774D0000}"/>
    <cellStyle name="40% - Accent2 4 2 2 2 3 4 2" xfId="46581" xr:uid="{00000000-0005-0000-0000-0000784D0000}"/>
    <cellStyle name="40% - Accent2 4 2 2 2 3 5" xfId="27880" xr:uid="{00000000-0005-0000-0000-0000794D0000}"/>
    <cellStyle name="40% - Accent2 4 2 2 2 3 6" xfId="48510" xr:uid="{00000000-0005-0000-0000-00007A4D0000}"/>
    <cellStyle name="40% - Accent2 4 2 2 2 4" xfId="7278" xr:uid="{00000000-0005-0000-0000-00007B4D0000}"/>
    <cellStyle name="40% - Accent2 4 2 2 2 4 2" xfId="17893" xr:uid="{00000000-0005-0000-0000-00007C4D0000}"/>
    <cellStyle name="40% - Accent2 4 2 2 2 4 2 2" xfId="41161" xr:uid="{00000000-0005-0000-0000-00007D4D0000}"/>
    <cellStyle name="40% - Accent2 4 2 2 2 4 3" xfId="30546" xr:uid="{00000000-0005-0000-0000-00007E4D0000}"/>
    <cellStyle name="40% - Accent2 4 2 2 2 5" xfId="12589" xr:uid="{00000000-0005-0000-0000-00007F4D0000}"/>
    <cellStyle name="40% - Accent2 4 2 2 2 5 2" xfId="35857" xr:uid="{00000000-0005-0000-0000-0000804D0000}"/>
    <cellStyle name="40% - Accent2 4 2 2 2 6" xfId="23332" xr:uid="{00000000-0005-0000-0000-0000814D0000}"/>
    <cellStyle name="40% - Accent2 4 2 2 2 6 2" xfId="46578" xr:uid="{00000000-0005-0000-0000-0000824D0000}"/>
    <cellStyle name="40% - Accent2 4 2 2 2 7" xfId="25238" xr:uid="{00000000-0005-0000-0000-0000834D0000}"/>
    <cellStyle name="40% - Accent2 4 2 2 2 8" xfId="48507" xr:uid="{00000000-0005-0000-0000-0000844D0000}"/>
    <cellStyle name="40% - Accent2 4 2 2 3" xfId="2692" xr:uid="{00000000-0005-0000-0000-0000854D0000}"/>
    <cellStyle name="40% - Accent2 4 2 2 3 2" xfId="5540" xr:uid="{00000000-0005-0000-0000-0000864D0000}"/>
    <cellStyle name="40% - Accent2 4 2 2 3 2 2" xfId="10883" xr:uid="{00000000-0005-0000-0000-0000874D0000}"/>
    <cellStyle name="40% - Accent2 4 2 2 3 2 2 2" xfId="21497" xr:uid="{00000000-0005-0000-0000-0000884D0000}"/>
    <cellStyle name="40% - Accent2 4 2 2 3 2 2 2 2" xfId="44765" xr:uid="{00000000-0005-0000-0000-0000894D0000}"/>
    <cellStyle name="40% - Accent2 4 2 2 3 2 2 3" xfId="34151" xr:uid="{00000000-0005-0000-0000-00008A4D0000}"/>
    <cellStyle name="40% - Accent2 4 2 2 3 2 3" xfId="16191" xr:uid="{00000000-0005-0000-0000-00008B4D0000}"/>
    <cellStyle name="40% - Accent2 4 2 2 3 2 3 2" xfId="39459" xr:uid="{00000000-0005-0000-0000-00008C4D0000}"/>
    <cellStyle name="40% - Accent2 4 2 2 3 2 4" xfId="23337" xr:uid="{00000000-0005-0000-0000-00008D4D0000}"/>
    <cellStyle name="40% - Accent2 4 2 2 3 2 4 2" xfId="46583" xr:uid="{00000000-0005-0000-0000-00008E4D0000}"/>
    <cellStyle name="40% - Accent2 4 2 2 3 2 5" xfId="28843" xr:uid="{00000000-0005-0000-0000-00008F4D0000}"/>
    <cellStyle name="40% - Accent2 4 2 2 3 2 6" xfId="48512" xr:uid="{00000000-0005-0000-0000-0000904D0000}"/>
    <cellStyle name="40% - Accent2 4 2 2 3 3" xfId="8241" xr:uid="{00000000-0005-0000-0000-0000914D0000}"/>
    <cellStyle name="40% - Accent2 4 2 2 3 3 2" xfId="18856" xr:uid="{00000000-0005-0000-0000-0000924D0000}"/>
    <cellStyle name="40% - Accent2 4 2 2 3 3 2 2" xfId="42124" xr:uid="{00000000-0005-0000-0000-0000934D0000}"/>
    <cellStyle name="40% - Accent2 4 2 2 3 3 3" xfId="31509" xr:uid="{00000000-0005-0000-0000-0000944D0000}"/>
    <cellStyle name="40% - Accent2 4 2 2 3 4" xfId="13551" xr:uid="{00000000-0005-0000-0000-0000954D0000}"/>
    <cellStyle name="40% - Accent2 4 2 2 3 4 2" xfId="36819" xr:uid="{00000000-0005-0000-0000-0000964D0000}"/>
    <cellStyle name="40% - Accent2 4 2 2 3 5" xfId="23336" xr:uid="{00000000-0005-0000-0000-0000974D0000}"/>
    <cellStyle name="40% - Accent2 4 2 2 3 5 2" xfId="46582" xr:uid="{00000000-0005-0000-0000-0000984D0000}"/>
    <cellStyle name="40% - Accent2 4 2 2 3 6" xfId="26201" xr:uid="{00000000-0005-0000-0000-0000994D0000}"/>
    <cellStyle name="40% - Accent2 4 2 2 3 7" xfId="48511" xr:uid="{00000000-0005-0000-0000-00009A4D0000}"/>
    <cellStyle name="40% - Accent2 4 2 2 4" xfId="3867" xr:uid="{00000000-0005-0000-0000-00009B4D0000}"/>
    <cellStyle name="40% - Accent2 4 2 2 4 2" xfId="6531" xr:uid="{00000000-0005-0000-0000-00009C4D0000}"/>
    <cellStyle name="40% - Accent2 4 2 2 4 2 2" xfId="11874" xr:uid="{00000000-0005-0000-0000-00009D4D0000}"/>
    <cellStyle name="40% - Accent2 4 2 2 4 2 2 2" xfId="22487" xr:uid="{00000000-0005-0000-0000-00009E4D0000}"/>
    <cellStyle name="40% - Accent2 4 2 2 4 2 2 2 2" xfId="45755" xr:uid="{00000000-0005-0000-0000-00009F4D0000}"/>
    <cellStyle name="40% - Accent2 4 2 2 4 2 2 3" xfId="35142" xr:uid="{00000000-0005-0000-0000-0000A04D0000}"/>
    <cellStyle name="40% - Accent2 4 2 2 4 2 3" xfId="17181" xr:uid="{00000000-0005-0000-0000-0000A14D0000}"/>
    <cellStyle name="40% - Accent2 4 2 2 4 2 3 2" xfId="40449" xr:uid="{00000000-0005-0000-0000-0000A24D0000}"/>
    <cellStyle name="40% - Accent2 4 2 2 4 2 4" xfId="29834" xr:uid="{00000000-0005-0000-0000-0000A34D0000}"/>
    <cellStyle name="40% - Accent2 4 2 2 4 3" xfId="9232" xr:uid="{00000000-0005-0000-0000-0000A44D0000}"/>
    <cellStyle name="40% - Accent2 4 2 2 4 3 2" xfId="19847" xr:uid="{00000000-0005-0000-0000-0000A54D0000}"/>
    <cellStyle name="40% - Accent2 4 2 2 4 3 2 2" xfId="43115" xr:uid="{00000000-0005-0000-0000-0000A64D0000}"/>
    <cellStyle name="40% - Accent2 4 2 2 4 3 3" xfId="32500" xr:uid="{00000000-0005-0000-0000-0000A74D0000}"/>
    <cellStyle name="40% - Accent2 4 2 2 4 4" xfId="14541" xr:uid="{00000000-0005-0000-0000-0000A84D0000}"/>
    <cellStyle name="40% - Accent2 4 2 2 4 4 2" xfId="37809" xr:uid="{00000000-0005-0000-0000-0000A94D0000}"/>
    <cellStyle name="40% - Accent2 4 2 2 4 5" xfId="23338" xr:uid="{00000000-0005-0000-0000-0000AA4D0000}"/>
    <cellStyle name="40% - Accent2 4 2 2 4 5 2" xfId="46584" xr:uid="{00000000-0005-0000-0000-0000AB4D0000}"/>
    <cellStyle name="40% - Accent2 4 2 2 4 6" xfId="27192" xr:uid="{00000000-0005-0000-0000-0000AC4D0000}"/>
    <cellStyle name="40% - Accent2 4 2 2 4 7" xfId="48513" xr:uid="{00000000-0005-0000-0000-0000AD4D0000}"/>
    <cellStyle name="40% - Accent2 4 2 2 5" xfId="4353" xr:uid="{00000000-0005-0000-0000-0000AE4D0000}"/>
    <cellStyle name="40% - Accent2 4 2 2 5 2" xfId="9697" xr:uid="{00000000-0005-0000-0000-0000AF4D0000}"/>
    <cellStyle name="40% - Accent2 4 2 2 5 2 2" xfId="20312" xr:uid="{00000000-0005-0000-0000-0000B04D0000}"/>
    <cellStyle name="40% - Accent2 4 2 2 5 2 2 2" xfId="43580" xr:uid="{00000000-0005-0000-0000-0000B14D0000}"/>
    <cellStyle name="40% - Accent2 4 2 2 5 2 3" xfId="32965" xr:uid="{00000000-0005-0000-0000-0000B24D0000}"/>
    <cellStyle name="40% - Accent2 4 2 2 5 3" xfId="15006" xr:uid="{00000000-0005-0000-0000-0000B34D0000}"/>
    <cellStyle name="40% - Accent2 4 2 2 5 3 2" xfId="38274" xr:uid="{00000000-0005-0000-0000-0000B44D0000}"/>
    <cellStyle name="40% - Accent2 4 2 2 5 4" xfId="27657" xr:uid="{00000000-0005-0000-0000-0000B54D0000}"/>
    <cellStyle name="40% - Accent2 4 2 2 6" xfId="7055" xr:uid="{00000000-0005-0000-0000-0000B64D0000}"/>
    <cellStyle name="40% - Accent2 4 2 2 6 2" xfId="17670" xr:uid="{00000000-0005-0000-0000-0000B74D0000}"/>
    <cellStyle name="40% - Accent2 4 2 2 6 2 2" xfId="40938" xr:uid="{00000000-0005-0000-0000-0000B84D0000}"/>
    <cellStyle name="40% - Accent2 4 2 2 6 3" xfId="30323" xr:uid="{00000000-0005-0000-0000-0000B94D0000}"/>
    <cellStyle name="40% - Accent2 4 2 2 7" xfId="12366" xr:uid="{00000000-0005-0000-0000-0000BA4D0000}"/>
    <cellStyle name="40% - Accent2 4 2 2 7 2" xfId="35634" xr:uid="{00000000-0005-0000-0000-0000BB4D0000}"/>
    <cellStyle name="40% - Accent2 4 2 2 8" xfId="23331" xr:uid="{00000000-0005-0000-0000-0000BC4D0000}"/>
    <cellStyle name="40% - Accent2 4 2 2 8 2" xfId="46577" xr:uid="{00000000-0005-0000-0000-0000BD4D0000}"/>
    <cellStyle name="40% - Accent2 4 2 2 9" xfId="25015" xr:uid="{00000000-0005-0000-0000-0000BE4D0000}"/>
    <cellStyle name="40% - Accent2 4 2 2_Asset Register (new)" xfId="1433" xr:uid="{00000000-0005-0000-0000-0000BF4D0000}"/>
    <cellStyle name="40% - Accent2 4 2 3" xfId="1271" xr:uid="{00000000-0005-0000-0000-0000C04D0000}"/>
    <cellStyle name="40% - Accent2 4 2 3 2" xfId="2832" xr:uid="{00000000-0005-0000-0000-0000C14D0000}"/>
    <cellStyle name="40% - Accent2 4 2 3 2 2" xfId="5680" xr:uid="{00000000-0005-0000-0000-0000C24D0000}"/>
    <cellStyle name="40% - Accent2 4 2 3 2 2 2" xfId="11023" xr:uid="{00000000-0005-0000-0000-0000C34D0000}"/>
    <cellStyle name="40% - Accent2 4 2 3 2 2 2 2" xfId="21637" xr:uid="{00000000-0005-0000-0000-0000C44D0000}"/>
    <cellStyle name="40% - Accent2 4 2 3 2 2 2 2 2" xfId="44905" xr:uid="{00000000-0005-0000-0000-0000C54D0000}"/>
    <cellStyle name="40% - Accent2 4 2 3 2 2 2 3" xfId="34291" xr:uid="{00000000-0005-0000-0000-0000C64D0000}"/>
    <cellStyle name="40% - Accent2 4 2 3 2 2 3" xfId="16331" xr:uid="{00000000-0005-0000-0000-0000C74D0000}"/>
    <cellStyle name="40% - Accent2 4 2 3 2 2 3 2" xfId="39599" xr:uid="{00000000-0005-0000-0000-0000C84D0000}"/>
    <cellStyle name="40% - Accent2 4 2 3 2 2 4" xfId="23341" xr:uid="{00000000-0005-0000-0000-0000C94D0000}"/>
    <cellStyle name="40% - Accent2 4 2 3 2 2 4 2" xfId="46587" xr:uid="{00000000-0005-0000-0000-0000CA4D0000}"/>
    <cellStyle name="40% - Accent2 4 2 3 2 2 5" xfId="28983" xr:uid="{00000000-0005-0000-0000-0000CB4D0000}"/>
    <cellStyle name="40% - Accent2 4 2 3 2 2 6" xfId="48516" xr:uid="{00000000-0005-0000-0000-0000CC4D0000}"/>
    <cellStyle name="40% - Accent2 4 2 3 2 3" xfId="8381" xr:uid="{00000000-0005-0000-0000-0000CD4D0000}"/>
    <cellStyle name="40% - Accent2 4 2 3 2 3 2" xfId="18996" xr:uid="{00000000-0005-0000-0000-0000CE4D0000}"/>
    <cellStyle name="40% - Accent2 4 2 3 2 3 2 2" xfId="42264" xr:uid="{00000000-0005-0000-0000-0000CF4D0000}"/>
    <cellStyle name="40% - Accent2 4 2 3 2 3 3" xfId="31649" xr:uid="{00000000-0005-0000-0000-0000D04D0000}"/>
    <cellStyle name="40% - Accent2 4 2 3 2 4" xfId="13691" xr:uid="{00000000-0005-0000-0000-0000D14D0000}"/>
    <cellStyle name="40% - Accent2 4 2 3 2 4 2" xfId="36959" xr:uid="{00000000-0005-0000-0000-0000D24D0000}"/>
    <cellStyle name="40% - Accent2 4 2 3 2 5" xfId="23340" xr:uid="{00000000-0005-0000-0000-0000D34D0000}"/>
    <cellStyle name="40% - Accent2 4 2 3 2 5 2" xfId="46586" xr:uid="{00000000-0005-0000-0000-0000D44D0000}"/>
    <cellStyle name="40% - Accent2 4 2 3 2 6" xfId="26341" xr:uid="{00000000-0005-0000-0000-0000D54D0000}"/>
    <cellStyle name="40% - Accent2 4 2 3 2 7" xfId="48515" xr:uid="{00000000-0005-0000-0000-0000D64D0000}"/>
    <cellStyle name="40% - Accent2 4 2 3 3" xfId="4493" xr:uid="{00000000-0005-0000-0000-0000D74D0000}"/>
    <cellStyle name="40% - Accent2 4 2 3 3 2" xfId="9837" xr:uid="{00000000-0005-0000-0000-0000D84D0000}"/>
    <cellStyle name="40% - Accent2 4 2 3 3 2 2" xfId="20452" xr:uid="{00000000-0005-0000-0000-0000D94D0000}"/>
    <cellStyle name="40% - Accent2 4 2 3 3 2 2 2" xfId="43720" xr:uid="{00000000-0005-0000-0000-0000DA4D0000}"/>
    <cellStyle name="40% - Accent2 4 2 3 3 2 3" xfId="33105" xr:uid="{00000000-0005-0000-0000-0000DB4D0000}"/>
    <cellStyle name="40% - Accent2 4 2 3 3 3" xfId="15146" xr:uid="{00000000-0005-0000-0000-0000DC4D0000}"/>
    <cellStyle name="40% - Accent2 4 2 3 3 3 2" xfId="38414" xr:uid="{00000000-0005-0000-0000-0000DD4D0000}"/>
    <cellStyle name="40% - Accent2 4 2 3 3 4" xfId="23342" xr:uid="{00000000-0005-0000-0000-0000DE4D0000}"/>
    <cellStyle name="40% - Accent2 4 2 3 3 4 2" xfId="46588" xr:uid="{00000000-0005-0000-0000-0000DF4D0000}"/>
    <cellStyle name="40% - Accent2 4 2 3 3 5" xfId="27797" xr:uid="{00000000-0005-0000-0000-0000E04D0000}"/>
    <cellStyle name="40% - Accent2 4 2 3 3 6" xfId="48517" xr:uid="{00000000-0005-0000-0000-0000E14D0000}"/>
    <cellStyle name="40% - Accent2 4 2 3 4" xfId="7195" xr:uid="{00000000-0005-0000-0000-0000E24D0000}"/>
    <cellStyle name="40% - Accent2 4 2 3 4 2" xfId="17810" xr:uid="{00000000-0005-0000-0000-0000E34D0000}"/>
    <cellStyle name="40% - Accent2 4 2 3 4 2 2" xfId="41078" xr:uid="{00000000-0005-0000-0000-0000E44D0000}"/>
    <cellStyle name="40% - Accent2 4 2 3 4 3" xfId="30463" xr:uid="{00000000-0005-0000-0000-0000E54D0000}"/>
    <cellStyle name="40% - Accent2 4 2 3 5" xfId="12506" xr:uid="{00000000-0005-0000-0000-0000E64D0000}"/>
    <cellStyle name="40% - Accent2 4 2 3 5 2" xfId="35774" xr:uid="{00000000-0005-0000-0000-0000E74D0000}"/>
    <cellStyle name="40% - Accent2 4 2 3 6" xfId="23339" xr:uid="{00000000-0005-0000-0000-0000E84D0000}"/>
    <cellStyle name="40% - Accent2 4 2 3 6 2" xfId="46585" xr:uid="{00000000-0005-0000-0000-0000E94D0000}"/>
    <cellStyle name="40% - Accent2 4 2 3 7" xfId="25155" xr:uid="{00000000-0005-0000-0000-0000EA4D0000}"/>
    <cellStyle name="40% - Accent2 4 2 3 8" xfId="48514" xr:uid="{00000000-0005-0000-0000-0000EB4D0000}"/>
    <cellStyle name="40% - Accent2 4 2 4" xfId="1653" xr:uid="{00000000-0005-0000-0000-0000EC4D0000}"/>
    <cellStyle name="40% - Accent2 4 2 4 2" xfId="4663" xr:uid="{00000000-0005-0000-0000-0000ED4D0000}"/>
    <cellStyle name="40% - Accent2 4 2 4 2 2" xfId="10007" xr:uid="{00000000-0005-0000-0000-0000EE4D0000}"/>
    <cellStyle name="40% - Accent2 4 2 4 2 2 2" xfId="20622" xr:uid="{00000000-0005-0000-0000-0000EF4D0000}"/>
    <cellStyle name="40% - Accent2 4 2 4 2 2 2 2" xfId="43890" xr:uid="{00000000-0005-0000-0000-0000F04D0000}"/>
    <cellStyle name="40% - Accent2 4 2 4 2 2 3" xfId="33275" xr:uid="{00000000-0005-0000-0000-0000F14D0000}"/>
    <cellStyle name="40% - Accent2 4 2 4 2 3" xfId="15316" xr:uid="{00000000-0005-0000-0000-0000F24D0000}"/>
    <cellStyle name="40% - Accent2 4 2 4 2 3 2" xfId="38584" xr:uid="{00000000-0005-0000-0000-0000F34D0000}"/>
    <cellStyle name="40% - Accent2 4 2 4 2 4" xfId="23344" xr:uid="{00000000-0005-0000-0000-0000F44D0000}"/>
    <cellStyle name="40% - Accent2 4 2 4 2 4 2" xfId="46590" xr:uid="{00000000-0005-0000-0000-0000F54D0000}"/>
    <cellStyle name="40% - Accent2 4 2 4 2 5" xfId="27967" xr:uid="{00000000-0005-0000-0000-0000F64D0000}"/>
    <cellStyle name="40% - Accent2 4 2 4 2 6" xfId="48519" xr:uid="{00000000-0005-0000-0000-0000F74D0000}"/>
    <cellStyle name="40% - Accent2 4 2 4 3" xfId="7365" xr:uid="{00000000-0005-0000-0000-0000F84D0000}"/>
    <cellStyle name="40% - Accent2 4 2 4 3 2" xfId="17980" xr:uid="{00000000-0005-0000-0000-0000F94D0000}"/>
    <cellStyle name="40% - Accent2 4 2 4 3 2 2" xfId="41248" xr:uid="{00000000-0005-0000-0000-0000FA4D0000}"/>
    <cellStyle name="40% - Accent2 4 2 4 3 3" xfId="30633" xr:uid="{00000000-0005-0000-0000-0000FB4D0000}"/>
    <cellStyle name="40% - Accent2 4 2 4 4" xfId="12676" xr:uid="{00000000-0005-0000-0000-0000FC4D0000}"/>
    <cellStyle name="40% - Accent2 4 2 4 4 2" xfId="35944" xr:uid="{00000000-0005-0000-0000-0000FD4D0000}"/>
    <cellStyle name="40% - Accent2 4 2 4 5" xfId="23343" xr:uid="{00000000-0005-0000-0000-0000FE4D0000}"/>
    <cellStyle name="40% - Accent2 4 2 4 5 2" xfId="46589" xr:uid="{00000000-0005-0000-0000-0000FF4D0000}"/>
    <cellStyle name="40% - Accent2 4 2 4 6" xfId="25325" xr:uid="{00000000-0005-0000-0000-0000004E0000}"/>
    <cellStyle name="40% - Accent2 4 2 4 7" xfId="48518" xr:uid="{00000000-0005-0000-0000-0000014E0000}"/>
    <cellStyle name="40% - Accent2 4 2 5" xfId="1774" xr:uid="{00000000-0005-0000-0000-0000024E0000}"/>
    <cellStyle name="40% - Accent2 4 2 5 2" xfId="4758" xr:uid="{00000000-0005-0000-0000-0000034E0000}"/>
    <cellStyle name="40% - Accent2 4 2 5 2 2" xfId="10102" xr:uid="{00000000-0005-0000-0000-0000044E0000}"/>
    <cellStyle name="40% - Accent2 4 2 5 2 2 2" xfId="20717" xr:uid="{00000000-0005-0000-0000-0000054E0000}"/>
    <cellStyle name="40% - Accent2 4 2 5 2 2 2 2" xfId="43985" xr:uid="{00000000-0005-0000-0000-0000064E0000}"/>
    <cellStyle name="40% - Accent2 4 2 5 2 2 3" xfId="33370" xr:uid="{00000000-0005-0000-0000-0000074E0000}"/>
    <cellStyle name="40% - Accent2 4 2 5 2 3" xfId="15411" xr:uid="{00000000-0005-0000-0000-0000084E0000}"/>
    <cellStyle name="40% - Accent2 4 2 5 2 3 2" xfId="38679" xr:uid="{00000000-0005-0000-0000-0000094E0000}"/>
    <cellStyle name="40% - Accent2 4 2 5 2 4" xfId="28062" xr:uid="{00000000-0005-0000-0000-00000A4E0000}"/>
    <cellStyle name="40% - Accent2 4 2 5 3" xfId="7460" xr:uid="{00000000-0005-0000-0000-00000B4E0000}"/>
    <cellStyle name="40% - Accent2 4 2 5 3 2" xfId="18075" xr:uid="{00000000-0005-0000-0000-00000C4E0000}"/>
    <cellStyle name="40% - Accent2 4 2 5 3 2 2" xfId="41343" xr:uid="{00000000-0005-0000-0000-00000D4E0000}"/>
    <cellStyle name="40% - Accent2 4 2 5 3 3" xfId="30728" xr:uid="{00000000-0005-0000-0000-00000E4E0000}"/>
    <cellStyle name="40% - Accent2 4 2 5 4" xfId="12771" xr:uid="{00000000-0005-0000-0000-00000F4E0000}"/>
    <cellStyle name="40% - Accent2 4 2 5 4 2" xfId="36039" xr:uid="{00000000-0005-0000-0000-0000104E0000}"/>
    <cellStyle name="40% - Accent2 4 2 5 5" xfId="23345" xr:uid="{00000000-0005-0000-0000-0000114E0000}"/>
    <cellStyle name="40% - Accent2 4 2 5 5 2" xfId="46591" xr:uid="{00000000-0005-0000-0000-0000124E0000}"/>
    <cellStyle name="40% - Accent2 4 2 5 6" xfId="25420" xr:uid="{00000000-0005-0000-0000-0000134E0000}"/>
    <cellStyle name="40% - Accent2 4 2 5 7" xfId="48520" xr:uid="{00000000-0005-0000-0000-0000144E0000}"/>
    <cellStyle name="40% - Accent2 4 2 6" xfId="2218" xr:uid="{00000000-0005-0000-0000-0000154E0000}"/>
    <cellStyle name="40% - Accent2 4 2 6 2" xfId="5091" xr:uid="{00000000-0005-0000-0000-0000164E0000}"/>
    <cellStyle name="40% - Accent2 4 2 6 2 2" xfId="10434" xr:uid="{00000000-0005-0000-0000-0000174E0000}"/>
    <cellStyle name="40% - Accent2 4 2 6 2 2 2" xfId="21049" xr:uid="{00000000-0005-0000-0000-0000184E0000}"/>
    <cellStyle name="40% - Accent2 4 2 6 2 2 2 2" xfId="44317" xr:uid="{00000000-0005-0000-0000-0000194E0000}"/>
    <cellStyle name="40% - Accent2 4 2 6 2 2 3" xfId="33702" xr:uid="{00000000-0005-0000-0000-00001A4E0000}"/>
    <cellStyle name="40% - Accent2 4 2 6 2 3" xfId="15743" xr:uid="{00000000-0005-0000-0000-00001B4E0000}"/>
    <cellStyle name="40% - Accent2 4 2 6 2 3 2" xfId="39011" xr:uid="{00000000-0005-0000-0000-00001C4E0000}"/>
    <cellStyle name="40% - Accent2 4 2 6 2 4" xfId="28394" xr:uid="{00000000-0005-0000-0000-00001D4E0000}"/>
    <cellStyle name="40% - Accent2 4 2 6 3" xfId="7792" xr:uid="{00000000-0005-0000-0000-00001E4E0000}"/>
    <cellStyle name="40% - Accent2 4 2 6 3 2" xfId="18407" xr:uid="{00000000-0005-0000-0000-00001F4E0000}"/>
    <cellStyle name="40% - Accent2 4 2 6 3 2 2" xfId="41675" xr:uid="{00000000-0005-0000-0000-0000204E0000}"/>
    <cellStyle name="40% - Accent2 4 2 6 3 3" xfId="31060" xr:uid="{00000000-0005-0000-0000-0000214E0000}"/>
    <cellStyle name="40% - Accent2 4 2 6 4" xfId="13103" xr:uid="{00000000-0005-0000-0000-0000224E0000}"/>
    <cellStyle name="40% - Accent2 4 2 6 4 2" xfId="36371" xr:uid="{00000000-0005-0000-0000-0000234E0000}"/>
    <cellStyle name="40% - Accent2 4 2 6 5" xfId="25752" xr:uid="{00000000-0005-0000-0000-0000244E0000}"/>
    <cellStyle name="40% - Accent2 4 2 7" xfId="2274" xr:uid="{00000000-0005-0000-0000-0000254E0000}"/>
    <cellStyle name="40% - Accent2 4 2 7 2" xfId="5137" xr:uid="{00000000-0005-0000-0000-0000264E0000}"/>
    <cellStyle name="40% - Accent2 4 2 7 2 2" xfId="10480" xr:uid="{00000000-0005-0000-0000-0000274E0000}"/>
    <cellStyle name="40% - Accent2 4 2 7 2 2 2" xfId="21094" xr:uid="{00000000-0005-0000-0000-0000284E0000}"/>
    <cellStyle name="40% - Accent2 4 2 7 2 2 2 2" xfId="44362" xr:uid="{00000000-0005-0000-0000-0000294E0000}"/>
    <cellStyle name="40% - Accent2 4 2 7 2 2 3" xfId="33748" xr:uid="{00000000-0005-0000-0000-00002A4E0000}"/>
    <cellStyle name="40% - Accent2 4 2 7 2 3" xfId="15788" xr:uid="{00000000-0005-0000-0000-00002B4E0000}"/>
    <cellStyle name="40% - Accent2 4 2 7 2 3 2" xfId="39056" xr:uid="{00000000-0005-0000-0000-00002C4E0000}"/>
    <cellStyle name="40% - Accent2 4 2 7 2 4" xfId="28440" xr:uid="{00000000-0005-0000-0000-00002D4E0000}"/>
    <cellStyle name="40% - Accent2 4 2 7 3" xfId="7838" xr:uid="{00000000-0005-0000-0000-00002E4E0000}"/>
    <cellStyle name="40% - Accent2 4 2 7 3 2" xfId="18453" xr:uid="{00000000-0005-0000-0000-00002F4E0000}"/>
    <cellStyle name="40% - Accent2 4 2 7 3 2 2" xfId="41721" xr:uid="{00000000-0005-0000-0000-0000304E0000}"/>
    <cellStyle name="40% - Accent2 4 2 7 3 3" xfId="31106" xr:uid="{00000000-0005-0000-0000-0000314E0000}"/>
    <cellStyle name="40% - Accent2 4 2 7 4" xfId="13148" xr:uid="{00000000-0005-0000-0000-0000324E0000}"/>
    <cellStyle name="40% - Accent2 4 2 7 4 2" xfId="36416" xr:uid="{00000000-0005-0000-0000-0000334E0000}"/>
    <cellStyle name="40% - Accent2 4 2 7 5" xfId="25798" xr:uid="{00000000-0005-0000-0000-0000344E0000}"/>
    <cellStyle name="40% - Accent2 4 2 8" xfId="2314" xr:uid="{00000000-0005-0000-0000-0000354E0000}"/>
    <cellStyle name="40% - Accent2 4 2 8 2" xfId="5168" xr:uid="{00000000-0005-0000-0000-0000364E0000}"/>
    <cellStyle name="40% - Accent2 4 2 8 2 2" xfId="10511" xr:uid="{00000000-0005-0000-0000-0000374E0000}"/>
    <cellStyle name="40% - Accent2 4 2 8 2 2 2" xfId="21125" xr:uid="{00000000-0005-0000-0000-0000384E0000}"/>
    <cellStyle name="40% - Accent2 4 2 8 2 2 2 2" xfId="44393" xr:uid="{00000000-0005-0000-0000-0000394E0000}"/>
    <cellStyle name="40% - Accent2 4 2 8 2 2 3" xfId="33779" xr:uid="{00000000-0005-0000-0000-00003A4E0000}"/>
    <cellStyle name="40% - Accent2 4 2 8 2 3" xfId="15819" xr:uid="{00000000-0005-0000-0000-00003B4E0000}"/>
    <cellStyle name="40% - Accent2 4 2 8 2 3 2" xfId="39087" xr:uid="{00000000-0005-0000-0000-00003C4E0000}"/>
    <cellStyle name="40% - Accent2 4 2 8 2 4" xfId="28471" xr:uid="{00000000-0005-0000-0000-00003D4E0000}"/>
    <cellStyle name="40% - Accent2 4 2 8 3" xfId="7869" xr:uid="{00000000-0005-0000-0000-00003E4E0000}"/>
    <cellStyle name="40% - Accent2 4 2 8 3 2" xfId="18484" xr:uid="{00000000-0005-0000-0000-00003F4E0000}"/>
    <cellStyle name="40% - Accent2 4 2 8 3 2 2" xfId="41752" xr:uid="{00000000-0005-0000-0000-0000404E0000}"/>
    <cellStyle name="40% - Accent2 4 2 8 3 3" xfId="31137" xr:uid="{00000000-0005-0000-0000-0000414E0000}"/>
    <cellStyle name="40% - Accent2 4 2 8 4" xfId="13179" xr:uid="{00000000-0005-0000-0000-0000424E0000}"/>
    <cellStyle name="40% - Accent2 4 2 8 4 2" xfId="36447" xr:uid="{00000000-0005-0000-0000-0000434E0000}"/>
    <cellStyle name="40% - Accent2 4 2 8 5" xfId="25829" xr:uid="{00000000-0005-0000-0000-0000444E0000}"/>
    <cellStyle name="40% - Accent2 4 2 9" xfId="2609" xr:uid="{00000000-0005-0000-0000-0000454E0000}"/>
    <cellStyle name="40% - Accent2 4 2 9 2" xfId="5457" xr:uid="{00000000-0005-0000-0000-0000464E0000}"/>
    <cellStyle name="40% - Accent2 4 2 9 2 2" xfId="10800" xr:uid="{00000000-0005-0000-0000-0000474E0000}"/>
    <cellStyle name="40% - Accent2 4 2 9 2 2 2" xfId="21414" xr:uid="{00000000-0005-0000-0000-0000484E0000}"/>
    <cellStyle name="40% - Accent2 4 2 9 2 2 2 2" xfId="44682" xr:uid="{00000000-0005-0000-0000-0000494E0000}"/>
    <cellStyle name="40% - Accent2 4 2 9 2 2 3" xfId="34068" xr:uid="{00000000-0005-0000-0000-00004A4E0000}"/>
    <cellStyle name="40% - Accent2 4 2 9 2 3" xfId="16108" xr:uid="{00000000-0005-0000-0000-00004B4E0000}"/>
    <cellStyle name="40% - Accent2 4 2 9 2 3 2" xfId="39376" xr:uid="{00000000-0005-0000-0000-00004C4E0000}"/>
    <cellStyle name="40% - Accent2 4 2 9 2 4" xfId="28760" xr:uid="{00000000-0005-0000-0000-00004D4E0000}"/>
    <cellStyle name="40% - Accent2 4 2 9 3" xfId="8158" xr:uid="{00000000-0005-0000-0000-00004E4E0000}"/>
    <cellStyle name="40% - Accent2 4 2 9 3 2" xfId="18773" xr:uid="{00000000-0005-0000-0000-00004F4E0000}"/>
    <cellStyle name="40% - Accent2 4 2 9 3 2 2" xfId="42041" xr:uid="{00000000-0005-0000-0000-0000504E0000}"/>
    <cellStyle name="40% - Accent2 4 2 9 3 3" xfId="31426" xr:uid="{00000000-0005-0000-0000-0000514E0000}"/>
    <cellStyle name="40% - Accent2 4 2 9 4" xfId="13468" xr:uid="{00000000-0005-0000-0000-0000524E0000}"/>
    <cellStyle name="40% - Accent2 4 2 9 4 2" xfId="36736" xr:uid="{00000000-0005-0000-0000-0000534E0000}"/>
    <cellStyle name="40% - Accent2 4 2 9 5" xfId="26118" xr:uid="{00000000-0005-0000-0000-0000544E0000}"/>
    <cellStyle name="40% - Accent2 4 2_Asset Register (new)" xfId="1434" xr:uid="{00000000-0005-0000-0000-0000554E0000}"/>
    <cellStyle name="40% - Accent2 4 3" xfId="743" xr:uid="{00000000-0005-0000-0000-0000564E0000}"/>
    <cellStyle name="40% - Accent2 4 3 10" xfId="12282" xr:uid="{00000000-0005-0000-0000-0000574E0000}"/>
    <cellStyle name="40% - Accent2 4 3 10 2" xfId="35550" xr:uid="{00000000-0005-0000-0000-0000584E0000}"/>
    <cellStyle name="40% - Accent2 4 3 11" xfId="23346" xr:uid="{00000000-0005-0000-0000-0000594E0000}"/>
    <cellStyle name="40% - Accent2 4 3 11 2" xfId="46592" xr:uid="{00000000-0005-0000-0000-00005A4E0000}"/>
    <cellStyle name="40% - Accent2 4 3 12" xfId="24931" xr:uid="{00000000-0005-0000-0000-00005B4E0000}"/>
    <cellStyle name="40% - Accent2 4 3 13" xfId="48521" xr:uid="{00000000-0005-0000-0000-00005C4E0000}"/>
    <cellStyle name="40% - Accent2 4 3 2" xfId="1197" xr:uid="{00000000-0005-0000-0000-00005D4E0000}"/>
    <cellStyle name="40% - Accent2 4 3 2 2" xfId="2759" xr:uid="{00000000-0005-0000-0000-00005E4E0000}"/>
    <cellStyle name="40% - Accent2 4 3 2 2 2" xfId="5607" xr:uid="{00000000-0005-0000-0000-00005F4E0000}"/>
    <cellStyle name="40% - Accent2 4 3 2 2 2 2" xfId="10950" xr:uid="{00000000-0005-0000-0000-0000604E0000}"/>
    <cellStyle name="40% - Accent2 4 3 2 2 2 2 2" xfId="21564" xr:uid="{00000000-0005-0000-0000-0000614E0000}"/>
    <cellStyle name="40% - Accent2 4 3 2 2 2 2 2 2" xfId="44832" xr:uid="{00000000-0005-0000-0000-0000624E0000}"/>
    <cellStyle name="40% - Accent2 4 3 2 2 2 2 3" xfId="34218" xr:uid="{00000000-0005-0000-0000-0000634E0000}"/>
    <cellStyle name="40% - Accent2 4 3 2 2 2 3" xfId="16258" xr:uid="{00000000-0005-0000-0000-0000644E0000}"/>
    <cellStyle name="40% - Accent2 4 3 2 2 2 3 2" xfId="39526" xr:uid="{00000000-0005-0000-0000-0000654E0000}"/>
    <cellStyle name="40% - Accent2 4 3 2 2 2 4" xfId="23349" xr:uid="{00000000-0005-0000-0000-0000664E0000}"/>
    <cellStyle name="40% - Accent2 4 3 2 2 2 4 2" xfId="46595" xr:uid="{00000000-0005-0000-0000-0000674E0000}"/>
    <cellStyle name="40% - Accent2 4 3 2 2 2 5" xfId="28910" xr:uid="{00000000-0005-0000-0000-0000684E0000}"/>
    <cellStyle name="40% - Accent2 4 3 2 2 2 6" xfId="48524" xr:uid="{00000000-0005-0000-0000-0000694E0000}"/>
    <cellStyle name="40% - Accent2 4 3 2 2 3" xfId="8308" xr:uid="{00000000-0005-0000-0000-00006A4E0000}"/>
    <cellStyle name="40% - Accent2 4 3 2 2 3 2" xfId="18923" xr:uid="{00000000-0005-0000-0000-00006B4E0000}"/>
    <cellStyle name="40% - Accent2 4 3 2 2 3 2 2" xfId="42191" xr:uid="{00000000-0005-0000-0000-00006C4E0000}"/>
    <cellStyle name="40% - Accent2 4 3 2 2 3 3" xfId="31576" xr:uid="{00000000-0005-0000-0000-00006D4E0000}"/>
    <cellStyle name="40% - Accent2 4 3 2 2 4" xfId="13618" xr:uid="{00000000-0005-0000-0000-00006E4E0000}"/>
    <cellStyle name="40% - Accent2 4 3 2 2 4 2" xfId="36886" xr:uid="{00000000-0005-0000-0000-00006F4E0000}"/>
    <cellStyle name="40% - Accent2 4 3 2 2 5" xfId="23348" xr:uid="{00000000-0005-0000-0000-0000704E0000}"/>
    <cellStyle name="40% - Accent2 4 3 2 2 5 2" xfId="46594" xr:uid="{00000000-0005-0000-0000-0000714E0000}"/>
    <cellStyle name="40% - Accent2 4 3 2 2 6" xfId="26268" xr:uid="{00000000-0005-0000-0000-0000724E0000}"/>
    <cellStyle name="40% - Accent2 4 3 2 2 7" xfId="48523" xr:uid="{00000000-0005-0000-0000-0000734E0000}"/>
    <cellStyle name="40% - Accent2 4 3 2 3" xfId="3934" xr:uid="{00000000-0005-0000-0000-0000744E0000}"/>
    <cellStyle name="40% - Accent2 4 3 2 3 2" xfId="6598" xr:uid="{00000000-0005-0000-0000-0000754E0000}"/>
    <cellStyle name="40% - Accent2 4 3 2 3 2 2" xfId="11941" xr:uid="{00000000-0005-0000-0000-0000764E0000}"/>
    <cellStyle name="40% - Accent2 4 3 2 3 2 2 2" xfId="22554" xr:uid="{00000000-0005-0000-0000-0000774E0000}"/>
    <cellStyle name="40% - Accent2 4 3 2 3 2 2 2 2" xfId="45822" xr:uid="{00000000-0005-0000-0000-0000784E0000}"/>
    <cellStyle name="40% - Accent2 4 3 2 3 2 2 3" xfId="35209" xr:uid="{00000000-0005-0000-0000-0000794E0000}"/>
    <cellStyle name="40% - Accent2 4 3 2 3 2 3" xfId="17248" xr:uid="{00000000-0005-0000-0000-00007A4E0000}"/>
    <cellStyle name="40% - Accent2 4 3 2 3 2 3 2" xfId="40516" xr:uid="{00000000-0005-0000-0000-00007B4E0000}"/>
    <cellStyle name="40% - Accent2 4 3 2 3 2 4" xfId="29901" xr:uid="{00000000-0005-0000-0000-00007C4E0000}"/>
    <cellStyle name="40% - Accent2 4 3 2 3 3" xfId="9299" xr:uid="{00000000-0005-0000-0000-00007D4E0000}"/>
    <cellStyle name="40% - Accent2 4 3 2 3 3 2" xfId="19914" xr:uid="{00000000-0005-0000-0000-00007E4E0000}"/>
    <cellStyle name="40% - Accent2 4 3 2 3 3 2 2" xfId="43182" xr:uid="{00000000-0005-0000-0000-00007F4E0000}"/>
    <cellStyle name="40% - Accent2 4 3 2 3 3 3" xfId="32567" xr:uid="{00000000-0005-0000-0000-0000804E0000}"/>
    <cellStyle name="40% - Accent2 4 3 2 3 4" xfId="14608" xr:uid="{00000000-0005-0000-0000-0000814E0000}"/>
    <cellStyle name="40% - Accent2 4 3 2 3 4 2" xfId="37876" xr:uid="{00000000-0005-0000-0000-0000824E0000}"/>
    <cellStyle name="40% - Accent2 4 3 2 3 5" xfId="23350" xr:uid="{00000000-0005-0000-0000-0000834E0000}"/>
    <cellStyle name="40% - Accent2 4 3 2 3 5 2" xfId="46596" xr:uid="{00000000-0005-0000-0000-0000844E0000}"/>
    <cellStyle name="40% - Accent2 4 3 2 3 6" xfId="27259" xr:uid="{00000000-0005-0000-0000-0000854E0000}"/>
    <cellStyle name="40% - Accent2 4 3 2 3 7" xfId="48525" xr:uid="{00000000-0005-0000-0000-0000864E0000}"/>
    <cellStyle name="40% - Accent2 4 3 2 4" xfId="4420" xr:uid="{00000000-0005-0000-0000-0000874E0000}"/>
    <cellStyle name="40% - Accent2 4 3 2 4 2" xfId="9764" xr:uid="{00000000-0005-0000-0000-0000884E0000}"/>
    <cellStyle name="40% - Accent2 4 3 2 4 2 2" xfId="20379" xr:uid="{00000000-0005-0000-0000-0000894E0000}"/>
    <cellStyle name="40% - Accent2 4 3 2 4 2 2 2" xfId="43647" xr:uid="{00000000-0005-0000-0000-00008A4E0000}"/>
    <cellStyle name="40% - Accent2 4 3 2 4 2 3" xfId="33032" xr:uid="{00000000-0005-0000-0000-00008B4E0000}"/>
    <cellStyle name="40% - Accent2 4 3 2 4 3" xfId="15073" xr:uid="{00000000-0005-0000-0000-00008C4E0000}"/>
    <cellStyle name="40% - Accent2 4 3 2 4 3 2" xfId="38341" xr:uid="{00000000-0005-0000-0000-00008D4E0000}"/>
    <cellStyle name="40% - Accent2 4 3 2 4 4" xfId="27724" xr:uid="{00000000-0005-0000-0000-00008E4E0000}"/>
    <cellStyle name="40% - Accent2 4 3 2 5" xfId="7122" xr:uid="{00000000-0005-0000-0000-00008F4E0000}"/>
    <cellStyle name="40% - Accent2 4 3 2 5 2" xfId="17737" xr:uid="{00000000-0005-0000-0000-0000904E0000}"/>
    <cellStyle name="40% - Accent2 4 3 2 5 2 2" xfId="41005" xr:uid="{00000000-0005-0000-0000-0000914E0000}"/>
    <cellStyle name="40% - Accent2 4 3 2 5 3" xfId="30390" xr:uid="{00000000-0005-0000-0000-0000924E0000}"/>
    <cellStyle name="40% - Accent2 4 3 2 6" xfId="12433" xr:uid="{00000000-0005-0000-0000-0000934E0000}"/>
    <cellStyle name="40% - Accent2 4 3 2 6 2" xfId="35701" xr:uid="{00000000-0005-0000-0000-0000944E0000}"/>
    <cellStyle name="40% - Accent2 4 3 2 7" xfId="23347" xr:uid="{00000000-0005-0000-0000-0000954E0000}"/>
    <cellStyle name="40% - Accent2 4 3 2 7 2" xfId="46593" xr:uid="{00000000-0005-0000-0000-0000964E0000}"/>
    <cellStyle name="40% - Accent2 4 3 2 8" xfId="25082" xr:uid="{00000000-0005-0000-0000-0000974E0000}"/>
    <cellStyle name="40% - Accent2 4 3 2 9" xfId="48522" xr:uid="{00000000-0005-0000-0000-0000984E0000}"/>
    <cellStyle name="40% - Accent2 4 3 3" xfId="1557" xr:uid="{00000000-0005-0000-0000-0000994E0000}"/>
    <cellStyle name="40% - Accent2 4 3 3 2" xfId="2914" xr:uid="{00000000-0005-0000-0000-00009A4E0000}"/>
    <cellStyle name="40% - Accent2 4 3 3 2 2" xfId="5762" xr:uid="{00000000-0005-0000-0000-00009B4E0000}"/>
    <cellStyle name="40% - Accent2 4 3 3 2 2 2" xfId="11105" xr:uid="{00000000-0005-0000-0000-00009C4E0000}"/>
    <cellStyle name="40% - Accent2 4 3 3 2 2 2 2" xfId="21719" xr:uid="{00000000-0005-0000-0000-00009D4E0000}"/>
    <cellStyle name="40% - Accent2 4 3 3 2 2 2 2 2" xfId="44987" xr:uid="{00000000-0005-0000-0000-00009E4E0000}"/>
    <cellStyle name="40% - Accent2 4 3 3 2 2 2 3" xfId="34373" xr:uid="{00000000-0005-0000-0000-00009F4E0000}"/>
    <cellStyle name="40% - Accent2 4 3 3 2 2 3" xfId="16413" xr:uid="{00000000-0005-0000-0000-0000A04E0000}"/>
    <cellStyle name="40% - Accent2 4 3 3 2 2 3 2" xfId="39681" xr:uid="{00000000-0005-0000-0000-0000A14E0000}"/>
    <cellStyle name="40% - Accent2 4 3 3 2 2 4" xfId="29065" xr:uid="{00000000-0005-0000-0000-0000A24E0000}"/>
    <cellStyle name="40% - Accent2 4 3 3 2 3" xfId="8463" xr:uid="{00000000-0005-0000-0000-0000A34E0000}"/>
    <cellStyle name="40% - Accent2 4 3 3 2 3 2" xfId="19078" xr:uid="{00000000-0005-0000-0000-0000A44E0000}"/>
    <cellStyle name="40% - Accent2 4 3 3 2 3 2 2" xfId="42346" xr:uid="{00000000-0005-0000-0000-0000A54E0000}"/>
    <cellStyle name="40% - Accent2 4 3 3 2 3 3" xfId="31731" xr:uid="{00000000-0005-0000-0000-0000A64E0000}"/>
    <cellStyle name="40% - Accent2 4 3 3 2 4" xfId="13773" xr:uid="{00000000-0005-0000-0000-0000A74E0000}"/>
    <cellStyle name="40% - Accent2 4 3 3 2 4 2" xfId="37041" xr:uid="{00000000-0005-0000-0000-0000A84E0000}"/>
    <cellStyle name="40% - Accent2 4 3 3 2 5" xfId="23352" xr:uid="{00000000-0005-0000-0000-0000A94E0000}"/>
    <cellStyle name="40% - Accent2 4 3 3 2 5 2" xfId="46598" xr:uid="{00000000-0005-0000-0000-0000AA4E0000}"/>
    <cellStyle name="40% - Accent2 4 3 3 2 6" xfId="26423" xr:uid="{00000000-0005-0000-0000-0000AB4E0000}"/>
    <cellStyle name="40% - Accent2 4 3 3 2 7" xfId="48527" xr:uid="{00000000-0005-0000-0000-0000AC4E0000}"/>
    <cellStyle name="40% - Accent2 4 3 3 3" xfId="3680" xr:uid="{00000000-0005-0000-0000-0000AD4E0000}"/>
    <cellStyle name="40% - Accent2 4 3 3 3 2" xfId="6458" xr:uid="{00000000-0005-0000-0000-0000AE4E0000}"/>
    <cellStyle name="40% - Accent2 4 3 3 3 2 2" xfId="11801" xr:uid="{00000000-0005-0000-0000-0000AF4E0000}"/>
    <cellStyle name="40% - Accent2 4 3 3 3 2 2 2" xfId="22414" xr:uid="{00000000-0005-0000-0000-0000B04E0000}"/>
    <cellStyle name="40% - Accent2 4 3 3 3 2 2 2 2" xfId="45682" xr:uid="{00000000-0005-0000-0000-0000B14E0000}"/>
    <cellStyle name="40% - Accent2 4 3 3 3 2 2 3" xfId="35069" xr:uid="{00000000-0005-0000-0000-0000B24E0000}"/>
    <cellStyle name="40% - Accent2 4 3 3 3 2 3" xfId="17108" xr:uid="{00000000-0005-0000-0000-0000B34E0000}"/>
    <cellStyle name="40% - Accent2 4 3 3 3 2 3 2" xfId="40376" xr:uid="{00000000-0005-0000-0000-0000B44E0000}"/>
    <cellStyle name="40% - Accent2 4 3 3 3 2 4" xfId="29761" xr:uid="{00000000-0005-0000-0000-0000B54E0000}"/>
    <cellStyle name="40% - Accent2 4 3 3 3 3" xfId="9159" xr:uid="{00000000-0005-0000-0000-0000B64E0000}"/>
    <cellStyle name="40% - Accent2 4 3 3 3 3 2" xfId="19774" xr:uid="{00000000-0005-0000-0000-0000B74E0000}"/>
    <cellStyle name="40% - Accent2 4 3 3 3 3 2 2" xfId="43042" xr:uid="{00000000-0005-0000-0000-0000B84E0000}"/>
    <cellStyle name="40% - Accent2 4 3 3 3 3 3" xfId="32427" xr:uid="{00000000-0005-0000-0000-0000B94E0000}"/>
    <cellStyle name="40% - Accent2 4 3 3 3 4" xfId="14468" xr:uid="{00000000-0005-0000-0000-0000BA4E0000}"/>
    <cellStyle name="40% - Accent2 4 3 3 3 4 2" xfId="37736" xr:uid="{00000000-0005-0000-0000-0000BB4E0000}"/>
    <cellStyle name="40% - Accent2 4 3 3 3 5" xfId="27119" xr:uid="{00000000-0005-0000-0000-0000BC4E0000}"/>
    <cellStyle name="40% - Accent2 4 3 3 4" xfId="4575" xr:uid="{00000000-0005-0000-0000-0000BD4E0000}"/>
    <cellStyle name="40% - Accent2 4 3 3 4 2" xfId="9919" xr:uid="{00000000-0005-0000-0000-0000BE4E0000}"/>
    <cellStyle name="40% - Accent2 4 3 3 4 2 2" xfId="20534" xr:uid="{00000000-0005-0000-0000-0000BF4E0000}"/>
    <cellStyle name="40% - Accent2 4 3 3 4 2 2 2" xfId="43802" xr:uid="{00000000-0005-0000-0000-0000C04E0000}"/>
    <cellStyle name="40% - Accent2 4 3 3 4 2 3" xfId="33187" xr:uid="{00000000-0005-0000-0000-0000C14E0000}"/>
    <cellStyle name="40% - Accent2 4 3 3 4 3" xfId="15228" xr:uid="{00000000-0005-0000-0000-0000C24E0000}"/>
    <cellStyle name="40% - Accent2 4 3 3 4 3 2" xfId="38496" xr:uid="{00000000-0005-0000-0000-0000C34E0000}"/>
    <cellStyle name="40% - Accent2 4 3 3 4 4" xfId="27879" xr:uid="{00000000-0005-0000-0000-0000C44E0000}"/>
    <cellStyle name="40% - Accent2 4 3 3 5" xfId="7277" xr:uid="{00000000-0005-0000-0000-0000C54E0000}"/>
    <cellStyle name="40% - Accent2 4 3 3 5 2" xfId="17892" xr:uid="{00000000-0005-0000-0000-0000C64E0000}"/>
    <cellStyle name="40% - Accent2 4 3 3 5 2 2" xfId="41160" xr:uid="{00000000-0005-0000-0000-0000C74E0000}"/>
    <cellStyle name="40% - Accent2 4 3 3 5 3" xfId="30545" xr:uid="{00000000-0005-0000-0000-0000C84E0000}"/>
    <cellStyle name="40% - Accent2 4 3 3 6" xfId="12588" xr:uid="{00000000-0005-0000-0000-0000C94E0000}"/>
    <cellStyle name="40% - Accent2 4 3 3 6 2" xfId="35856" xr:uid="{00000000-0005-0000-0000-0000CA4E0000}"/>
    <cellStyle name="40% - Accent2 4 3 3 7" xfId="23351" xr:uid="{00000000-0005-0000-0000-0000CB4E0000}"/>
    <cellStyle name="40% - Accent2 4 3 3 7 2" xfId="46597" xr:uid="{00000000-0005-0000-0000-0000CC4E0000}"/>
    <cellStyle name="40% - Accent2 4 3 3 8" xfId="25237" xr:uid="{00000000-0005-0000-0000-0000CD4E0000}"/>
    <cellStyle name="40% - Accent2 4 3 3 9" xfId="48526" xr:uid="{00000000-0005-0000-0000-0000CE4E0000}"/>
    <cellStyle name="40% - Accent2 4 3 4" xfId="1895" xr:uid="{00000000-0005-0000-0000-0000CF4E0000}"/>
    <cellStyle name="40% - Accent2 4 3 4 2" xfId="4870" xr:uid="{00000000-0005-0000-0000-0000D04E0000}"/>
    <cellStyle name="40% - Accent2 4 3 4 2 2" xfId="10214" xr:uid="{00000000-0005-0000-0000-0000D14E0000}"/>
    <cellStyle name="40% - Accent2 4 3 4 2 2 2" xfId="20829" xr:uid="{00000000-0005-0000-0000-0000D24E0000}"/>
    <cellStyle name="40% - Accent2 4 3 4 2 2 2 2" xfId="44097" xr:uid="{00000000-0005-0000-0000-0000D34E0000}"/>
    <cellStyle name="40% - Accent2 4 3 4 2 2 3" xfId="33482" xr:uid="{00000000-0005-0000-0000-0000D44E0000}"/>
    <cellStyle name="40% - Accent2 4 3 4 2 3" xfId="15523" xr:uid="{00000000-0005-0000-0000-0000D54E0000}"/>
    <cellStyle name="40% - Accent2 4 3 4 2 3 2" xfId="38791" xr:uid="{00000000-0005-0000-0000-0000D64E0000}"/>
    <cellStyle name="40% - Accent2 4 3 4 2 4" xfId="28174" xr:uid="{00000000-0005-0000-0000-0000D74E0000}"/>
    <cellStyle name="40% - Accent2 4 3 4 3" xfId="7572" xr:uid="{00000000-0005-0000-0000-0000D84E0000}"/>
    <cellStyle name="40% - Accent2 4 3 4 3 2" xfId="18187" xr:uid="{00000000-0005-0000-0000-0000D94E0000}"/>
    <cellStyle name="40% - Accent2 4 3 4 3 2 2" xfId="41455" xr:uid="{00000000-0005-0000-0000-0000DA4E0000}"/>
    <cellStyle name="40% - Accent2 4 3 4 3 3" xfId="30840" xr:uid="{00000000-0005-0000-0000-0000DB4E0000}"/>
    <cellStyle name="40% - Accent2 4 3 4 4" xfId="12883" xr:uid="{00000000-0005-0000-0000-0000DC4E0000}"/>
    <cellStyle name="40% - Accent2 4 3 4 4 2" xfId="36151" xr:uid="{00000000-0005-0000-0000-0000DD4E0000}"/>
    <cellStyle name="40% - Accent2 4 3 4 5" xfId="23353" xr:uid="{00000000-0005-0000-0000-0000DE4E0000}"/>
    <cellStyle name="40% - Accent2 4 3 4 5 2" xfId="46599" xr:uid="{00000000-0005-0000-0000-0000DF4E0000}"/>
    <cellStyle name="40% - Accent2 4 3 4 6" xfId="25532" xr:uid="{00000000-0005-0000-0000-0000E04E0000}"/>
    <cellStyle name="40% - Accent2 4 3 4 7" xfId="48528" xr:uid="{00000000-0005-0000-0000-0000E14E0000}"/>
    <cellStyle name="40% - Accent2 4 3 5" xfId="2608" xr:uid="{00000000-0005-0000-0000-0000E24E0000}"/>
    <cellStyle name="40% - Accent2 4 3 5 2" xfId="5456" xr:uid="{00000000-0005-0000-0000-0000E34E0000}"/>
    <cellStyle name="40% - Accent2 4 3 5 2 2" xfId="10799" xr:uid="{00000000-0005-0000-0000-0000E44E0000}"/>
    <cellStyle name="40% - Accent2 4 3 5 2 2 2" xfId="21413" xr:uid="{00000000-0005-0000-0000-0000E54E0000}"/>
    <cellStyle name="40% - Accent2 4 3 5 2 2 2 2" xfId="44681" xr:uid="{00000000-0005-0000-0000-0000E64E0000}"/>
    <cellStyle name="40% - Accent2 4 3 5 2 2 3" xfId="34067" xr:uid="{00000000-0005-0000-0000-0000E74E0000}"/>
    <cellStyle name="40% - Accent2 4 3 5 2 3" xfId="16107" xr:uid="{00000000-0005-0000-0000-0000E84E0000}"/>
    <cellStyle name="40% - Accent2 4 3 5 2 3 2" xfId="39375" xr:uid="{00000000-0005-0000-0000-0000E94E0000}"/>
    <cellStyle name="40% - Accent2 4 3 5 2 4" xfId="28759" xr:uid="{00000000-0005-0000-0000-0000EA4E0000}"/>
    <cellStyle name="40% - Accent2 4 3 5 3" xfId="8157" xr:uid="{00000000-0005-0000-0000-0000EB4E0000}"/>
    <cellStyle name="40% - Accent2 4 3 5 3 2" xfId="18772" xr:uid="{00000000-0005-0000-0000-0000EC4E0000}"/>
    <cellStyle name="40% - Accent2 4 3 5 3 2 2" xfId="42040" xr:uid="{00000000-0005-0000-0000-0000ED4E0000}"/>
    <cellStyle name="40% - Accent2 4 3 5 3 3" xfId="31425" xr:uid="{00000000-0005-0000-0000-0000EE4E0000}"/>
    <cellStyle name="40% - Accent2 4 3 5 4" xfId="13467" xr:uid="{00000000-0005-0000-0000-0000EF4E0000}"/>
    <cellStyle name="40% - Accent2 4 3 5 4 2" xfId="36735" xr:uid="{00000000-0005-0000-0000-0000F04E0000}"/>
    <cellStyle name="40% - Accent2 4 3 5 5" xfId="26117" xr:uid="{00000000-0005-0000-0000-0000F14E0000}"/>
    <cellStyle name="40% - Accent2 4 3 6" xfId="3165" xr:uid="{00000000-0005-0000-0000-0000F24E0000}"/>
    <cellStyle name="40% - Accent2 4 3 6 2" xfId="5995" xr:uid="{00000000-0005-0000-0000-0000F34E0000}"/>
    <cellStyle name="40% - Accent2 4 3 6 2 2" xfId="11338" xr:uid="{00000000-0005-0000-0000-0000F44E0000}"/>
    <cellStyle name="40% - Accent2 4 3 6 2 2 2" xfId="21951" xr:uid="{00000000-0005-0000-0000-0000F54E0000}"/>
    <cellStyle name="40% - Accent2 4 3 6 2 2 2 2" xfId="45219" xr:uid="{00000000-0005-0000-0000-0000F64E0000}"/>
    <cellStyle name="40% - Accent2 4 3 6 2 2 3" xfId="34606" xr:uid="{00000000-0005-0000-0000-0000F74E0000}"/>
    <cellStyle name="40% - Accent2 4 3 6 2 3" xfId="16645" xr:uid="{00000000-0005-0000-0000-0000F84E0000}"/>
    <cellStyle name="40% - Accent2 4 3 6 2 3 2" xfId="39913" xr:uid="{00000000-0005-0000-0000-0000F94E0000}"/>
    <cellStyle name="40% - Accent2 4 3 6 2 4" xfId="29298" xr:uid="{00000000-0005-0000-0000-0000FA4E0000}"/>
    <cellStyle name="40% - Accent2 4 3 6 3" xfId="8696" xr:uid="{00000000-0005-0000-0000-0000FB4E0000}"/>
    <cellStyle name="40% - Accent2 4 3 6 3 2" xfId="19311" xr:uid="{00000000-0005-0000-0000-0000FC4E0000}"/>
    <cellStyle name="40% - Accent2 4 3 6 3 2 2" xfId="42579" xr:uid="{00000000-0005-0000-0000-0000FD4E0000}"/>
    <cellStyle name="40% - Accent2 4 3 6 3 3" xfId="31964" xr:uid="{00000000-0005-0000-0000-0000FE4E0000}"/>
    <cellStyle name="40% - Accent2 4 3 6 4" xfId="14005" xr:uid="{00000000-0005-0000-0000-0000FF4E0000}"/>
    <cellStyle name="40% - Accent2 4 3 6 4 2" xfId="37273" xr:uid="{00000000-0005-0000-0000-0000004F0000}"/>
    <cellStyle name="40% - Accent2 4 3 6 5" xfId="26656" xr:uid="{00000000-0005-0000-0000-0000014F0000}"/>
    <cellStyle name="40% - Accent2 4 3 7" xfId="3485" xr:uid="{00000000-0005-0000-0000-0000024F0000}"/>
    <cellStyle name="40% - Accent2 4 3 7 2" xfId="6309" xr:uid="{00000000-0005-0000-0000-0000034F0000}"/>
    <cellStyle name="40% - Accent2 4 3 7 2 2" xfId="11652" xr:uid="{00000000-0005-0000-0000-0000044F0000}"/>
    <cellStyle name="40% - Accent2 4 3 7 2 2 2" xfId="22265" xr:uid="{00000000-0005-0000-0000-0000054F0000}"/>
    <cellStyle name="40% - Accent2 4 3 7 2 2 2 2" xfId="45533" xr:uid="{00000000-0005-0000-0000-0000064F0000}"/>
    <cellStyle name="40% - Accent2 4 3 7 2 2 3" xfId="34920" xr:uid="{00000000-0005-0000-0000-0000074F0000}"/>
    <cellStyle name="40% - Accent2 4 3 7 2 3" xfId="16959" xr:uid="{00000000-0005-0000-0000-0000084F0000}"/>
    <cellStyle name="40% - Accent2 4 3 7 2 3 2" xfId="40227" xr:uid="{00000000-0005-0000-0000-0000094F0000}"/>
    <cellStyle name="40% - Accent2 4 3 7 2 4" xfId="29612" xr:uid="{00000000-0005-0000-0000-00000A4F0000}"/>
    <cellStyle name="40% - Accent2 4 3 7 3" xfId="9010" xr:uid="{00000000-0005-0000-0000-00000B4F0000}"/>
    <cellStyle name="40% - Accent2 4 3 7 3 2" xfId="19625" xr:uid="{00000000-0005-0000-0000-00000C4F0000}"/>
    <cellStyle name="40% - Accent2 4 3 7 3 2 2" xfId="42893" xr:uid="{00000000-0005-0000-0000-00000D4F0000}"/>
    <cellStyle name="40% - Accent2 4 3 7 3 3" xfId="32278" xr:uid="{00000000-0005-0000-0000-00000E4F0000}"/>
    <cellStyle name="40% - Accent2 4 3 7 4" xfId="14319" xr:uid="{00000000-0005-0000-0000-00000F4F0000}"/>
    <cellStyle name="40% - Accent2 4 3 7 4 2" xfId="37587" xr:uid="{00000000-0005-0000-0000-0000104F0000}"/>
    <cellStyle name="40% - Accent2 4 3 7 5" xfId="26970" xr:uid="{00000000-0005-0000-0000-0000114F0000}"/>
    <cellStyle name="40% - Accent2 4 3 8" xfId="4269" xr:uid="{00000000-0005-0000-0000-0000124F0000}"/>
    <cellStyle name="40% - Accent2 4 3 8 2" xfId="9613" xr:uid="{00000000-0005-0000-0000-0000134F0000}"/>
    <cellStyle name="40% - Accent2 4 3 8 2 2" xfId="20228" xr:uid="{00000000-0005-0000-0000-0000144F0000}"/>
    <cellStyle name="40% - Accent2 4 3 8 2 2 2" xfId="43496" xr:uid="{00000000-0005-0000-0000-0000154F0000}"/>
    <cellStyle name="40% - Accent2 4 3 8 2 3" xfId="32881" xr:uid="{00000000-0005-0000-0000-0000164F0000}"/>
    <cellStyle name="40% - Accent2 4 3 8 3" xfId="14922" xr:uid="{00000000-0005-0000-0000-0000174F0000}"/>
    <cellStyle name="40% - Accent2 4 3 8 3 2" xfId="38190" xr:uid="{00000000-0005-0000-0000-0000184F0000}"/>
    <cellStyle name="40% - Accent2 4 3 8 4" xfId="27573" xr:uid="{00000000-0005-0000-0000-0000194F0000}"/>
    <cellStyle name="40% - Accent2 4 3 9" xfId="6971" xr:uid="{00000000-0005-0000-0000-00001A4F0000}"/>
    <cellStyle name="40% - Accent2 4 3 9 2" xfId="17586" xr:uid="{00000000-0005-0000-0000-00001B4F0000}"/>
    <cellStyle name="40% - Accent2 4 3 9 2 2" xfId="40854" xr:uid="{00000000-0005-0000-0000-00001C4F0000}"/>
    <cellStyle name="40% - Accent2 4 3 9 3" xfId="30239" xr:uid="{00000000-0005-0000-0000-00001D4F0000}"/>
    <cellStyle name="40% - Accent2 4 3_Asset Register (new)" xfId="1432" xr:uid="{00000000-0005-0000-0000-00001E4F0000}"/>
    <cellStyle name="40% - Accent2 4 4" xfId="237" xr:uid="{00000000-0005-0000-0000-00001F4F0000}"/>
    <cellStyle name="40% - Accent2 4 4 10" xfId="24764" xr:uid="{00000000-0005-0000-0000-0000204F0000}"/>
    <cellStyle name="40% - Accent2 4 4 11" xfId="48529" xr:uid="{00000000-0005-0000-0000-0000214F0000}"/>
    <cellStyle name="40% - Accent2 4 4 2" xfId="2027" xr:uid="{00000000-0005-0000-0000-0000224F0000}"/>
    <cellStyle name="40% - Accent2 4 4 2 2" xfId="4969" xr:uid="{00000000-0005-0000-0000-0000234F0000}"/>
    <cellStyle name="40% - Accent2 4 4 2 2 2" xfId="10312" xr:uid="{00000000-0005-0000-0000-0000244F0000}"/>
    <cellStyle name="40% - Accent2 4 4 2 2 2 2" xfId="20927" xr:uid="{00000000-0005-0000-0000-0000254F0000}"/>
    <cellStyle name="40% - Accent2 4 4 2 2 2 2 2" xfId="44195" xr:uid="{00000000-0005-0000-0000-0000264F0000}"/>
    <cellStyle name="40% - Accent2 4 4 2 2 2 3" xfId="33580" xr:uid="{00000000-0005-0000-0000-0000274F0000}"/>
    <cellStyle name="40% - Accent2 4 4 2 2 3" xfId="15621" xr:uid="{00000000-0005-0000-0000-0000284F0000}"/>
    <cellStyle name="40% - Accent2 4 4 2 2 3 2" xfId="38889" xr:uid="{00000000-0005-0000-0000-0000294F0000}"/>
    <cellStyle name="40% - Accent2 4 4 2 2 4" xfId="23356" xr:uid="{00000000-0005-0000-0000-00002A4F0000}"/>
    <cellStyle name="40% - Accent2 4 4 2 2 4 2" xfId="46602" xr:uid="{00000000-0005-0000-0000-00002B4F0000}"/>
    <cellStyle name="40% - Accent2 4 4 2 2 5" xfId="28272" xr:uid="{00000000-0005-0000-0000-00002C4F0000}"/>
    <cellStyle name="40% - Accent2 4 4 2 2 6" xfId="48531" xr:uid="{00000000-0005-0000-0000-00002D4F0000}"/>
    <cellStyle name="40% - Accent2 4 4 2 3" xfId="7670" xr:uid="{00000000-0005-0000-0000-00002E4F0000}"/>
    <cellStyle name="40% - Accent2 4 4 2 3 2" xfId="18285" xr:uid="{00000000-0005-0000-0000-00002F4F0000}"/>
    <cellStyle name="40% - Accent2 4 4 2 3 2 2" xfId="41553" xr:uid="{00000000-0005-0000-0000-0000304F0000}"/>
    <cellStyle name="40% - Accent2 4 4 2 3 3" xfId="30938" xr:uid="{00000000-0005-0000-0000-0000314F0000}"/>
    <cellStyle name="40% - Accent2 4 4 2 4" xfId="12981" xr:uid="{00000000-0005-0000-0000-0000324F0000}"/>
    <cellStyle name="40% - Accent2 4 4 2 4 2" xfId="36249" xr:uid="{00000000-0005-0000-0000-0000334F0000}"/>
    <cellStyle name="40% - Accent2 4 4 2 5" xfId="23355" xr:uid="{00000000-0005-0000-0000-0000344F0000}"/>
    <cellStyle name="40% - Accent2 4 4 2 5 2" xfId="46601" xr:uid="{00000000-0005-0000-0000-0000354F0000}"/>
    <cellStyle name="40% - Accent2 4 4 2 6" xfId="25630" xr:uid="{00000000-0005-0000-0000-0000364F0000}"/>
    <cellStyle name="40% - Accent2 4 4 2 7" xfId="48530" xr:uid="{00000000-0005-0000-0000-0000374F0000}"/>
    <cellStyle name="40% - Accent2 4 4 3" xfId="2445" xr:uid="{00000000-0005-0000-0000-0000384F0000}"/>
    <cellStyle name="40% - Accent2 4 4 3 2" xfId="5293" xr:uid="{00000000-0005-0000-0000-0000394F0000}"/>
    <cellStyle name="40% - Accent2 4 4 3 2 2" xfId="10636" xr:uid="{00000000-0005-0000-0000-00003A4F0000}"/>
    <cellStyle name="40% - Accent2 4 4 3 2 2 2" xfId="21250" xr:uid="{00000000-0005-0000-0000-00003B4F0000}"/>
    <cellStyle name="40% - Accent2 4 4 3 2 2 2 2" xfId="44518" xr:uid="{00000000-0005-0000-0000-00003C4F0000}"/>
    <cellStyle name="40% - Accent2 4 4 3 2 2 3" xfId="33904" xr:uid="{00000000-0005-0000-0000-00003D4F0000}"/>
    <cellStyle name="40% - Accent2 4 4 3 2 3" xfId="15944" xr:uid="{00000000-0005-0000-0000-00003E4F0000}"/>
    <cellStyle name="40% - Accent2 4 4 3 2 3 2" xfId="39212" xr:uid="{00000000-0005-0000-0000-00003F4F0000}"/>
    <cellStyle name="40% - Accent2 4 4 3 2 4" xfId="28596" xr:uid="{00000000-0005-0000-0000-0000404F0000}"/>
    <cellStyle name="40% - Accent2 4 4 3 3" xfId="7994" xr:uid="{00000000-0005-0000-0000-0000414F0000}"/>
    <cellStyle name="40% - Accent2 4 4 3 3 2" xfId="18609" xr:uid="{00000000-0005-0000-0000-0000424F0000}"/>
    <cellStyle name="40% - Accent2 4 4 3 3 2 2" xfId="41877" xr:uid="{00000000-0005-0000-0000-0000434F0000}"/>
    <cellStyle name="40% - Accent2 4 4 3 3 3" xfId="31262" xr:uid="{00000000-0005-0000-0000-0000444F0000}"/>
    <cellStyle name="40% - Accent2 4 4 3 4" xfId="13304" xr:uid="{00000000-0005-0000-0000-0000454F0000}"/>
    <cellStyle name="40% - Accent2 4 4 3 4 2" xfId="36572" xr:uid="{00000000-0005-0000-0000-0000464F0000}"/>
    <cellStyle name="40% - Accent2 4 4 3 5" xfId="23357" xr:uid="{00000000-0005-0000-0000-0000474F0000}"/>
    <cellStyle name="40% - Accent2 4 4 3 5 2" xfId="46603" xr:uid="{00000000-0005-0000-0000-0000484F0000}"/>
    <cellStyle name="40% - Accent2 4 4 3 6" xfId="25954" xr:uid="{00000000-0005-0000-0000-0000494F0000}"/>
    <cellStyle name="40% - Accent2 4 4 3 7" xfId="48532" xr:uid="{00000000-0005-0000-0000-00004A4F0000}"/>
    <cellStyle name="40% - Accent2 4 4 4" xfId="3259" xr:uid="{00000000-0005-0000-0000-00004B4F0000}"/>
    <cellStyle name="40% - Accent2 4 4 4 2" xfId="6089" xr:uid="{00000000-0005-0000-0000-00004C4F0000}"/>
    <cellStyle name="40% - Accent2 4 4 4 2 2" xfId="11432" xr:uid="{00000000-0005-0000-0000-00004D4F0000}"/>
    <cellStyle name="40% - Accent2 4 4 4 2 2 2" xfId="22045" xr:uid="{00000000-0005-0000-0000-00004E4F0000}"/>
    <cellStyle name="40% - Accent2 4 4 4 2 2 2 2" xfId="45313" xr:uid="{00000000-0005-0000-0000-00004F4F0000}"/>
    <cellStyle name="40% - Accent2 4 4 4 2 2 3" xfId="34700" xr:uid="{00000000-0005-0000-0000-0000504F0000}"/>
    <cellStyle name="40% - Accent2 4 4 4 2 3" xfId="16739" xr:uid="{00000000-0005-0000-0000-0000514F0000}"/>
    <cellStyle name="40% - Accent2 4 4 4 2 3 2" xfId="40007" xr:uid="{00000000-0005-0000-0000-0000524F0000}"/>
    <cellStyle name="40% - Accent2 4 4 4 2 4" xfId="29392" xr:uid="{00000000-0005-0000-0000-0000534F0000}"/>
    <cellStyle name="40% - Accent2 4 4 4 3" xfId="8790" xr:uid="{00000000-0005-0000-0000-0000544F0000}"/>
    <cellStyle name="40% - Accent2 4 4 4 3 2" xfId="19405" xr:uid="{00000000-0005-0000-0000-0000554F0000}"/>
    <cellStyle name="40% - Accent2 4 4 4 3 2 2" xfId="42673" xr:uid="{00000000-0005-0000-0000-0000564F0000}"/>
    <cellStyle name="40% - Accent2 4 4 4 3 3" xfId="32058" xr:uid="{00000000-0005-0000-0000-0000574F0000}"/>
    <cellStyle name="40% - Accent2 4 4 4 4" xfId="14099" xr:uid="{00000000-0005-0000-0000-0000584F0000}"/>
    <cellStyle name="40% - Accent2 4 4 4 4 2" xfId="37367" xr:uid="{00000000-0005-0000-0000-0000594F0000}"/>
    <cellStyle name="40% - Accent2 4 4 4 5" xfId="26750" xr:uid="{00000000-0005-0000-0000-00005A4F0000}"/>
    <cellStyle name="40% - Accent2 4 4 5" xfId="3579" xr:uid="{00000000-0005-0000-0000-00005B4F0000}"/>
    <cellStyle name="40% - Accent2 4 4 5 2" xfId="6403" xr:uid="{00000000-0005-0000-0000-00005C4F0000}"/>
    <cellStyle name="40% - Accent2 4 4 5 2 2" xfId="11746" xr:uid="{00000000-0005-0000-0000-00005D4F0000}"/>
    <cellStyle name="40% - Accent2 4 4 5 2 2 2" xfId="22359" xr:uid="{00000000-0005-0000-0000-00005E4F0000}"/>
    <cellStyle name="40% - Accent2 4 4 5 2 2 2 2" xfId="45627" xr:uid="{00000000-0005-0000-0000-00005F4F0000}"/>
    <cellStyle name="40% - Accent2 4 4 5 2 2 3" xfId="35014" xr:uid="{00000000-0005-0000-0000-0000604F0000}"/>
    <cellStyle name="40% - Accent2 4 4 5 2 3" xfId="17053" xr:uid="{00000000-0005-0000-0000-0000614F0000}"/>
    <cellStyle name="40% - Accent2 4 4 5 2 3 2" xfId="40321" xr:uid="{00000000-0005-0000-0000-0000624F0000}"/>
    <cellStyle name="40% - Accent2 4 4 5 2 4" xfId="29706" xr:uid="{00000000-0005-0000-0000-0000634F0000}"/>
    <cellStyle name="40% - Accent2 4 4 5 3" xfId="9104" xr:uid="{00000000-0005-0000-0000-0000644F0000}"/>
    <cellStyle name="40% - Accent2 4 4 5 3 2" xfId="19719" xr:uid="{00000000-0005-0000-0000-0000654F0000}"/>
    <cellStyle name="40% - Accent2 4 4 5 3 2 2" xfId="42987" xr:uid="{00000000-0005-0000-0000-0000664F0000}"/>
    <cellStyle name="40% - Accent2 4 4 5 3 3" xfId="32372" xr:uid="{00000000-0005-0000-0000-0000674F0000}"/>
    <cellStyle name="40% - Accent2 4 4 5 4" xfId="14413" xr:uid="{00000000-0005-0000-0000-0000684F0000}"/>
    <cellStyle name="40% - Accent2 4 4 5 4 2" xfId="37681" xr:uid="{00000000-0005-0000-0000-0000694F0000}"/>
    <cellStyle name="40% - Accent2 4 4 5 5" xfId="27064" xr:uid="{00000000-0005-0000-0000-00006A4F0000}"/>
    <cellStyle name="40% - Accent2 4 4 6" xfId="4106" xr:uid="{00000000-0005-0000-0000-00006B4F0000}"/>
    <cellStyle name="40% - Accent2 4 4 6 2" xfId="9450" xr:uid="{00000000-0005-0000-0000-00006C4F0000}"/>
    <cellStyle name="40% - Accent2 4 4 6 2 2" xfId="20065" xr:uid="{00000000-0005-0000-0000-00006D4F0000}"/>
    <cellStyle name="40% - Accent2 4 4 6 2 2 2" xfId="43333" xr:uid="{00000000-0005-0000-0000-00006E4F0000}"/>
    <cellStyle name="40% - Accent2 4 4 6 2 3" xfId="32718" xr:uid="{00000000-0005-0000-0000-00006F4F0000}"/>
    <cellStyle name="40% - Accent2 4 4 6 3" xfId="14759" xr:uid="{00000000-0005-0000-0000-0000704F0000}"/>
    <cellStyle name="40% - Accent2 4 4 6 3 2" xfId="38027" xr:uid="{00000000-0005-0000-0000-0000714F0000}"/>
    <cellStyle name="40% - Accent2 4 4 6 4" xfId="27410" xr:uid="{00000000-0005-0000-0000-0000724F0000}"/>
    <cellStyle name="40% - Accent2 4 4 7" xfId="6808" xr:uid="{00000000-0005-0000-0000-0000734F0000}"/>
    <cellStyle name="40% - Accent2 4 4 7 2" xfId="17423" xr:uid="{00000000-0005-0000-0000-0000744F0000}"/>
    <cellStyle name="40% - Accent2 4 4 7 2 2" xfId="40691" xr:uid="{00000000-0005-0000-0000-0000754F0000}"/>
    <cellStyle name="40% - Accent2 4 4 7 3" xfId="30076" xr:uid="{00000000-0005-0000-0000-0000764F0000}"/>
    <cellStyle name="40% - Accent2 4 4 8" xfId="12119" xr:uid="{00000000-0005-0000-0000-0000774F0000}"/>
    <cellStyle name="40% - Accent2 4 4 8 2" xfId="35387" xr:uid="{00000000-0005-0000-0000-0000784F0000}"/>
    <cellStyle name="40% - Accent2 4 4 9" xfId="23354" xr:uid="{00000000-0005-0000-0000-0000794F0000}"/>
    <cellStyle name="40% - Accent2 4 4 9 2" xfId="46600" xr:uid="{00000000-0005-0000-0000-00007A4F0000}"/>
    <cellStyle name="40% - Accent2 4 5" xfId="1121" xr:uid="{00000000-0005-0000-0000-00007B4F0000}"/>
    <cellStyle name="40% - Accent2 4 5 2" xfId="2691" xr:uid="{00000000-0005-0000-0000-00007C4F0000}"/>
    <cellStyle name="40% - Accent2 4 5 2 2" xfId="5539" xr:uid="{00000000-0005-0000-0000-00007D4F0000}"/>
    <cellStyle name="40% - Accent2 4 5 2 2 2" xfId="10882" xr:uid="{00000000-0005-0000-0000-00007E4F0000}"/>
    <cellStyle name="40% - Accent2 4 5 2 2 2 2" xfId="21496" xr:uid="{00000000-0005-0000-0000-00007F4F0000}"/>
    <cellStyle name="40% - Accent2 4 5 2 2 2 2 2" xfId="44764" xr:uid="{00000000-0005-0000-0000-0000804F0000}"/>
    <cellStyle name="40% - Accent2 4 5 2 2 2 3" xfId="34150" xr:uid="{00000000-0005-0000-0000-0000814F0000}"/>
    <cellStyle name="40% - Accent2 4 5 2 2 3" xfId="16190" xr:uid="{00000000-0005-0000-0000-0000824F0000}"/>
    <cellStyle name="40% - Accent2 4 5 2 2 3 2" xfId="39458" xr:uid="{00000000-0005-0000-0000-0000834F0000}"/>
    <cellStyle name="40% - Accent2 4 5 2 2 4" xfId="28842" xr:uid="{00000000-0005-0000-0000-0000844F0000}"/>
    <cellStyle name="40% - Accent2 4 5 2 3" xfId="8240" xr:uid="{00000000-0005-0000-0000-0000854F0000}"/>
    <cellStyle name="40% - Accent2 4 5 2 3 2" xfId="18855" xr:uid="{00000000-0005-0000-0000-0000864F0000}"/>
    <cellStyle name="40% - Accent2 4 5 2 3 2 2" xfId="42123" xr:uid="{00000000-0005-0000-0000-0000874F0000}"/>
    <cellStyle name="40% - Accent2 4 5 2 3 3" xfId="31508" xr:uid="{00000000-0005-0000-0000-0000884F0000}"/>
    <cellStyle name="40% - Accent2 4 5 2 4" xfId="13550" xr:uid="{00000000-0005-0000-0000-0000894F0000}"/>
    <cellStyle name="40% - Accent2 4 5 2 4 2" xfId="36818" xr:uid="{00000000-0005-0000-0000-00008A4F0000}"/>
    <cellStyle name="40% - Accent2 4 5 2 5" xfId="23359" xr:uid="{00000000-0005-0000-0000-00008B4F0000}"/>
    <cellStyle name="40% - Accent2 4 5 2 5 2" xfId="46605" xr:uid="{00000000-0005-0000-0000-00008C4F0000}"/>
    <cellStyle name="40% - Accent2 4 5 2 6" xfId="26200" xr:uid="{00000000-0005-0000-0000-00008D4F0000}"/>
    <cellStyle name="40% - Accent2 4 5 2 7" xfId="48534" xr:uid="{00000000-0005-0000-0000-00008E4F0000}"/>
    <cellStyle name="40% - Accent2 4 5 3" xfId="3866" xr:uid="{00000000-0005-0000-0000-00008F4F0000}"/>
    <cellStyle name="40% - Accent2 4 5 3 2" xfId="6530" xr:uid="{00000000-0005-0000-0000-0000904F0000}"/>
    <cellStyle name="40% - Accent2 4 5 3 2 2" xfId="11873" xr:uid="{00000000-0005-0000-0000-0000914F0000}"/>
    <cellStyle name="40% - Accent2 4 5 3 2 2 2" xfId="22486" xr:uid="{00000000-0005-0000-0000-0000924F0000}"/>
    <cellStyle name="40% - Accent2 4 5 3 2 2 2 2" xfId="45754" xr:uid="{00000000-0005-0000-0000-0000934F0000}"/>
    <cellStyle name="40% - Accent2 4 5 3 2 2 3" xfId="35141" xr:uid="{00000000-0005-0000-0000-0000944F0000}"/>
    <cellStyle name="40% - Accent2 4 5 3 2 3" xfId="17180" xr:uid="{00000000-0005-0000-0000-0000954F0000}"/>
    <cellStyle name="40% - Accent2 4 5 3 2 3 2" xfId="40448" xr:uid="{00000000-0005-0000-0000-0000964F0000}"/>
    <cellStyle name="40% - Accent2 4 5 3 2 4" xfId="29833" xr:uid="{00000000-0005-0000-0000-0000974F0000}"/>
    <cellStyle name="40% - Accent2 4 5 3 3" xfId="9231" xr:uid="{00000000-0005-0000-0000-0000984F0000}"/>
    <cellStyle name="40% - Accent2 4 5 3 3 2" xfId="19846" xr:uid="{00000000-0005-0000-0000-0000994F0000}"/>
    <cellStyle name="40% - Accent2 4 5 3 3 2 2" xfId="43114" xr:uid="{00000000-0005-0000-0000-00009A4F0000}"/>
    <cellStyle name="40% - Accent2 4 5 3 3 3" xfId="32499" xr:uid="{00000000-0005-0000-0000-00009B4F0000}"/>
    <cellStyle name="40% - Accent2 4 5 3 4" xfId="14540" xr:uid="{00000000-0005-0000-0000-00009C4F0000}"/>
    <cellStyle name="40% - Accent2 4 5 3 4 2" xfId="37808" xr:uid="{00000000-0005-0000-0000-00009D4F0000}"/>
    <cellStyle name="40% - Accent2 4 5 3 5" xfId="27191" xr:uid="{00000000-0005-0000-0000-00009E4F0000}"/>
    <cellStyle name="40% - Accent2 4 5 4" xfId="4352" xr:uid="{00000000-0005-0000-0000-00009F4F0000}"/>
    <cellStyle name="40% - Accent2 4 5 4 2" xfId="9696" xr:uid="{00000000-0005-0000-0000-0000A04F0000}"/>
    <cellStyle name="40% - Accent2 4 5 4 2 2" xfId="20311" xr:uid="{00000000-0005-0000-0000-0000A14F0000}"/>
    <cellStyle name="40% - Accent2 4 5 4 2 2 2" xfId="43579" xr:uid="{00000000-0005-0000-0000-0000A24F0000}"/>
    <cellStyle name="40% - Accent2 4 5 4 2 3" xfId="32964" xr:uid="{00000000-0005-0000-0000-0000A34F0000}"/>
    <cellStyle name="40% - Accent2 4 5 4 3" xfId="15005" xr:uid="{00000000-0005-0000-0000-0000A44F0000}"/>
    <cellStyle name="40% - Accent2 4 5 4 3 2" xfId="38273" xr:uid="{00000000-0005-0000-0000-0000A54F0000}"/>
    <cellStyle name="40% - Accent2 4 5 4 4" xfId="27656" xr:uid="{00000000-0005-0000-0000-0000A64F0000}"/>
    <cellStyle name="40% - Accent2 4 5 5" xfId="7054" xr:uid="{00000000-0005-0000-0000-0000A74F0000}"/>
    <cellStyle name="40% - Accent2 4 5 5 2" xfId="17669" xr:uid="{00000000-0005-0000-0000-0000A84F0000}"/>
    <cellStyle name="40% - Accent2 4 5 5 2 2" xfId="40937" xr:uid="{00000000-0005-0000-0000-0000A94F0000}"/>
    <cellStyle name="40% - Accent2 4 5 5 3" xfId="30322" xr:uid="{00000000-0005-0000-0000-0000AA4F0000}"/>
    <cellStyle name="40% - Accent2 4 5 6" xfId="12365" xr:uid="{00000000-0005-0000-0000-0000AB4F0000}"/>
    <cellStyle name="40% - Accent2 4 5 6 2" xfId="35633" xr:uid="{00000000-0005-0000-0000-0000AC4F0000}"/>
    <cellStyle name="40% - Accent2 4 5 7" xfId="23358" xr:uid="{00000000-0005-0000-0000-0000AD4F0000}"/>
    <cellStyle name="40% - Accent2 4 5 7 2" xfId="46604" xr:uid="{00000000-0005-0000-0000-0000AE4F0000}"/>
    <cellStyle name="40% - Accent2 4 5 8" xfId="25014" xr:uid="{00000000-0005-0000-0000-0000AF4F0000}"/>
    <cellStyle name="40% - Accent2 4 5 9" xfId="48533" xr:uid="{00000000-0005-0000-0000-0000B04F0000}"/>
    <cellStyle name="40% - Accent2 4 6" xfId="1270" xr:uid="{00000000-0005-0000-0000-0000B14F0000}"/>
    <cellStyle name="40% - Accent2 4 6 2" xfId="2831" xr:uid="{00000000-0005-0000-0000-0000B24F0000}"/>
    <cellStyle name="40% - Accent2 4 6 2 2" xfId="5679" xr:uid="{00000000-0005-0000-0000-0000B34F0000}"/>
    <cellStyle name="40% - Accent2 4 6 2 2 2" xfId="11022" xr:uid="{00000000-0005-0000-0000-0000B44F0000}"/>
    <cellStyle name="40% - Accent2 4 6 2 2 2 2" xfId="21636" xr:uid="{00000000-0005-0000-0000-0000B54F0000}"/>
    <cellStyle name="40% - Accent2 4 6 2 2 2 2 2" xfId="44904" xr:uid="{00000000-0005-0000-0000-0000B64F0000}"/>
    <cellStyle name="40% - Accent2 4 6 2 2 2 3" xfId="34290" xr:uid="{00000000-0005-0000-0000-0000B74F0000}"/>
    <cellStyle name="40% - Accent2 4 6 2 2 3" xfId="16330" xr:uid="{00000000-0005-0000-0000-0000B84F0000}"/>
    <cellStyle name="40% - Accent2 4 6 2 2 3 2" xfId="39598" xr:uid="{00000000-0005-0000-0000-0000B94F0000}"/>
    <cellStyle name="40% - Accent2 4 6 2 2 4" xfId="28982" xr:uid="{00000000-0005-0000-0000-0000BA4F0000}"/>
    <cellStyle name="40% - Accent2 4 6 2 3" xfId="8380" xr:uid="{00000000-0005-0000-0000-0000BB4F0000}"/>
    <cellStyle name="40% - Accent2 4 6 2 3 2" xfId="18995" xr:uid="{00000000-0005-0000-0000-0000BC4F0000}"/>
    <cellStyle name="40% - Accent2 4 6 2 3 2 2" xfId="42263" xr:uid="{00000000-0005-0000-0000-0000BD4F0000}"/>
    <cellStyle name="40% - Accent2 4 6 2 3 3" xfId="31648" xr:uid="{00000000-0005-0000-0000-0000BE4F0000}"/>
    <cellStyle name="40% - Accent2 4 6 2 4" xfId="13690" xr:uid="{00000000-0005-0000-0000-0000BF4F0000}"/>
    <cellStyle name="40% - Accent2 4 6 2 4 2" xfId="36958" xr:uid="{00000000-0005-0000-0000-0000C04F0000}"/>
    <cellStyle name="40% - Accent2 4 6 2 5" xfId="26340" xr:uid="{00000000-0005-0000-0000-0000C14F0000}"/>
    <cellStyle name="40% - Accent2 4 6 3" xfId="4492" xr:uid="{00000000-0005-0000-0000-0000C24F0000}"/>
    <cellStyle name="40% - Accent2 4 6 3 2" xfId="9836" xr:uid="{00000000-0005-0000-0000-0000C34F0000}"/>
    <cellStyle name="40% - Accent2 4 6 3 2 2" xfId="20451" xr:uid="{00000000-0005-0000-0000-0000C44F0000}"/>
    <cellStyle name="40% - Accent2 4 6 3 2 2 2" xfId="43719" xr:uid="{00000000-0005-0000-0000-0000C54F0000}"/>
    <cellStyle name="40% - Accent2 4 6 3 2 3" xfId="33104" xr:uid="{00000000-0005-0000-0000-0000C64F0000}"/>
    <cellStyle name="40% - Accent2 4 6 3 3" xfId="15145" xr:uid="{00000000-0005-0000-0000-0000C74F0000}"/>
    <cellStyle name="40% - Accent2 4 6 3 3 2" xfId="38413" xr:uid="{00000000-0005-0000-0000-0000C84F0000}"/>
    <cellStyle name="40% - Accent2 4 6 3 4" xfId="27796" xr:uid="{00000000-0005-0000-0000-0000C94F0000}"/>
    <cellStyle name="40% - Accent2 4 6 4" xfId="7194" xr:uid="{00000000-0005-0000-0000-0000CA4F0000}"/>
    <cellStyle name="40% - Accent2 4 6 4 2" xfId="17809" xr:uid="{00000000-0005-0000-0000-0000CB4F0000}"/>
    <cellStyle name="40% - Accent2 4 6 4 2 2" xfId="41077" xr:uid="{00000000-0005-0000-0000-0000CC4F0000}"/>
    <cellStyle name="40% - Accent2 4 6 4 3" xfId="30462" xr:uid="{00000000-0005-0000-0000-0000CD4F0000}"/>
    <cellStyle name="40% - Accent2 4 6 5" xfId="12505" xr:uid="{00000000-0005-0000-0000-0000CE4F0000}"/>
    <cellStyle name="40% - Accent2 4 6 5 2" xfId="35773" xr:uid="{00000000-0005-0000-0000-0000CF4F0000}"/>
    <cellStyle name="40% - Accent2 4 6 6" xfId="23360" xr:uid="{00000000-0005-0000-0000-0000D04F0000}"/>
    <cellStyle name="40% - Accent2 4 6 6 2" xfId="46606" xr:uid="{00000000-0005-0000-0000-0000D14F0000}"/>
    <cellStyle name="40% - Accent2 4 6 7" xfId="25154" xr:uid="{00000000-0005-0000-0000-0000D24F0000}"/>
    <cellStyle name="40% - Accent2 4 6 8" xfId="48535" xr:uid="{00000000-0005-0000-0000-0000D34F0000}"/>
    <cellStyle name="40% - Accent2 4 7" xfId="1652" xr:uid="{00000000-0005-0000-0000-0000D44F0000}"/>
    <cellStyle name="40% - Accent2 4 7 2" xfId="4662" xr:uid="{00000000-0005-0000-0000-0000D54F0000}"/>
    <cellStyle name="40% - Accent2 4 7 2 2" xfId="10006" xr:uid="{00000000-0005-0000-0000-0000D64F0000}"/>
    <cellStyle name="40% - Accent2 4 7 2 2 2" xfId="20621" xr:uid="{00000000-0005-0000-0000-0000D74F0000}"/>
    <cellStyle name="40% - Accent2 4 7 2 2 2 2" xfId="43889" xr:uid="{00000000-0005-0000-0000-0000D84F0000}"/>
    <cellStyle name="40% - Accent2 4 7 2 2 3" xfId="33274" xr:uid="{00000000-0005-0000-0000-0000D94F0000}"/>
    <cellStyle name="40% - Accent2 4 7 2 3" xfId="15315" xr:uid="{00000000-0005-0000-0000-0000DA4F0000}"/>
    <cellStyle name="40% - Accent2 4 7 2 3 2" xfId="38583" xr:uid="{00000000-0005-0000-0000-0000DB4F0000}"/>
    <cellStyle name="40% - Accent2 4 7 2 4" xfId="27966" xr:uid="{00000000-0005-0000-0000-0000DC4F0000}"/>
    <cellStyle name="40% - Accent2 4 7 3" xfId="7364" xr:uid="{00000000-0005-0000-0000-0000DD4F0000}"/>
    <cellStyle name="40% - Accent2 4 7 3 2" xfId="17979" xr:uid="{00000000-0005-0000-0000-0000DE4F0000}"/>
    <cellStyle name="40% - Accent2 4 7 3 2 2" xfId="41247" xr:uid="{00000000-0005-0000-0000-0000DF4F0000}"/>
    <cellStyle name="40% - Accent2 4 7 3 3" xfId="30632" xr:uid="{00000000-0005-0000-0000-0000E04F0000}"/>
    <cellStyle name="40% - Accent2 4 7 4" xfId="12675" xr:uid="{00000000-0005-0000-0000-0000E14F0000}"/>
    <cellStyle name="40% - Accent2 4 7 4 2" xfId="35943" xr:uid="{00000000-0005-0000-0000-0000E24F0000}"/>
    <cellStyle name="40% - Accent2 4 7 5" xfId="25324" xr:uid="{00000000-0005-0000-0000-0000E34F0000}"/>
    <cellStyle name="40% - Accent2 4 8" xfId="1775" xr:uid="{00000000-0005-0000-0000-0000E44F0000}"/>
    <cellStyle name="40% - Accent2 4 8 2" xfId="4759" xr:uid="{00000000-0005-0000-0000-0000E54F0000}"/>
    <cellStyle name="40% - Accent2 4 8 2 2" xfId="10103" xr:uid="{00000000-0005-0000-0000-0000E64F0000}"/>
    <cellStyle name="40% - Accent2 4 8 2 2 2" xfId="20718" xr:uid="{00000000-0005-0000-0000-0000E74F0000}"/>
    <cellStyle name="40% - Accent2 4 8 2 2 2 2" xfId="43986" xr:uid="{00000000-0005-0000-0000-0000E84F0000}"/>
    <cellStyle name="40% - Accent2 4 8 2 2 3" xfId="33371" xr:uid="{00000000-0005-0000-0000-0000E94F0000}"/>
    <cellStyle name="40% - Accent2 4 8 2 3" xfId="15412" xr:uid="{00000000-0005-0000-0000-0000EA4F0000}"/>
    <cellStyle name="40% - Accent2 4 8 2 3 2" xfId="38680" xr:uid="{00000000-0005-0000-0000-0000EB4F0000}"/>
    <cellStyle name="40% - Accent2 4 8 2 4" xfId="28063" xr:uid="{00000000-0005-0000-0000-0000EC4F0000}"/>
    <cellStyle name="40% - Accent2 4 8 3" xfId="7461" xr:uid="{00000000-0005-0000-0000-0000ED4F0000}"/>
    <cellStyle name="40% - Accent2 4 8 3 2" xfId="18076" xr:uid="{00000000-0005-0000-0000-0000EE4F0000}"/>
    <cellStyle name="40% - Accent2 4 8 3 2 2" xfId="41344" xr:uid="{00000000-0005-0000-0000-0000EF4F0000}"/>
    <cellStyle name="40% - Accent2 4 8 3 3" xfId="30729" xr:uid="{00000000-0005-0000-0000-0000F04F0000}"/>
    <cellStyle name="40% - Accent2 4 8 4" xfId="12772" xr:uid="{00000000-0005-0000-0000-0000F14F0000}"/>
    <cellStyle name="40% - Accent2 4 8 4 2" xfId="36040" xr:uid="{00000000-0005-0000-0000-0000F24F0000}"/>
    <cellStyle name="40% - Accent2 4 8 5" xfId="25421" xr:uid="{00000000-0005-0000-0000-0000F34F0000}"/>
    <cellStyle name="40% - Accent2 4 9" xfId="2219" xr:uid="{00000000-0005-0000-0000-0000F44F0000}"/>
    <cellStyle name="40% - Accent2 4 9 2" xfId="5092" xr:uid="{00000000-0005-0000-0000-0000F54F0000}"/>
    <cellStyle name="40% - Accent2 4 9 2 2" xfId="10435" xr:uid="{00000000-0005-0000-0000-0000F64F0000}"/>
    <cellStyle name="40% - Accent2 4 9 2 2 2" xfId="21050" xr:uid="{00000000-0005-0000-0000-0000F74F0000}"/>
    <cellStyle name="40% - Accent2 4 9 2 2 2 2" xfId="44318" xr:uid="{00000000-0005-0000-0000-0000F84F0000}"/>
    <cellStyle name="40% - Accent2 4 9 2 2 3" xfId="33703" xr:uid="{00000000-0005-0000-0000-0000F94F0000}"/>
    <cellStyle name="40% - Accent2 4 9 2 3" xfId="15744" xr:uid="{00000000-0005-0000-0000-0000FA4F0000}"/>
    <cellStyle name="40% - Accent2 4 9 2 3 2" xfId="39012" xr:uid="{00000000-0005-0000-0000-0000FB4F0000}"/>
    <cellStyle name="40% - Accent2 4 9 2 4" xfId="28395" xr:uid="{00000000-0005-0000-0000-0000FC4F0000}"/>
    <cellStyle name="40% - Accent2 4 9 3" xfId="7793" xr:uid="{00000000-0005-0000-0000-0000FD4F0000}"/>
    <cellStyle name="40% - Accent2 4 9 3 2" xfId="18408" xr:uid="{00000000-0005-0000-0000-0000FE4F0000}"/>
    <cellStyle name="40% - Accent2 4 9 3 2 2" xfId="41676" xr:uid="{00000000-0005-0000-0000-0000FF4F0000}"/>
    <cellStyle name="40% - Accent2 4 9 3 3" xfId="31061" xr:uid="{00000000-0005-0000-0000-000000500000}"/>
    <cellStyle name="40% - Accent2 4 9 4" xfId="13104" xr:uid="{00000000-0005-0000-0000-000001500000}"/>
    <cellStyle name="40% - Accent2 4 9 4 2" xfId="36372" xr:uid="{00000000-0005-0000-0000-000002500000}"/>
    <cellStyle name="40% - Accent2 4 9 5" xfId="25753" xr:uid="{00000000-0005-0000-0000-000003500000}"/>
    <cellStyle name="40% - Accent2 4_Asset Register (new)" xfId="1435" xr:uid="{00000000-0005-0000-0000-000004500000}"/>
    <cellStyle name="40% - Accent2 5" xfId="238" xr:uid="{00000000-0005-0000-0000-000005500000}"/>
    <cellStyle name="40% - Accent2 5 10" xfId="23361" xr:uid="{00000000-0005-0000-0000-000006500000}"/>
    <cellStyle name="40% - Accent2 5 10 2" xfId="46607" xr:uid="{00000000-0005-0000-0000-000007500000}"/>
    <cellStyle name="40% - Accent2 5 11" xfId="24765" xr:uid="{00000000-0005-0000-0000-000008500000}"/>
    <cellStyle name="40% - Accent2 5 12" xfId="48536" xr:uid="{00000000-0005-0000-0000-000009500000}"/>
    <cellStyle name="40% - Accent2 5 2" xfId="239" xr:uid="{00000000-0005-0000-0000-00000A500000}"/>
    <cellStyle name="40% - Accent2 5 2 10" xfId="24766" xr:uid="{00000000-0005-0000-0000-00000B500000}"/>
    <cellStyle name="40% - Accent2 5 2 11" xfId="48537" xr:uid="{00000000-0005-0000-0000-00000C500000}"/>
    <cellStyle name="40% - Accent2 5 2 2" xfId="1897" xr:uid="{00000000-0005-0000-0000-00000D500000}"/>
    <cellStyle name="40% - Accent2 5 2 2 2" xfId="4872" xr:uid="{00000000-0005-0000-0000-00000E500000}"/>
    <cellStyle name="40% - Accent2 5 2 2 2 2" xfId="10216" xr:uid="{00000000-0005-0000-0000-00000F500000}"/>
    <cellStyle name="40% - Accent2 5 2 2 2 2 2" xfId="20831" xr:uid="{00000000-0005-0000-0000-000010500000}"/>
    <cellStyle name="40% - Accent2 5 2 2 2 2 2 2" xfId="44099" xr:uid="{00000000-0005-0000-0000-000011500000}"/>
    <cellStyle name="40% - Accent2 5 2 2 2 2 3" xfId="33484" xr:uid="{00000000-0005-0000-0000-000012500000}"/>
    <cellStyle name="40% - Accent2 5 2 2 2 3" xfId="15525" xr:uid="{00000000-0005-0000-0000-000013500000}"/>
    <cellStyle name="40% - Accent2 5 2 2 2 3 2" xfId="38793" xr:uid="{00000000-0005-0000-0000-000014500000}"/>
    <cellStyle name="40% - Accent2 5 2 2 2 4" xfId="28176" xr:uid="{00000000-0005-0000-0000-000015500000}"/>
    <cellStyle name="40% - Accent2 5 2 2 2 5" xfId="50166" xr:uid="{00000000-0005-0000-0000-000016500000}"/>
    <cellStyle name="40% - Accent2 5 2 2 3" xfId="7574" xr:uid="{00000000-0005-0000-0000-000017500000}"/>
    <cellStyle name="40% - Accent2 5 2 2 3 2" xfId="18189" xr:uid="{00000000-0005-0000-0000-000018500000}"/>
    <cellStyle name="40% - Accent2 5 2 2 3 2 2" xfId="41457" xr:uid="{00000000-0005-0000-0000-000019500000}"/>
    <cellStyle name="40% - Accent2 5 2 2 3 3" xfId="30842" xr:uid="{00000000-0005-0000-0000-00001A500000}"/>
    <cellStyle name="40% - Accent2 5 2 2 4" xfId="12885" xr:uid="{00000000-0005-0000-0000-00001B500000}"/>
    <cellStyle name="40% - Accent2 5 2 2 4 2" xfId="36153" xr:uid="{00000000-0005-0000-0000-00001C500000}"/>
    <cellStyle name="40% - Accent2 5 2 2 5" xfId="23363" xr:uid="{00000000-0005-0000-0000-00001D500000}"/>
    <cellStyle name="40% - Accent2 5 2 2 5 2" xfId="46609" xr:uid="{00000000-0005-0000-0000-00001E500000}"/>
    <cellStyle name="40% - Accent2 5 2 2 6" xfId="25534" xr:uid="{00000000-0005-0000-0000-00001F500000}"/>
    <cellStyle name="40% - Accent2 5 2 2 7" xfId="48538" xr:uid="{00000000-0005-0000-0000-000020500000}"/>
    <cellStyle name="40% - Accent2 5 2 3" xfId="2447" xr:uid="{00000000-0005-0000-0000-000021500000}"/>
    <cellStyle name="40% - Accent2 5 2 3 2" xfId="5295" xr:uid="{00000000-0005-0000-0000-000022500000}"/>
    <cellStyle name="40% - Accent2 5 2 3 2 2" xfId="10638" xr:uid="{00000000-0005-0000-0000-000023500000}"/>
    <cellStyle name="40% - Accent2 5 2 3 2 2 2" xfId="21252" xr:uid="{00000000-0005-0000-0000-000024500000}"/>
    <cellStyle name="40% - Accent2 5 2 3 2 2 2 2" xfId="44520" xr:uid="{00000000-0005-0000-0000-000025500000}"/>
    <cellStyle name="40% - Accent2 5 2 3 2 2 3" xfId="33906" xr:uid="{00000000-0005-0000-0000-000026500000}"/>
    <cellStyle name="40% - Accent2 5 2 3 2 3" xfId="15946" xr:uid="{00000000-0005-0000-0000-000027500000}"/>
    <cellStyle name="40% - Accent2 5 2 3 2 3 2" xfId="39214" xr:uid="{00000000-0005-0000-0000-000028500000}"/>
    <cellStyle name="40% - Accent2 5 2 3 2 4" xfId="28598" xr:uid="{00000000-0005-0000-0000-000029500000}"/>
    <cellStyle name="40% - Accent2 5 2 3 2 5" xfId="50168" xr:uid="{00000000-0005-0000-0000-00002A500000}"/>
    <cellStyle name="40% - Accent2 5 2 3 3" xfId="7996" xr:uid="{00000000-0005-0000-0000-00002B500000}"/>
    <cellStyle name="40% - Accent2 5 2 3 3 2" xfId="18611" xr:uid="{00000000-0005-0000-0000-00002C500000}"/>
    <cellStyle name="40% - Accent2 5 2 3 3 2 2" xfId="41879" xr:uid="{00000000-0005-0000-0000-00002D500000}"/>
    <cellStyle name="40% - Accent2 5 2 3 3 3" xfId="31264" xr:uid="{00000000-0005-0000-0000-00002E500000}"/>
    <cellStyle name="40% - Accent2 5 2 3 4" xfId="13306" xr:uid="{00000000-0005-0000-0000-00002F500000}"/>
    <cellStyle name="40% - Accent2 5 2 3 4 2" xfId="36574" xr:uid="{00000000-0005-0000-0000-000030500000}"/>
    <cellStyle name="40% - Accent2 5 2 3 5" xfId="25956" xr:uid="{00000000-0005-0000-0000-000031500000}"/>
    <cellStyle name="40% - Accent2 5 2 3 6" xfId="50167" xr:uid="{00000000-0005-0000-0000-000032500000}"/>
    <cellStyle name="40% - Accent2 5 2 4" xfId="3167" xr:uid="{00000000-0005-0000-0000-000033500000}"/>
    <cellStyle name="40% - Accent2 5 2 4 2" xfId="5997" xr:uid="{00000000-0005-0000-0000-000034500000}"/>
    <cellStyle name="40% - Accent2 5 2 4 2 2" xfId="11340" xr:uid="{00000000-0005-0000-0000-000035500000}"/>
    <cellStyle name="40% - Accent2 5 2 4 2 2 2" xfId="21953" xr:uid="{00000000-0005-0000-0000-000036500000}"/>
    <cellStyle name="40% - Accent2 5 2 4 2 2 2 2" xfId="45221" xr:uid="{00000000-0005-0000-0000-000037500000}"/>
    <cellStyle name="40% - Accent2 5 2 4 2 2 3" xfId="34608" xr:uid="{00000000-0005-0000-0000-000038500000}"/>
    <cellStyle name="40% - Accent2 5 2 4 2 3" xfId="16647" xr:uid="{00000000-0005-0000-0000-000039500000}"/>
    <cellStyle name="40% - Accent2 5 2 4 2 3 2" xfId="39915" xr:uid="{00000000-0005-0000-0000-00003A500000}"/>
    <cellStyle name="40% - Accent2 5 2 4 2 4" xfId="29300" xr:uid="{00000000-0005-0000-0000-00003B500000}"/>
    <cellStyle name="40% - Accent2 5 2 4 3" xfId="8698" xr:uid="{00000000-0005-0000-0000-00003C500000}"/>
    <cellStyle name="40% - Accent2 5 2 4 3 2" xfId="19313" xr:uid="{00000000-0005-0000-0000-00003D500000}"/>
    <cellStyle name="40% - Accent2 5 2 4 3 2 2" xfId="42581" xr:uid="{00000000-0005-0000-0000-00003E500000}"/>
    <cellStyle name="40% - Accent2 5 2 4 3 3" xfId="31966" xr:uid="{00000000-0005-0000-0000-00003F500000}"/>
    <cellStyle name="40% - Accent2 5 2 4 4" xfId="14007" xr:uid="{00000000-0005-0000-0000-000040500000}"/>
    <cellStyle name="40% - Accent2 5 2 4 4 2" xfId="37275" xr:uid="{00000000-0005-0000-0000-000041500000}"/>
    <cellStyle name="40% - Accent2 5 2 4 5" xfId="26658" xr:uid="{00000000-0005-0000-0000-000042500000}"/>
    <cellStyle name="40% - Accent2 5 2 4 6" xfId="50169" xr:uid="{00000000-0005-0000-0000-000043500000}"/>
    <cellStyle name="40% - Accent2 5 2 5" xfId="3487" xr:uid="{00000000-0005-0000-0000-000044500000}"/>
    <cellStyle name="40% - Accent2 5 2 5 2" xfId="6311" xr:uid="{00000000-0005-0000-0000-000045500000}"/>
    <cellStyle name="40% - Accent2 5 2 5 2 2" xfId="11654" xr:uid="{00000000-0005-0000-0000-000046500000}"/>
    <cellStyle name="40% - Accent2 5 2 5 2 2 2" xfId="22267" xr:uid="{00000000-0005-0000-0000-000047500000}"/>
    <cellStyle name="40% - Accent2 5 2 5 2 2 2 2" xfId="45535" xr:uid="{00000000-0005-0000-0000-000048500000}"/>
    <cellStyle name="40% - Accent2 5 2 5 2 2 3" xfId="34922" xr:uid="{00000000-0005-0000-0000-000049500000}"/>
    <cellStyle name="40% - Accent2 5 2 5 2 3" xfId="16961" xr:uid="{00000000-0005-0000-0000-00004A500000}"/>
    <cellStyle name="40% - Accent2 5 2 5 2 3 2" xfId="40229" xr:uid="{00000000-0005-0000-0000-00004B500000}"/>
    <cellStyle name="40% - Accent2 5 2 5 2 4" xfId="29614" xr:uid="{00000000-0005-0000-0000-00004C500000}"/>
    <cellStyle name="40% - Accent2 5 2 5 3" xfId="9012" xr:uid="{00000000-0005-0000-0000-00004D500000}"/>
    <cellStyle name="40% - Accent2 5 2 5 3 2" xfId="19627" xr:uid="{00000000-0005-0000-0000-00004E500000}"/>
    <cellStyle name="40% - Accent2 5 2 5 3 2 2" xfId="42895" xr:uid="{00000000-0005-0000-0000-00004F500000}"/>
    <cellStyle name="40% - Accent2 5 2 5 3 3" xfId="32280" xr:uid="{00000000-0005-0000-0000-000050500000}"/>
    <cellStyle name="40% - Accent2 5 2 5 4" xfId="14321" xr:uid="{00000000-0005-0000-0000-000051500000}"/>
    <cellStyle name="40% - Accent2 5 2 5 4 2" xfId="37589" xr:uid="{00000000-0005-0000-0000-000052500000}"/>
    <cellStyle name="40% - Accent2 5 2 5 5" xfId="26972" xr:uid="{00000000-0005-0000-0000-000053500000}"/>
    <cellStyle name="40% - Accent2 5 2 6" xfId="4108" xr:uid="{00000000-0005-0000-0000-000054500000}"/>
    <cellStyle name="40% - Accent2 5 2 6 2" xfId="9452" xr:uid="{00000000-0005-0000-0000-000055500000}"/>
    <cellStyle name="40% - Accent2 5 2 6 2 2" xfId="20067" xr:uid="{00000000-0005-0000-0000-000056500000}"/>
    <cellStyle name="40% - Accent2 5 2 6 2 2 2" xfId="43335" xr:uid="{00000000-0005-0000-0000-000057500000}"/>
    <cellStyle name="40% - Accent2 5 2 6 2 3" xfId="32720" xr:uid="{00000000-0005-0000-0000-000058500000}"/>
    <cellStyle name="40% - Accent2 5 2 6 3" xfId="14761" xr:uid="{00000000-0005-0000-0000-000059500000}"/>
    <cellStyle name="40% - Accent2 5 2 6 3 2" xfId="38029" xr:uid="{00000000-0005-0000-0000-00005A500000}"/>
    <cellStyle name="40% - Accent2 5 2 6 4" xfId="27412" xr:uid="{00000000-0005-0000-0000-00005B500000}"/>
    <cellStyle name="40% - Accent2 5 2 7" xfId="6810" xr:uid="{00000000-0005-0000-0000-00005C500000}"/>
    <cellStyle name="40% - Accent2 5 2 7 2" xfId="17425" xr:uid="{00000000-0005-0000-0000-00005D500000}"/>
    <cellStyle name="40% - Accent2 5 2 7 2 2" xfId="40693" xr:uid="{00000000-0005-0000-0000-00005E500000}"/>
    <cellStyle name="40% - Accent2 5 2 7 3" xfId="30078" xr:uid="{00000000-0005-0000-0000-00005F500000}"/>
    <cellStyle name="40% - Accent2 5 2 8" xfId="12121" xr:uid="{00000000-0005-0000-0000-000060500000}"/>
    <cellStyle name="40% - Accent2 5 2 8 2" xfId="35389" xr:uid="{00000000-0005-0000-0000-000061500000}"/>
    <cellStyle name="40% - Accent2 5 2 9" xfId="23362" xr:uid="{00000000-0005-0000-0000-000062500000}"/>
    <cellStyle name="40% - Accent2 5 2 9 2" xfId="46608" xr:uid="{00000000-0005-0000-0000-000063500000}"/>
    <cellStyle name="40% - Accent2 5 3" xfId="1896" xr:uid="{00000000-0005-0000-0000-000064500000}"/>
    <cellStyle name="40% - Accent2 5 3 2" xfId="4871" xr:uid="{00000000-0005-0000-0000-000065500000}"/>
    <cellStyle name="40% - Accent2 5 3 2 2" xfId="10215" xr:uid="{00000000-0005-0000-0000-000066500000}"/>
    <cellStyle name="40% - Accent2 5 3 2 2 2" xfId="20830" xr:uid="{00000000-0005-0000-0000-000067500000}"/>
    <cellStyle name="40% - Accent2 5 3 2 2 2 2" xfId="44098" xr:uid="{00000000-0005-0000-0000-000068500000}"/>
    <cellStyle name="40% - Accent2 5 3 2 2 3" xfId="33483" xr:uid="{00000000-0005-0000-0000-000069500000}"/>
    <cellStyle name="40% - Accent2 5 3 2 3" xfId="15524" xr:uid="{00000000-0005-0000-0000-00006A500000}"/>
    <cellStyle name="40% - Accent2 5 3 2 3 2" xfId="38792" xr:uid="{00000000-0005-0000-0000-00006B500000}"/>
    <cellStyle name="40% - Accent2 5 3 2 4" xfId="28175" xr:uid="{00000000-0005-0000-0000-00006C500000}"/>
    <cellStyle name="40% - Accent2 5 3 2 5" xfId="50170" xr:uid="{00000000-0005-0000-0000-00006D500000}"/>
    <cellStyle name="40% - Accent2 5 3 3" xfId="7573" xr:uid="{00000000-0005-0000-0000-00006E500000}"/>
    <cellStyle name="40% - Accent2 5 3 3 2" xfId="18188" xr:uid="{00000000-0005-0000-0000-00006F500000}"/>
    <cellStyle name="40% - Accent2 5 3 3 2 2" xfId="41456" xr:uid="{00000000-0005-0000-0000-000070500000}"/>
    <cellStyle name="40% - Accent2 5 3 3 3" xfId="30841" xr:uid="{00000000-0005-0000-0000-000071500000}"/>
    <cellStyle name="40% - Accent2 5 3 4" xfId="12884" xr:uid="{00000000-0005-0000-0000-000072500000}"/>
    <cellStyle name="40% - Accent2 5 3 4 2" xfId="36152" xr:uid="{00000000-0005-0000-0000-000073500000}"/>
    <cellStyle name="40% - Accent2 5 3 5" xfId="23364" xr:uid="{00000000-0005-0000-0000-000074500000}"/>
    <cellStyle name="40% - Accent2 5 3 5 2" xfId="46610" xr:uid="{00000000-0005-0000-0000-000075500000}"/>
    <cellStyle name="40% - Accent2 5 3 6" xfId="25533" xr:uid="{00000000-0005-0000-0000-000076500000}"/>
    <cellStyle name="40% - Accent2 5 3 7" xfId="48539" xr:uid="{00000000-0005-0000-0000-000077500000}"/>
    <cellStyle name="40% - Accent2 5 4" xfId="2446" xr:uid="{00000000-0005-0000-0000-000078500000}"/>
    <cellStyle name="40% - Accent2 5 4 2" xfId="5294" xr:uid="{00000000-0005-0000-0000-000079500000}"/>
    <cellStyle name="40% - Accent2 5 4 2 2" xfId="10637" xr:uid="{00000000-0005-0000-0000-00007A500000}"/>
    <cellStyle name="40% - Accent2 5 4 2 2 2" xfId="21251" xr:uid="{00000000-0005-0000-0000-00007B500000}"/>
    <cellStyle name="40% - Accent2 5 4 2 2 2 2" xfId="44519" xr:uid="{00000000-0005-0000-0000-00007C500000}"/>
    <cellStyle name="40% - Accent2 5 4 2 2 3" xfId="33905" xr:uid="{00000000-0005-0000-0000-00007D500000}"/>
    <cellStyle name="40% - Accent2 5 4 2 3" xfId="15945" xr:uid="{00000000-0005-0000-0000-00007E500000}"/>
    <cellStyle name="40% - Accent2 5 4 2 3 2" xfId="39213" xr:uid="{00000000-0005-0000-0000-00007F500000}"/>
    <cellStyle name="40% - Accent2 5 4 2 4" xfId="28597" xr:uid="{00000000-0005-0000-0000-000080500000}"/>
    <cellStyle name="40% - Accent2 5 4 2 5" xfId="50172" xr:uid="{00000000-0005-0000-0000-000081500000}"/>
    <cellStyle name="40% - Accent2 5 4 3" xfId="7995" xr:uid="{00000000-0005-0000-0000-000082500000}"/>
    <cellStyle name="40% - Accent2 5 4 3 2" xfId="18610" xr:uid="{00000000-0005-0000-0000-000083500000}"/>
    <cellStyle name="40% - Accent2 5 4 3 2 2" xfId="41878" xr:uid="{00000000-0005-0000-0000-000084500000}"/>
    <cellStyle name="40% - Accent2 5 4 3 3" xfId="31263" xr:uid="{00000000-0005-0000-0000-000085500000}"/>
    <cellStyle name="40% - Accent2 5 4 4" xfId="13305" xr:uid="{00000000-0005-0000-0000-000086500000}"/>
    <cellStyle name="40% - Accent2 5 4 4 2" xfId="36573" xr:uid="{00000000-0005-0000-0000-000087500000}"/>
    <cellStyle name="40% - Accent2 5 4 5" xfId="25955" xr:uid="{00000000-0005-0000-0000-000088500000}"/>
    <cellStyle name="40% - Accent2 5 4 6" xfId="50171" xr:uid="{00000000-0005-0000-0000-000089500000}"/>
    <cellStyle name="40% - Accent2 5 5" xfId="3166" xr:uid="{00000000-0005-0000-0000-00008A500000}"/>
    <cellStyle name="40% - Accent2 5 5 2" xfId="5996" xr:uid="{00000000-0005-0000-0000-00008B500000}"/>
    <cellStyle name="40% - Accent2 5 5 2 2" xfId="11339" xr:uid="{00000000-0005-0000-0000-00008C500000}"/>
    <cellStyle name="40% - Accent2 5 5 2 2 2" xfId="21952" xr:uid="{00000000-0005-0000-0000-00008D500000}"/>
    <cellStyle name="40% - Accent2 5 5 2 2 2 2" xfId="45220" xr:uid="{00000000-0005-0000-0000-00008E500000}"/>
    <cellStyle name="40% - Accent2 5 5 2 2 3" xfId="34607" xr:uid="{00000000-0005-0000-0000-00008F500000}"/>
    <cellStyle name="40% - Accent2 5 5 2 3" xfId="16646" xr:uid="{00000000-0005-0000-0000-000090500000}"/>
    <cellStyle name="40% - Accent2 5 5 2 3 2" xfId="39914" xr:uid="{00000000-0005-0000-0000-000091500000}"/>
    <cellStyle name="40% - Accent2 5 5 2 4" xfId="29299" xr:uid="{00000000-0005-0000-0000-000092500000}"/>
    <cellStyle name="40% - Accent2 5 5 3" xfId="8697" xr:uid="{00000000-0005-0000-0000-000093500000}"/>
    <cellStyle name="40% - Accent2 5 5 3 2" xfId="19312" xr:uid="{00000000-0005-0000-0000-000094500000}"/>
    <cellStyle name="40% - Accent2 5 5 3 2 2" xfId="42580" xr:uid="{00000000-0005-0000-0000-000095500000}"/>
    <cellStyle name="40% - Accent2 5 5 3 3" xfId="31965" xr:uid="{00000000-0005-0000-0000-000096500000}"/>
    <cellStyle name="40% - Accent2 5 5 4" xfId="14006" xr:uid="{00000000-0005-0000-0000-000097500000}"/>
    <cellStyle name="40% - Accent2 5 5 4 2" xfId="37274" xr:uid="{00000000-0005-0000-0000-000098500000}"/>
    <cellStyle name="40% - Accent2 5 5 5" xfId="26657" xr:uid="{00000000-0005-0000-0000-000099500000}"/>
    <cellStyle name="40% - Accent2 5 5 6" xfId="50173" xr:uid="{00000000-0005-0000-0000-00009A500000}"/>
    <cellStyle name="40% - Accent2 5 6" xfId="3486" xr:uid="{00000000-0005-0000-0000-00009B500000}"/>
    <cellStyle name="40% - Accent2 5 6 2" xfId="6310" xr:uid="{00000000-0005-0000-0000-00009C500000}"/>
    <cellStyle name="40% - Accent2 5 6 2 2" xfId="11653" xr:uid="{00000000-0005-0000-0000-00009D500000}"/>
    <cellStyle name="40% - Accent2 5 6 2 2 2" xfId="22266" xr:uid="{00000000-0005-0000-0000-00009E500000}"/>
    <cellStyle name="40% - Accent2 5 6 2 2 2 2" xfId="45534" xr:uid="{00000000-0005-0000-0000-00009F500000}"/>
    <cellStyle name="40% - Accent2 5 6 2 2 3" xfId="34921" xr:uid="{00000000-0005-0000-0000-0000A0500000}"/>
    <cellStyle name="40% - Accent2 5 6 2 3" xfId="16960" xr:uid="{00000000-0005-0000-0000-0000A1500000}"/>
    <cellStyle name="40% - Accent2 5 6 2 3 2" xfId="40228" xr:uid="{00000000-0005-0000-0000-0000A2500000}"/>
    <cellStyle name="40% - Accent2 5 6 2 4" xfId="29613" xr:uid="{00000000-0005-0000-0000-0000A3500000}"/>
    <cellStyle name="40% - Accent2 5 6 3" xfId="9011" xr:uid="{00000000-0005-0000-0000-0000A4500000}"/>
    <cellStyle name="40% - Accent2 5 6 3 2" xfId="19626" xr:uid="{00000000-0005-0000-0000-0000A5500000}"/>
    <cellStyle name="40% - Accent2 5 6 3 2 2" xfId="42894" xr:uid="{00000000-0005-0000-0000-0000A6500000}"/>
    <cellStyle name="40% - Accent2 5 6 3 3" xfId="32279" xr:uid="{00000000-0005-0000-0000-0000A7500000}"/>
    <cellStyle name="40% - Accent2 5 6 4" xfId="14320" xr:uid="{00000000-0005-0000-0000-0000A8500000}"/>
    <cellStyle name="40% - Accent2 5 6 4 2" xfId="37588" xr:uid="{00000000-0005-0000-0000-0000A9500000}"/>
    <cellStyle name="40% - Accent2 5 6 5" xfId="26971" xr:uid="{00000000-0005-0000-0000-0000AA500000}"/>
    <cellStyle name="40% - Accent2 5 7" xfId="4107" xr:uid="{00000000-0005-0000-0000-0000AB500000}"/>
    <cellStyle name="40% - Accent2 5 7 2" xfId="9451" xr:uid="{00000000-0005-0000-0000-0000AC500000}"/>
    <cellStyle name="40% - Accent2 5 7 2 2" xfId="20066" xr:uid="{00000000-0005-0000-0000-0000AD500000}"/>
    <cellStyle name="40% - Accent2 5 7 2 2 2" xfId="43334" xr:uid="{00000000-0005-0000-0000-0000AE500000}"/>
    <cellStyle name="40% - Accent2 5 7 2 3" xfId="32719" xr:uid="{00000000-0005-0000-0000-0000AF500000}"/>
    <cellStyle name="40% - Accent2 5 7 3" xfId="14760" xr:uid="{00000000-0005-0000-0000-0000B0500000}"/>
    <cellStyle name="40% - Accent2 5 7 3 2" xfId="38028" xr:uid="{00000000-0005-0000-0000-0000B1500000}"/>
    <cellStyle name="40% - Accent2 5 7 4" xfId="27411" xr:uid="{00000000-0005-0000-0000-0000B2500000}"/>
    <cellStyle name="40% - Accent2 5 8" xfId="6809" xr:uid="{00000000-0005-0000-0000-0000B3500000}"/>
    <cellStyle name="40% - Accent2 5 8 2" xfId="17424" xr:uid="{00000000-0005-0000-0000-0000B4500000}"/>
    <cellStyle name="40% - Accent2 5 8 2 2" xfId="40692" xr:uid="{00000000-0005-0000-0000-0000B5500000}"/>
    <cellStyle name="40% - Accent2 5 8 3" xfId="30077" xr:uid="{00000000-0005-0000-0000-0000B6500000}"/>
    <cellStyle name="40% - Accent2 5 9" xfId="12120" xr:uid="{00000000-0005-0000-0000-0000B7500000}"/>
    <cellStyle name="40% - Accent2 5 9 2" xfId="35388" xr:uid="{00000000-0005-0000-0000-0000B8500000}"/>
    <cellStyle name="40% - Accent2 6" xfId="240" xr:uid="{00000000-0005-0000-0000-0000B9500000}"/>
    <cellStyle name="40% - Accent2 6 10" xfId="23365" xr:uid="{00000000-0005-0000-0000-0000BA500000}"/>
    <cellStyle name="40% - Accent2 6 10 2" xfId="46611" xr:uid="{00000000-0005-0000-0000-0000BB500000}"/>
    <cellStyle name="40% - Accent2 6 11" xfId="24767" xr:uid="{00000000-0005-0000-0000-0000BC500000}"/>
    <cellStyle name="40% - Accent2 6 12" xfId="48540" xr:uid="{00000000-0005-0000-0000-0000BD500000}"/>
    <cellStyle name="40% - Accent2 6 2" xfId="241" xr:uid="{00000000-0005-0000-0000-0000BE500000}"/>
    <cellStyle name="40% - Accent2 6 2 10" xfId="24768" xr:uid="{00000000-0005-0000-0000-0000BF500000}"/>
    <cellStyle name="40% - Accent2 6 2 11" xfId="48541" xr:uid="{00000000-0005-0000-0000-0000C0500000}"/>
    <cellStyle name="40% - Accent2 6 2 2" xfId="2029" xr:uid="{00000000-0005-0000-0000-0000C1500000}"/>
    <cellStyle name="40% - Accent2 6 2 2 2" xfId="4971" xr:uid="{00000000-0005-0000-0000-0000C2500000}"/>
    <cellStyle name="40% - Accent2 6 2 2 2 2" xfId="10314" xr:uid="{00000000-0005-0000-0000-0000C3500000}"/>
    <cellStyle name="40% - Accent2 6 2 2 2 2 2" xfId="20929" xr:uid="{00000000-0005-0000-0000-0000C4500000}"/>
    <cellStyle name="40% - Accent2 6 2 2 2 2 2 2" xfId="44197" xr:uid="{00000000-0005-0000-0000-0000C5500000}"/>
    <cellStyle name="40% - Accent2 6 2 2 2 2 3" xfId="33582" xr:uid="{00000000-0005-0000-0000-0000C6500000}"/>
    <cellStyle name="40% - Accent2 6 2 2 2 3" xfId="15623" xr:uid="{00000000-0005-0000-0000-0000C7500000}"/>
    <cellStyle name="40% - Accent2 6 2 2 2 3 2" xfId="38891" xr:uid="{00000000-0005-0000-0000-0000C8500000}"/>
    <cellStyle name="40% - Accent2 6 2 2 2 4" xfId="28274" xr:uid="{00000000-0005-0000-0000-0000C9500000}"/>
    <cellStyle name="40% - Accent2 6 2 2 2 5" xfId="50175" xr:uid="{00000000-0005-0000-0000-0000CA500000}"/>
    <cellStyle name="40% - Accent2 6 2 2 3" xfId="7672" xr:uid="{00000000-0005-0000-0000-0000CB500000}"/>
    <cellStyle name="40% - Accent2 6 2 2 3 2" xfId="18287" xr:uid="{00000000-0005-0000-0000-0000CC500000}"/>
    <cellStyle name="40% - Accent2 6 2 2 3 2 2" xfId="41555" xr:uid="{00000000-0005-0000-0000-0000CD500000}"/>
    <cellStyle name="40% - Accent2 6 2 2 3 3" xfId="30940" xr:uid="{00000000-0005-0000-0000-0000CE500000}"/>
    <cellStyle name="40% - Accent2 6 2 2 4" xfId="12983" xr:uid="{00000000-0005-0000-0000-0000CF500000}"/>
    <cellStyle name="40% - Accent2 6 2 2 4 2" xfId="36251" xr:uid="{00000000-0005-0000-0000-0000D0500000}"/>
    <cellStyle name="40% - Accent2 6 2 2 5" xfId="25632" xr:uid="{00000000-0005-0000-0000-0000D1500000}"/>
    <cellStyle name="40% - Accent2 6 2 2 6" xfId="50174" xr:uid="{00000000-0005-0000-0000-0000D2500000}"/>
    <cellStyle name="40% - Accent2 6 2 3" xfId="2449" xr:uid="{00000000-0005-0000-0000-0000D3500000}"/>
    <cellStyle name="40% - Accent2 6 2 3 2" xfId="5297" xr:uid="{00000000-0005-0000-0000-0000D4500000}"/>
    <cellStyle name="40% - Accent2 6 2 3 2 2" xfId="10640" xr:uid="{00000000-0005-0000-0000-0000D5500000}"/>
    <cellStyle name="40% - Accent2 6 2 3 2 2 2" xfId="21254" xr:uid="{00000000-0005-0000-0000-0000D6500000}"/>
    <cellStyle name="40% - Accent2 6 2 3 2 2 2 2" xfId="44522" xr:uid="{00000000-0005-0000-0000-0000D7500000}"/>
    <cellStyle name="40% - Accent2 6 2 3 2 2 3" xfId="33908" xr:uid="{00000000-0005-0000-0000-0000D8500000}"/>
    <cellStyle name="40% - Accent2 6 2 3 2 3" xfId="15948" xr:uid="{00000000-0005-0000-0000-0000D9500000}"/>
    <cellStyle name="40% - Accent2 6 2 3 2 3 2" xfId="39216" xr:uid="{00000000-0005-0000-0000-0000DA500000}"/>
    <cellStyle name="40% - Accent2 6 2 3 2 4" xfId="28600" xr:uid="{00000000-0005-0000-0000-0000DB500000}"/>
    <cellStyle name="40% - Accent2 6 2 3 2 5" xfId="50177" xr:uid="{00000000-0005-0000-0000-0000DC500000}"/>
    <cellStyle name="40% - Accent2 6 2 3 3" xfId="7998" xr:uid="{00000000-0005-0000-0000-0000DD500000}"/>
    <cellStyle name="40% - Accent2 6 2 3 3 2" xfId="18613" xr:uid="{00000000-0005-0000-0000-0000DE500000}"/>
    <cellStyle name="40% - Accent2 6 2 3 3 2 2" xfId="41881" xr:uid="{00000000-0005-0000-0000-0000DF500000}"/>
    <cellStyle name="40% - Accent2 6 2 3 3 3" xfId="31266" xr:uid="{00000000-0005-0000-0000-0000E0500000}"/>
    <cellStyle name="40% - Accent2 6 2 3 4" xfId="13308" xr:uid="{00000000-0005-0000-0000-0000E1500000}"/>
    <cellStyle name="40% - Accent2 6 2 3 4 2" xfId="36576" xr:uid="{00000000-0005-0000-0000-0000E2500000}"/>
    <cellStyle name="40% - Accent2 6 2 3 5" xfId="25958" xr:uid="{00000000-0005-0000-0000-0000E3500000}"/>
    <cellStyle name="40% - Accent2 6 2 3 6" xfId="50176" xr:uid="{00000000-0005-0000-0000-0000E4500000}"/>
    <cellStyle name="40% - Accent2 6 2 4" xfId="3261" xr:uid="{00000000-0005-0000-0000-0000E5500000}"/>
    <cellStyle name="40% - Accent2 6 2 4 2" xfId="6091" xr:uid="{00000000-0005-0000-0000-0000E6500000}"/>
    <cellStyle name="40% - Accent2 6 2 4 2 2" xfId="11434" xr:uid="{00000000-0005-0000-0000-0000E7500000}"/>
    <cellStyle name="40% - Accent2 6 2 4 2 2 2" xfId="22047" xr:uid="{00000000-0005-0000-0000-0000E8500000}"/>
    <cellStyle name="40% - Accent2 6 2 4 2 2 2 2" xfId="45315" xr:uid="{00000000-0005-0000-0000-0000E9500000}"/>
    <cellStyle name="40% - Accent2 6 2 4 2 2 3" xfId="34702" xr:uid="{00000000-0005-0000-0000-0000EA500000}"/>
    <cellStyle name="40% - Accent2 6 2 4 2 3" xfId="16741" xr:uid="{00000000-0005-0000-0000-0000EB500000}"/>
    <cellStyle name="40% - Accent2 6 2 4 2 3 2" xfId="40009" xr:uid="{00000000-0005-0000-0000-0000EC500000}"/>
    <cellStyle name="40% - Accent2 6 2 4 2 4" xfId="29394" xr:uid="{00000000-0005-0000-0000-0000ED500000}"/>
    <cellStyle name="40% - Accent2 6 2 4 3" xfId="8792" xr:uid="{00000000-0005-0000-0000-0000EE500000}"/>
    <cellStyle name="40% - Accent2 6 2 4 3 2" xfId="19407" xr:uid="{00000000-0005-0000-0000-0000EF500000}"/>
    <cellStyle name="40% - Accent2 6 2 4 3 2 2" xfId="42675" xr:uid="{00000000-0005-0000-0000-0000F0500000}"/>
    <cellStyle name="40% - Accent2 6 2 4 3 3" xfId="32060" xr:uid="{00000000-0005-0000-0000-0000F1500000}"/>
    <cellStyle name="40% - Accent2 6 2 4 4" xfId="14101" xr:uid="{00000000-0005-0000-0000-0000F2500000}"/>
    <cellStyle name="40% - Accent2 6 2 4 4 2" xfId="37369" xr:uid="{00000000-0005-0000-0000-0000F3500000}"/>
    <cellStyle name="40% - Accent2 6 2 4 5" xfId="26752" xr:uid="{00000000-0005-0000-0000-0000F4500000}"/>
    <cellStyle name="40% - Accent2 6 2 4 6" xfId="50178" xr:uid="{00000000-0005-0000-0000-0000F5500000}"/>
    <cellStyle name="40% - Accent2 6 2 5" xfId="3581" xr:uid="{00000000-0005-0000-0000-0000F6500000}"/>
    <cellStyle name="40% - Accent2 6 2 5 2" xfId="6405" xr:uid="{00000000-0005-0000-0000-0000F7500000}"/>
    <cellStyle name="40% - Accent2 6 2 5 2 2" xfId="11748" xr:uid="{00000000-0005-0000-0000-0000F8500000}"/>
    <cellStyle name="40% - Accent2 6 2 5 2 2 2" xfId="22361" xr:uid="{00000000-0005-0000-0000-0000F9500000}"/>
    <cellStyle name="40% - Accent2 6 2 5 2 2 2 2" xfId="45629" xr:uid="{00000000-0005-0000-0000-0000FA500000}"/>
    <cellStyle name="40% - Accent2 6 2 5 2 2 3" xfId="35016" xr:uid="{00000000-0005-0000-0000-0000FB500000}"/>
    <cellStyle name="40% - Accent2 6 2 5 2 3" xfId="17055" xr:uid="{00000000-0005-0000-0000-0000FC500000}"/>
    <cellStyle name="40% - Accent2 6 2 5 2 3 2" xfId="40323" xr:uid="{00000000-0005-0000-0000-0000FD500000}"/>
    <cellStyle name="40% - Accent2 6 2 5 2 4" xfId="29708" xr:uid="{00000000-0005-0000-0000-0000FE500000}"/>
    <cellStyle name="40% - Accent2 6 2 5 3" xfId="9106" xr:uid="{00000000-0005-0000-0000-0000FF500000}"/>
    <cellStyle name="40% - Accent2 6 2 5 3 2" xfId="19721" xr:uid="{00000000-0005-0000-0000-000000510000}"/>
    <cellStyle name="40% - Accent2 6 2 5 3 2 2" xfId="42989" xr:uid="{00000000-0005-0000-0000-000001510000}"/>
    <cellStyle name="40% - Accent2 6 2 5 3 3" xfId="32374" xr:uid="{00000000-0005-0000-0000-000002510000}"/>
    <cellStyle name="40% - Accent2 6 2 5 4" xfId="14415" xr:uid="{00000000-0005-0000-0000-000003510000}"/>
    <cellStyle name="40% - Accent2 6 2 5 4 2" xfId="37683" xr:uid="{00000000-0005-0000-0000-000004510000}"/>
    <cellStyle name="40% - Accent2 6 2 5 5" xfId="27066" xr:uid="{00000000-0005-0000-0000-000005510000}"/>
    <cellStyle name="40% - Accent2 6 2 6" xfId="4110" xr:uid="{00000000-0005-0000-0000-000006510000}"/>
    <cellStyle name="40% - Accent2 6 2 6 2" xfId="9454" xr:uid="{00000000-0005-0000-0000-000007510000}"/>
    <cellStyle name="40% - Accent2 6 2 6 2 2" xfId="20069" xr:uid="{00000000-0005-0000-0000-000008510000}"/>
    <cellStyle name="40% - Accent2 6 2 6 2 2 2" xfId="43337" xr:uid="{00000000-0005-0000-0000-000009510000}"/>
    <cellStyle name="40% - Accent2 6 2 6 2 3" xfId="32722" xr:uid="{00000000-0005-0000-0000-00000A510000}"/>
    <cellStyle name="40% - Accent2 6 2 6 3" xfId="14763" xr:uid="{00000000-0005-0000-0000-00000B510000}"/>
    <cellStyle name="40% - Accent2 6 2 6 3 2" xfId="38031" xr:uid="{00000000-0005-0000-0000-00000C510000}"/>
    <cellStyle name="40% - Accent2 6 2 6 4" xfId="27414" xr:uid="{00000000-0005-0000-0000-00000D510000}"/>
    <cellStyle name="40% - Accent2 6 2 7" xfId="6812" xr:uid="{00000000-0005-0000-0000-00000E510000}"/>
    <cellStyle name="40% - Accent2 6 2 7 2" xfId="17427" xr:uid="{00000000-0005-0000-0000-00000F510000}"/>
    <cellStyle name="40% - Accent2 6 2 7 2 2" xfId="40695" xr:uid="{00000000-0005-0000-0000-000010510000}"/>
    <cellStyle name="40% - Accent2 6 2 7 3" xfId="30080" xr:uid="{00000000-0005-0000-0000-000011510000}"/>
    <cellStyle name="40% - Accent2 6 2 8" xfId="12123" xr:uid="{00000000-0005-0000-0000-000012510000}"/>
    <cellStyle name="40% - Accent2 6 2 8 2" xfId="35391" xr:uid="{00000000-0005-0000-0000-000013510000}"/>
    <cellStyle name="40% - Accent2 6 2 9" xfId="23366" xr:uid="{00000000-0005-0000-0000-000014510000}"/>
    <cellStyle name="40% - Accent2 6 2 9 2" xfId="46612" xr:uid="{00000000-0005-0000-0000-000015510000}"/>
    <cellStyle name="40% - Accent2 6 3" xfId="2028" xr:uid="{00000000-0005-0000-0000-000016510000}"/>
    <cellStyle name="40% - Accent2 6 3 2" xfId="4970" xr:uid="{00000000-0005-0000-0000-000017510000}"/>
    <cellStyle name="40% - Accent2 6 3 2 2" xfId="10313" xr:uid="{00000000-0005-0000-0000-000018510000}"/>
    <cellStyle name="40% - Accent2 6 3 2 2 2" xfId="20928" xr:uid="{00000000-0005-0000-0000-000019510000}"/>
    <cellStyle name="40% - Accent2 6 3 2 2 2 2" xfId="44196" xr:uid="{00000000-0005-0000-0000-00001A510000}"/>
    <cellStyle name="40% - Accent2 6 3 2 2 3" xfId="33581" xr:uid="{00000000-0005-0000-0000-00001B510000}"/>
    <cellStyle name="40% - Accent2 6 3 2 3" xfId="15622" xr:uid="{00000000-0005-0000-0000-00001C510000}"/>
    <cellStyle name="40% - Accent2 6 3 2 3 2" xfId="38890" xr:uid="{00000000-0005-0000-0000-00001D510000}"/>
    <cellStyle name="40% - Accent2 6 3 2 4" xfId="28273" xr:uid="{00000000-0005-0000-0000-00001E510000}"/>
    <cellStyle name="40% - Accent2 6 3 2 5" xfId="50180" xr:uid="{00000000-0005-0000-0000-00001F510000}"/>
    <cellStyle name="40% - Accent2 6 3 3" xfId="7671" xr:uid="{00000000-0005-0000-0000-000020510000}"/>
    <cellStyle name="40% - Accent2 6 3 3 2" xfId="18286" xr:uid="{00000000-0005-0000-0000-000021510000}"/>
    <cellStyle name="40% - Accent2 6 3 3 2 2" xfId="41554" xr:uid="{00000000-0005-0000-0000-000022510000}"/>
    <cellStyle name="40% - Accent2 6 3 3 3" xfId="30939" xr:uid="{00000000-0005-0000-0000-000023510000}"/>
    <cellStyle name="40% - Accent2 6 3 4" xfId="12982" xr:uid="{00000000-0005-0000-0000-000024510000}"/>
    <cellStyle name="40% - Accent2 6 3 4 2" xfId="36250" xr:uid="{00000000-0005-0000-0000-000025510000}"/>
    <cellStyle name="40% - Accent2 6 3 5" xfId="25631" xr:uid="{00000000-0005-0000-0000-000026510000}"/>
    <cellStyle name="40% - Accent2 6 3 6" xfId="50179" xr:uid="{00000000-0005-0000-0000-000027510000}"/>
    <cellStyle name="40% - Accent2 6 4" xfId="2448" xr:uid="{00000000-0005-0000-0000-000028510000}"/>
    <cellStyle name="40% - Accent2 6 4 2" xfId="5296" xr:uid="{00000000-0005-0000-0000-000029510000}"/>
    <cellStyle name="40% - Accent2 6 4 2 2" xfId="10639" xr:uid="{00000000-0005-0000-0000-00002A510000}"/>
    <cellStyle name="40% - Accent2 6 4 2 2 2" xfId="21253" xr:uid="{00000000-0005-0000-0000-00002B510000}"/>
    <cellStyle name="40% - Accent2 6 4 2 2 2 2" xfId="44521" xr:uid="{00000000-0005-0000-0000-00002C510000}"/>
    <cellStyle name="40% - Accent2 6 4 2 2 3" xfId="33907" xr:uid="{00000000-0005-0000-0000-00002D510000}"/>
    <cellStyle name="40% - Accent2 6 4 2 3" xfId="15947" xr:uid="{00000000-0005-0000-0000-00002E510000}"/>
    <cellStyle name="40% - Accent2 6 4 2 3 2" xfId="39215" xr:uid="{00000000-0005-0000-0000-00002F510000}"/>
    <cellStyle name="40% - Accent2 6 4 2 4" xfId="28599" xr:uid="{00000000-0005-0000-0000-000030510000}"/>
    <cellStyle name="40% - Accent2 6 4 2 5" xfId="50182" xr:uid="{00000000-0005-0000-0000-000031510000}"/>
    <cellStyle name="40% - Accent2 6 4 3" xfId="7997" xr:uid="{00000000-0005-0000-0000-000032510000}"/>
    <cellStyle name="40% - Accent2 6 4 3 2" xfId="18612" xr:uid="{00000000-0005-0000-0000-000033510000}"/>
    <cellStyle name="40% - Accent2 6 4 3 2 2" xfId="41880" xr:uid="{00000000-0005-0000-0000-000034510000}"/>
    <cellStyle name="40% - Accent2 6 4 3 3" xfId="31265" xr:uid="{00000000-0005-0000-0000-000035510000}"/>
    <cellStyle name="40% - Accent2 6 4 4" xfId="13307" xr:uid="{00000000-0005-0000-0000-000036510000}"/>
    <cellStyle name="40% - Accent2 6 4 4 2" xfId="36575" xr:uid="{00000000-0005-0000-0000-000037510000}"/>
    <cellStyle name="40% - Accent2 6 4 5" xfId="25957" xr:uid="{00000000-0005-0000-0000-000038510000}"/>
    <cellStyle name="40% - Accent2 6 4 6" xfId="50181" xr:uid="{00000000-0005-0000-0000-000039510000}"/>
    <cellStyle name="40% - Accent2 6 5" xfId="3260" xr:uid="{00000000-0005-0000-0000-00003A510000}"/>
    <cellStyle name="40% - Accent2 6 5 2" xfId="6090" xr:uid="{00000000-0005-0000-0000-00003B510000}"/>
    <cellStyle name="40% - Accent2 6 5 2 2" xfId="11433" xr:uid="{00000000-0005-0000-0000-00003C510000}"/>
    <cellStyle name="40% - Accent2 6 5 2 2 2" xfId="22046" xr:uid="{00000000-0005-0000-0000-00003D510000}"/>
    <cellStyle name="40% - Accent2 6 5 2 2 2 2" xfId="45314" xr:uid="{00000000-0005-0000-0000-00003E510000}"/>
    <cellStyle name="40% - Accent2 6 5 2 2 3" xfId="34701" xr:uid="{00000000-0005-0000-0000-00003F510000}"/>
    <cellStyle name="40% - Accent2 6 5 2 3" xfId="16740" xr:uid="{00000000-0005-0000-0000-000040510000}"/>
    <cellStyle name="40% - Accent2 6 5 2 3 2" xfId="40008" xr:uid="{00000000-0005-0000-0000-000041510000}"/>
    <cellStyle name="40% - Accent2 6 5 2 4" xfId="29393" xr:uid="{00000000-0005-0000-0000-000042510000}"/>
    <cellStyle name="40% - Accent2 6 5 3" xfId="8791" xr:uid="{00000000-0005-0000-0000-000043510000}"/>
    <cellStyle name="40% - Accent2 6 5 3 2" xfId="19406" xr:uid="{00000000-0005-0000-0000-000044510000}"/>
    <cellStyle name="40% - Accent2 6 5 3 2 2" xfId="42674" xr:uid="{00000000-0005-0000-0000-000045510000}"/>
    <cellStyle name="40% - Accent2 6 5 3 3" xfId="32059" xr:uid="{00000000-0005-0000-0000-000046510000}"/>
    <cellStyle name="40% - Accent2 6 5 4" xfId="14100" xr:uid="{00000000-0005-0000-0000-000047510000}"/>
    <cellStyle name="40% - Accent2 6 5 4 2" xfId="37368" xr:uid="{00000000-0005-0000-0000-000048510000}"/>
    <cellStyle name="40% - Accent2 6 5 5" xfId="26751" xr:uid="{00000000-0005-0000-0000-000049510000}"/>
    <cellStyle name="40% - Accent2 6 5 6" xfId="50183" xr:uid="{00000000-0005-0000-0000-00004A510000}"/>
    <cellStyle name="40% - Accent2 6 6" xfId="3580" xr:uid="{00000000-0005-0000-0000-00004B510000}"/>
    <cellStyle name="40% - Accent2 6 6 2" xfId="6404" xr:uid="{00000000-0005-0000-0000-00004C510000}"/>
    <cellStyle name="40% - Accent2 6 6 2 2" xfId="11747" xr:uid="{00000000-0005-0000-0000-00004D510000}"/>
    <cellStyle name="40% - Accent2 6 6 2 2 2" xfId="22360" xr:uid="{00000000-0005-0000-0000-00004E510000}"/>
    <cellStyle name="40% - Accent2 6 6 2 2 2 2" xfId="45628" xr:uid="{00000000-0005-0000-0000-00004F510000}"/>
    <cellStyle name="40% - Accent2 6 6 2 2 3" xfId="35015" xr:uid="{00000000-0005-0000-0000-000050510000}"/>
    <cellStyle name="40% - Accent2 6 6 2 3" xfId="17054" xr:uid="{00000000-0005-0000-0000-000051510000}"/>
    <cellStyle name="40% - Accent2 6 6 2 3 2" xfId="40322" xr:uid="{00000000-0005-0000-0000-000052510000}"/>
    <cellStyle name="40% - Accent2 6 6 2 4" xfId="29707" xr:uid="{00000000-0005-0000-0000-000053510000}"/>
    <cellStyle name="40% - Accent2 6 6 3" xfId="9105" xr:uid="{00000000-0005-0000-0000-000054510000}"/>
    <cellStyle name="40% - Accent2 6 6 3 2" xfId="19720" xr:uid="{00000000-0005-0000-0000-000055510000}"/>
    <cellStyle name="40% - Accent2 6 6 3 2 2" xfId="42988" xr:uid="{00000000-0005-0000-0000-000056510000}"/>
    <cellStyle name="40% - Accent2 6 6 3 3" xfId="32373" xr:uid="{00000000-0005-0000-0000-000057510000}"/>
    <cellStyle name="40% - Accent2 6 6 4" xfId="14414" xr:uid="{00000000-0005-0000-0000-000058510000}"/>
    <cellStyle name="40% - Accent2 6 6 4 2" xfId="37682" xr:uid="{00000000-0005-0000-0000-000059510000}"/>
    <cellStyle name="40% - Accent2 6 6 5" xfId="27065" xr:uid="{00000000-0005-0000-0000-00005A510000}"/>
    <cellStyle name="40% - Accent2 6 7" xfId="4109" xr:uid="{00000000-0005-0000-0000-00005B510000}"/>
    <cellStyle name="40% - Accent2 6 7 2" xfId="9453" xr:uid="{00000000-0005-0000-0000-00005C510000}"/>
    <cellStyle name="40% - Accent2 6 7 2 2" xfId="20068" xr:uid="{00000000-0005-0000-0000-00005D510000}"/>
    <cellStyle name="40% - Accent2 6 7 2 2 2" xfId="43336" xr:uid="{00000000-0005-0000-0000-00005E510000}"/>
    <cellStyle name="40% - Accent2 6 7 2 3" xfId="32721" xr:uid="{00000000-0005-0000-0000-00005F510000}"/>
    <cellStyle name="40% - Accent2 6 7 3" xfId="14762" xr:uid="{00000000-0005-0000-0000-000060510000}"/>
    <cellStyle name="40% - Accent2 6 7 3 2" xfId="38030" xr:uid="{00000000-0005-0000-0000-000061510000}"/>
    <cellStyle name="40% - Accent2 6 7 4" xfId="27413" xr:uid="{00000000-0005-0000-0000-000062510000}"/>
    <cellStyle name="40% - Accent2 6 8" xfId="6811" xr:uid="{00000000-0005-0000-0000-000063510000}"/>
    <cellStyle name="40% - Accent2 6 8 2" xfId="17426" xr:uid="{00000000-0005-0000-0000-000064510000}"/>
    <cellStyle name="40% - Accent2 6 8 2 2" xfId="40694" xr:uid="{00000000-0005-0000-0000-000065510000}"/>
    <cellStyle name="40% - Accent2 6 8 3" xfId="30079" xr:uid="{00000000-0005-0000-0000-000066510000}"/>
    <cellStyle name="40% - Accent2 6 9" xfId="12122" xr:uid="{00000000-0005-0000-0000-000067510000}"/>
    <cellStyle name="40% - Accent2 6 9 2" xfId="35390" xr:uid="{00000000-0005-0000-0000-000068510000}"/>
    <cellStyle name="40% - Accent2 7" xfId="242" xr:uid="{00000000-0005-0000-0000-000069510000}"/>
    <cellStyle name="40% - Accent2 7 10" xfId="23367" xr:uid="{00000000-0005-0000-0000-00006A510000}"/>
    <cellStyle name="40% - Accent2 7 10 2" xfId="46613" xr:uid="{00000000-0005-0000-0000-00006B510000}"/>
    <cellStyle name="40% - Accent2 7 11" xfId="24769" xr:uid="{00000000-0005-0000-0000-00006C510000}"/>
    <cellStyle name="40% - Accent2 7 12" xfId="48542" xr:uid="{00000000-0005-0000-0000-00006D510000}"/>
    <cellStyle name="40% - Accent2 7 2" xfId="243" xr:uid="{00000000-0005-0000-0000-00006E510000}"/>
    <cellStyle name="40% - Accent2 7 2 10" xfId="50184" xr:uid="{00000000-0005-0000-0000-00006F510000}"/>
    <cellStyle name="40% - Accent2 7 2 2" xfId="1899" xr:uid="{00000000-0005-0000-0000-000070510000}"/>
    <cellStyle name="40% - Accent2 7 2 2 2" xfId="4874" xr:uid="{00000000-0005-0000-0000-000071510000}"/>
    <cellStyle name="40% - Accent2 7 2 2 2 2" xfId="10218" xr:uid="{00000000-0005-0000-0000-000072510000}"/>
    <cellStyle name="40% - Accent2 7 2 2 2 2 2" xfId="20833" xr:uid="{00000000-0005-0000-0000-000073510000}"/>
    <cellStyle name="40% - Accent2 7 2 2 2 2 2 2" xfId="44101" xr:uid="{00000000-0005-0000-0000-000074510000}"/>
    <cellStyle name="40% - Accent2 7 2 2 2 2 3" xfId="33486" xr:uid="{00000000-0005-0000-0000-000075510000}"/>
    <cellStyle name="40% - Accent2 7 2 2 2 3" xfId="15527" xr:uid="{00000000-0005-0000-0000-000076510000}"/>
    <cellStyle name="40% - Accent2 7 2 2 2 3 2" xfId="38795" xr:uid="{00000000-0005-0000-0000-000077510000}"/>
    <cellStyle name="40% - Accent2 7 2 2 2 4" xfId="28178" xr:uid="{00000000-0005-0000-0000-000078510000}"/>
    <cellStyle name="40% - Accent2 7 2 2 2 5" xfId="50186" xr:uid="{00000000-0005-0000-0000-000079510000}"/>
    <cellStyle name="40% - Accent2 7 2 2 3" xfId="7576" xr:uid="{00000000-0005-0000-0000-00007A510000}"/>
    <cellStyle name="40% - Accent2 7 2 2 3 2" xfId="18191" xr:uid="{00000000-0005-0000-0000-00007B510000}"/>
    <cellStyle name="40% - Accent2 7 2 2 3 2 2" xfId="41459" xr:uid="{00000000-0005-0000-0000-00007C510000}"/>
    <cellStyle name="40% - Accent2 7 2 2 3 3" xfId="30844" xr:uid="{00000000-0005-0000-0000-00007D510000}"/>
    <cellStyle name="40% - Accent2 7 2 2 4" xfId="12887" xr:uid="{00000000-0005-0000-0000-00007E510000}"/>
    <cellStyle name="40% - Accent2 7 2 2 4 2" xfId="36155" xr:uid="{00000000-0005-0000-0000-00007F510000}"/>
    <cellStyle name="40% - Accent2 7 2 2 5" xfId="25536" xr:uid="{00000000-0005-0000-0000-000080510000}"/>
    <cellStyle name="40% - Accent2 7 2 2 6" xfId="50185" xr:uid="{00000000-0005-0000-0000-000081510000}"/>
    <cellStyle name="40% - Accent2 7 2 3" xfId="2451" xr:uid="{00000000-0005-0000-0000-000082510000}"/>
    <cellStyle name="40% - Accent2 7 2 3 2" xfId="5299" xr:uid="{00000000-0005-0000-0000-000083510000}"/>
    <cellStyle name="40% - Accent2 7 2 3 2 2" xfId="10642" xr:uid="{00000000-0005-0000-0000-000084510000}"/>
    <cellStyle name="40% - Accent2 7 2 3 2 2 2" xfId="21256" xr:uid="{00000000-0005-0000-0000-000085510000}"/>
    <cellStyle name="40% - Accent2 7 2 3 2 2 2 2" xfId="44524" xr:uid="{00000000-0005-0000-0000-000086510000}"/>
    <cellStyle name="40% - Accent2 7 2 3 2 2 3" xfId="33910" xr:uid="{00000000-0005-0000-0000-000087510000}"/>
    <cellStyle name="40% - Accent2 7 2 3 2 3" xfId="15950" xr:uid="{00000000-0005-0000-0000-000088510000}"/>
    <cellStyle name="40% - Accent2 7 2 3 2 3 2" xfId="39218" xr:uid="{00000000-0005-0000-0000-000089510000}"/>
    <cellStyle name="40% - Accent2 7 2 3 2 4" xfId="28602" xr:uid="{00000000-0005-0000-0000-00008A510000}"/>
    <cellStyle name="40% - Accent2 7 2 3 2 5" xfId="50188" xr:uid="{00000000-0005-0000-0000-00008B510000}"/>
    <cellStyle name="40% - Accent2 7 2 3 3" xfId="8000" xr:uid="{00000000-0005-0000-0000-00008C510000}"/>
    <cellStyle name="40% - Accent2 7 2 3 3 2" xfId="18615" xr:uid="{00000000-0005-0000-0000-00008D510000}"/>
    <cellStyle name="40% - Accent2 7 2 3 3 2 2" xfId="41883" xr:uid="{00000000-0005-0000-0000-00008E510000}"/>
    <cellStyle name="40% - Accent2 7 2 3 3 3" xfId="31268" xr:uid="{00000000-0005-0000-0000-00008F510000}"/>
    <cellStyle name="40% - Accent2 7 2 3 4" xfId="13310" xr:uid="{00000000-0005-0000-0000-000090510000}"/>
    <cellStyle name="40% - Accent2 7 2 3 4 2" xfId="36578" xr:uid="{00000000-0005-0000-0000-000091510000}"/>
    <cellStyle name="40% - Accent2 7 2 3 5" xfId="25960" xr:uid="{00000000-0005-0000-0000-000092510000}"/>
    <cellStyle name="40% - Accent2 7 2 3 6" xfId="50187" xr:uid="{00000000-0005-0000-0000-000093510000}"/>
    <cellStyle name="40% - Accent2 7 2 4" xfId="3169" xr:uid="{00000000-0005-0000-0000-000094510000}"/>
    <cellStyle name="40% - Accent2 7 2 4 2" xfId="5999" xr:uid="{00000000-0005-0000-0000-000095510000}"/>
    <cellStyle name="40% - Accent2 7 2 4 2 2" xfId="11342" xr:uid="{00000000-0005-0000-0000-000096510000}"/>
    <cellStyle name="40% - Accent2 7 2 4 2 2 2" xfId="21955" xr:uid="{00000000-0005-0000-0000-000097510000}"/>
    <cellStyle name="40% - Accent2 7 2 4 2 2 2 2" xfId="45223" xr:uid="{00000000-0005-0000-0000-000098510000}"/>
    <cellStyle name="40% - Accent2 7 2 4 2 2 3" xfId="34610" xr:uid="{00000000-0005-0000-0000-000099510000}"/>
    <cellStyle name="40% - Accent2 7 2 4 2 3" xfId="16649" xr:uid="{00000000-0005-0000-0000-00009A510000}"/>
    <cellStyle name="40% - Accent2 7 2 4 2 3 2" xfId="39917" xr:uid="{00000000-0005-0000-0000-00009B510000}"/>
    <cellStyle name="40% - Accent2 7 2 4 2 4" xfId="29302" xr:uid="{00000000-0005-0000-0000-00009C510000}"/>
    <cellStyle name="40% - Accent2 7 2 4 3" xfId="8700" xr:uid="{00000000-0005-0000-0000-00009D510000}"/>
    <cellStyle name="40% - Accent2 7 2 4 3 2" xfId="19315" xr:uid="{00000000-0005-0000-0000-00009E510000}"/>
    <cellStyle name="40% - Accent2 7 2 4 3 2 2" xfId="42583" xr:uid="{00000000-0005-0000-0000-00009F510000}"/>
    <cellStyle name="40% - Accent2 7 2 4 3 3" xfId="31968" xr:uid="{00000000-0005-0000-0000-0000A0510000}"/>
    <cellStyle name="40% - Accent2 7 2 4 4" xfId="14009" xr:uid="{00000000-0005-0000-0000-0000A1510000}"/>
    <cellStyle name="40% - Accent2 7 2 4 4 2" xfId="37277" xr:uid="{00000000-0005-0000-0000-0000A2510000}"/>
    <cellStyle name="40% - Accent2 7 2 4 5" xfId="26660" xr:uid="{00000000-0005-0000-0000-0000A3510000}"/>
    <cellStyle name="40% - Accent2 7 2 4 6" xfId="50189" xr:uid="{00000000-0005-0000-0000-0000A4510000}"/>
    <cellStyle name="40% - Accent2 7 2 5" xfId="3489" xr:uid="{00000000-0005-0000-0000-0000A5510000}"/>
    <cellStyle name="40% - Accent2 7 2 5 2" xfId="6313" xr:uid="{00000000-0005-0000-0000-0000A6510000}"/>
    <cellStyle name="40% - Accent2 7 2 5 2 2" xfId="11656" xr:uid="{00000000-0005-0000-0000-0000A7510000}"/>
    <cellStyle name="40% - Accent2 7 2 5 2 2 2" xfId="22269" xr:uid="{00000000-0005-0000-0000-0000A8510000}"/>
    <cellStyle name="40% - Accent2 7 2 5 2 2 2 2" xfId="45537" xr:uid="{00000000-0005-0000-0000-0000A9510000}"/>
    <cellStyle name="40% - Accent2 7 2 5 2 2 3" xfId="34924" xr:uid="{00000000-0005-0000-0000-0000AA510000}"/>
    <cellStyle name="40% - Accent2 7 2 5 2 3" xfId="16963" xr:uid="{00000000-0005-0000-0000-0000AB510000}"/>
    <cellStyle name="40% - Accent2 7 2 5 2 3 2" xfId="40231" xr:uid="{00000000-0005-0000-0000-0000AC510000}"/>
    <cellStyle name="40% - Accent2 7 2 5 2 4" xfId="29616" xr:uid="{00000000-0005-0000-0000-0000AD510000}"/>
    <cellStyle name="40% - Accent2 7 2 5 3" xfId="9014" xr:uid="{00000000-0005-0000-0000-0000AE510000}"/>
    <cellStyle name="40% - Accent2 7 2 5 3 2" xfId="19629" xr:uid="{00000000-0005-0000-0000-0000AF510000}"/>
    <cellStyle name="40% - Accent2 7 2 5 3 2 2" xfId="42897" xr:uid="{00000000-0005-0000-0000-0000B0510000}"/>
    <cellStyle name="40% - Accent2 7 2 5 3 3" xfId="32282" xr:uid="{00000000-0005-0000-0000-0000B1510000}"/>
    <cellStyle name="40% - Accent2 7 2 5 4" xfId="14323" xr:uid="{00000000-0005-0000-0000-0000B2510000}"/>
    <cellStyle name="40% - Accent2 7 2 5 4 2" xfId="37591" xr:uid="{00000000-0005-0000-0000-0000B3510000}"/>
    <cellStyle name="40% - Accent2 7 2 5 5" xfId="26974" xr:uid="{00000000-0005-0000-0000-0000B4510000}"/>
    <cellStyle name="40% - Accent2 7 2 6" xfId="4112" xr:uid="{00000000-0005-0000-0000-0000B5510000}"/>
    <cellStyle name="40% - Accent2 7 2 6 2" xfId="9456" xr:uid="{00000000-0005-0000-0000-0000B6510000}"/>
    <cellStyle name="40% - Accent2 7 2 6 2 2" xfId="20071" xr:uid="{00000000-0005-0000-0000-0000B7510000}"/>
    <cellStyle name="40% - Accent2 7 2 6 2 2 2" xfId="43339" xr:uid="{00000000-0005-0000-0000-0000B8510000}"/>
    <cellStyle name="40% - Accent2 7 2 6 2 3" xfId="32724" xr:uid="{00000000-0005-0000-0000-0000B9510000}"/>
    <cellStyle name="40% - Accent2 7 2 6 3" xfId="14765" xr:uid="{00000000-0005-0000-0000-0000BA510000}"/>
    <cellStyle name="40% - Accent2 7 2 6 3 2" xfId="38033" xr:uid="{00000000-0005-0000-0000-0000BB510000}"/>
    <cellStyle name="40% - Accent2 7 2 6 4" xfId="27416" xr:uid="{00000000-0005-0000-0000-0000BC510000}"/>
    <cellStyle name="40% - Accent2 7 2 7" xfId="6814" xr:uid="{00000000-0005-0000-0000-0000BD510000}"/>
    <cellStyle name="40% - Accent2 7 2 7 2" xfId="17429" xr:uid="{00000000-0005-0000-0000-0000BE510000}"/>
    <cellStyle name="40% - Accent2 7 2 7 2 2" xfId="40697" xr:uid="{00000000-0005-0000-0000-0000BF510000}"/>
    <cellStyle name="40% - Accent2 7 2 7 3" xfId="30082" xr:uid="{00000000-0005-0000-0000-0000C0510000}"/>
    <cellStyle name="40% - Accent2 7 2 8" xfId="12125" xr:uid="{00000000-0005-0000-0000-0000C1510000}"/>
    <cellStyle name="40% - Accent2 7 2 8 2" xfId="35393" xr:uid="{00000000-0005-0000-0000-0000C2510000}"/>
    <cellStyle name="40% - Accent2 7 2 9" xfId="24770" xr:uid="{00000000-0005-0000-0000-0000C3510000}"/>
    <cellStyle name="40% - Accent2 7 3" xfId="1898" xr:uid="{00000000-0005-0000-0000-0000C4510000}"/>
    <cellStyle name="40% - Accent2 7 3 2" xfId="4873" xr:uid="{00000000-0005-0000-0000-0000C5510000}"/>
    <cellStyle name="40% - Accent2 7 3 2 2" xfId="10217" xr:uid="{00000000-0005-0000-0000-0000C6510000}"/>
    <cellStyle name="40% - Accent2 7 3 2 2 2" xfId="20832" xr:uid="{00000000-0005-0000-0000-0000C7510000}"/>
    <cellStyle name="40% - Accent2 7 3 2 2 2 2" xfId="44100" xr:uid="{00000000-0005-0000-0000-0000C8510000}"/>
    <cellStyle name="40% - Accent2 7 3 2 2 3" xfId="33485" xr:uid="{00000000-0005-0000-0000-0000C9510000}"/>
    <cellStyle name="40% - Accent2 7 3 2 3" xfId="15526" xr:uid="{00000000-0005-0000-0000-0000CA510000}"/>
    <cellStyle name="40% - Accent2 7 3 2 3 2" xfId="38794" xr:uid="{00000000-0005-0000-0000-0000CB510000}"/>
    <cellStyle name="40% - Accent2 7 3 2 4" xfId="28177" xr:uid="{00000000-0005-0000-0000-0000CC510000}"/>
    <cellStyle name="40% - Accent2 7 3 2 5" xfId="50191" xr:uid="{00000000-0005-0000-0000-0000CD510000}"/>
    <cellStyle name="40% - Accent2 7 3 3" xfId="7575" xr:uid="{00000000-0005-0000-0000-0000CE510000}"/>
    <cellStyle name="40% - Accent2 7 3 3 2" xfId="18190" xr:uid="{00000000-0005-0000-0000-0000CF510000}"/>
    <cellStyle name="40% - Accent2 7 3 3 2 2" xfId="41458" xr:uid="{00000000-0005-0000-0000-0000D0510000}"/>
    <cellStyle name="40% - Accent2 7 3 3 3" xfId="30843" xr:uid="{00000000-0005-0000-0000-0000D1510000}"/>
    <cellStyle name="40% - Accent2 7 3 4" xfId="12886" xr:uid="{00000000-0005-0000-0000-0000D2510000}"/>
    <cellStyle name="40% - Accent2 7 3 4 2" xfId="36154" xr:uid="{00000000-0005-0000-0000-0000D3510000}"/>
    <cellStyle name="40% - Accent2 7 3 5" xfId="25535" xr:uid="{00000000-0005-0000-0000-0000D4510000}"/>
    <cellStyle name="40% - Accent2 7 3 6" xfId="50190" xr:uid="{00000000-0005-0000-0000-0000D5510000}"/>
    <cellStyle name="40% - Accent2 7 4" xfId="2450" xr:uid="{00000000-0005-0000-0000-0000D6510000}"/>
    <cellStyle name="40% - Accent2 7 4 2" xfId="5298" xr:uid="{00000000-0005-0000-0000-0000D7510000}"/>
    <cellStyle name="40% - Accent2 7 4 2 2" xfId="10641" xr:uid="{00000000-0005-0000-0000-0000D8510000}"/>
    <cellStyle name="40% - Accent2 7 4 2 2 2" xfId="21255" xr:uid="{00000000-0005-0000-0000-0000D9510000}"/>
    <cellStyle name="40% - Accent2 7 4 2 2 2 2" xfId="44523" xr:uid="{00000000-0005-0000-0000-0000DA510000}"/>
    <cellStyle name="40% - Accent2 7 4 2 2 3" xfId="33909" xr:uid="{00000000-0005-0000-0000-0000DB510000}"/>
    <cellStyle name="40% - Accent2 7 4 2 3" xfId="15949" xr:uid="{00000000-0005-0000-0000-0000DC510000}"/>
    <cellStyle name="40% - Accent2 7 4 2 3 2" xfId="39217" xr:uid="{00000000-0005-0000-0000-0000DD510000}"/>
    <cellStyle name="40% - Accent2 7 4 2 4" xfId="28601" xr:uid="{00000000-0005-0000-0000-0000DE510000}"/>
    <cellStyle name="40% - Accent2 7 4 2 5" xfId="50193" xr:uid="{00000000-0005-0000-0000-0000DF510000}"/>
    <cellStyle name="40% - Accent2 7 4 3" xfId="7999" xr:uid="{00000000-0005-0000-0000-0000E0510000}"/>
    <cellStyle name="40% - Accent2 7 4 3 2" xfId="18614" xr:uid="{00000000-0005-0000-0000-0000E1510000}"/>
    <cellStyle name="40% - Accent2 7 4 3 2 2" xfId="41882" xr:uid="{00000000-0005-0000-0000-0000E2510000}"/>
    <cellStyle name="40% - Accent2 7 4 3 3" xfId="31267" xr:uid="{00000000-0005-0000-0000-0000E3510000}"/>
    <cellStyle name="40% - Accent2 7 4 4" xfId="13309" xr:uid="{00000000-0005-0000-0000-0000E4510000}"/>
    <cellStyle name="40% - Accent2 7 4 4 2" xfId="36577" xr:uid="{00000000-0005-0000-0000-0000E5510000}"/>
    <cellStyle name="40% - Accent2 7 4 5" xfId="25959" xr:uid="{00000000-0005-0000-0000-0000E6510000}"/>
    <cellStyle name="40% - Accent2 7 4 6" xfId="50192" xr:uid="{00000000-0005-0000-0000-0000E7510000}"/>
    <cellStyle name="40% - Accent2 7 5" xfId="3168" xr:uid="{00000000-0005-0000-0000-0000E8510000}"/>
    <cellStyle name="40% - Accent2 7 5 2" xfId="5998" xr:uid="{00000000-0005-0000-0000-0000E9510000}"/>
    <cellStyle name="40% - Accent2 7 5 2 2" xfId="11341" xr:uid="{00000000-0005-0000-0000-0000EA510000}"/>
    <cellStyle name="40% - Accent2 7 5 2 2 2" xfId="21954" xr:uid="{00000000-0005-0000-0000-0000EB510000}"/>
    <cellStyle name="40% - Accent2 7 5 2 2 2 2" xfId="45222" xr:uid="{00000000-0005-0000-0000-0000EC510000}"/>
    <cellStyle name="40% - Accent2 7 5 2 2 3" xfId="34609" xr:uid="{00000000-0005-0000-0000-0000ED510000}"/>
    <cellStyle name="40% - Accent2 7 5 2 3" xfId="16648" xr:uid="{00000000-0005-0000-0000-0000EE510000}"/>
    <cellStyle name="40% - Accent2 7 5 2 3 2" xfId="39916" xr:uid="{00000000-0005-0000-0000-0000EF510000}"/>
    <cellStyle name="40% - Accent2 7 5 2 4" xfId="29301" xr:uid="{00000000-0005-0000-0000-0000F0510000}"/>
    <cellStyle name="40% - Accent2 7 5 3" xfId="8699" xr:uid="{00000000-0005-0000-0000-0000F1510000}"/>
    <cellStyle name="40% - Accent2 7 5 3 2" xfId="19314" xr:uid="{00000000-0005-0000-0000-0000F2510000}"/>
    <cellStyle name="40% - Accent2 7 5 3 2 2" xfId="42582" xr:uid="{00000000-0005-0000-0000-0000F3510000}"/>
    <cellStyle name="40% - Accent2 7 5 3 3" xfId="31967" xr:uid="{00000000-0005-0000-0000-0000F4510000}"/>
    <cellStyle name="40% - Accent2 7 5 4" xfId="14008" xr:uid="{00000000-0005-0000-0000-0000F5510000}"/>
    <cellStyle name="40% - Accent2 7 5 4 2" xfId="37276" xr:uid="{00000000-0005-0000-0000-0000F6510000}"/>
    <cellStyle name="40% - Accent2 7 5 5" xfId="26659" xr:uid="{00000000-0005-0000-0000-0000F7510000}"/>
    <cellStyle name="40% - Accent2 7 5 6" xfId="50194" xr:uid="{00000000-0005-0000-0000-0000F8510000}"/>
    <cellStyle name="40% - Accent2 7 6" xfId="3488" xr:uid="{00000000-0005-0000-0000-0000F9510000}"/>
    <cellStyle name="40% - Accent2 7 6 2" xfId="6312" xr:uid="{00000000-0005-0000-0000-0000FA510000}"/>
    <cellStyle name="40% - Accent2 7 6 2 2" xfId="11655" xr:uid="{00000000-0005-0000-0000-0000FB510000}"/>
    <cellStyle name="40% - Accent2 7 6 2 2 2" xfId="22268" xr:uid="{00000000-0005-0000-0000-0000FC510000}"/>
    <cellStyle name="40% - Accent2 7 6 2 2 2 2" xfId="45536" xr:uid="{00000000-0005-0000-0000-0000FD510000}"/>
    <cellStyle name="40% - Accent2 7 6 2 2 3" xfId="34923" xr:uid="{00000000-0005-0000-0000-0000FE510000}"/>
    <cellStyle name="40% - Accent2 7 6 2 3" xfId="16962" xr:uid="{00000000-0005-0000-0000-0000FF510000}"/>
    <cellStyle name="40% - Accent2 7 6 2 3 2" xfId="40230" xr:uid="{00000000-0005-0000-0000-000000520000}"/>
    <cellStyle name="40% - Accent2 7 6 2 4" xfId="29615" xr:uid="{00000000-0005-0000-0000-000001520000}"/>
    <cellStyle name="40% - Accent2 7 6 3" xfId="9013" xr:uid="{00000000-0005-0000-0000-000002520000}"/>
    <cellStyle name="40% - Accent2 7 6 3 2" xfId="19628" xr:uid="{00000000-0005-0000-0000-000003520000}"/>
    <cellStyle name="40% - Accent2 7 6 3 2 2" xfId="42896" xr:uid="{00000000-0005-0000-0000-000004520000}"/>
    <cellStyle name="40% - Accent2 7 6 3 3" xfId="32281" xr:uid="{00000000-0005-0000-0000-000005520000}"/>
    <cellStyle name="40% - Accent2 7 6 4" xfId="14322" xr:uid="{00000000-0005-0000-0000-000006520000}"/>
    <cellStyle name="40% - Accent2 7 6 4 2" xfId="37590" xr:uid="{00000000-0005-0000-0000-000007520000}"/>
    <cellStyle name="40% - Accent2 7 6 5" xfId="26973" xr:uid="{00000000-0005-0000-0000-000008520000}"/>
    <cellStyle name="40% - Accent2 7 7" xfId="4111" xr:uid="{00000000-0005-0000-0000-000009520000}"/>
    <cellStyle name="40% - Accent2 7 7 2" xfId="9455" xr:uid="{00000000-0005-0000-0000-00000A520000}"/>
    <cellStyle name="40% - Accent2 7 7 2 2" xfId="20070" xr:uid="{00000000-0005-0000-0000-00000B520000}"/>
    <cellStyle name="40% - Accent2 7 7 2 2 2" xfId="43338" xr:uid="{00000000-0005-0000-0000-00000C520000}"/>
    <cellStyle name="40% - Accent2 7 7 2 3" xfId="32723" xr:uid="{00000000-0005-0000-0000-00000D520000}"/>
    <cellStyle name="40% - Accent2 7 7 3" xfId="14764" xr:uid="{00000000-0005-0000-0000-00000E520000}"/>
    <cellStyle name="40% - Accent2 7 7 3 2" xfId="38032" xr:uid="{00000000-0005-0000-0000-00000F520000}"/>
    <cellStyle name="40% - Accent2 7 7 4" xfId="27415" xr:uid="{00000000-0005-0000-0000-000010520000}"/>
    <cellStyle name="40% - Accent2 7 8" xfId="6813" xr:uid="{00000000-0005-0000-0000-000011520000}"/>
    <cellStyle name="40% - Accent2 7 8 2" xfId="17428" xr:uid="{00000000-0005-0000-0000-000012520000}"/>
    <cellStyle name="40% - Accent2 7 8 2 2" xfId="40696" xr:uid="{00000000-0005-0000-0000-000013520000}"/>
    <cellStyle name="40% - Accent2 7 8 3" xfId="30081" xr:uid="{00000000-0005-0000-0000-000014520000}"/>
    <cellStyle name="40% - Accent2 7 9" xfId="12124" xr:uid="{00000000-0005-0000-0000-000015520000}"/>
    <cellStyle name="40% - Accent2 7 9 2" xfId="35392" xr:uid="{00000000-0005-0000-0000-000016520000}"/>
    <cellStyle name="40% - Accent2 8" xfId="244" xr:uid="{00000000-0005-0000-0000-000017520000}"/>
    <cellStyle name="40% - Accent2 8 10" xfId="24771" xr:uid="{00000000-0005-0000-0000-000018520000}"/>
    <cellStyle name="40% - Accent2 8 11" xfId="50195" xr:uid="{00000000-0005-0000-0000-000019520000}"/>
    <cellStyle name="40% - Accent2 8 2" xfId="245" xr:uid="{00000000-0005-0000-0000-00001A520000}"/>
    <cellStyle name="40% - Accent2 8 2 10" xfId="50196" xr:uid="{00000000-0005-0000-0000-00001B520000}"/>
    <cellStyle name="40% - Accent2 8 2 2" xfId="1900" xr:uid="{00000000-0005-0000-0000-00001C520000}"/>
    <cellStyle name="40% - Accent2 8 2 2 2" xfId="4875" xr:uid="{00000000-0005-0000-0000-00001D520000}"/>
    <cellStyle name="40% - Accent2 8 2 2 2 2" xfId="10219" xr:uid="{00000000-0005-0000-0000-00001E520000}"/>
    <cellStyle name="40% - Accent2 8 2 2 2 2 2" xfId="20834" xr:uid="{00000000-0005-0000-0000-00001F520000}"/>
    <cellStyle name="40% - Accent2 8 2 2 2 2 2 2" xfId="44102" xr:uid="{00000000-0005-0000-0000-000020520000}"/>
    <cellStyle name="40% - Accent2 8 2 2 2 2 3" xfId="33487" xr:uid="{00000000-0005-0000-0000-000021520000}"/>
    <cellStyle name="40% - Accent2 8 2 2 2 3" xfId="15528" xr:uid="{00000000-0005-0000-0000-000022520000}"/>
    <cellStyle name="40% - Accent2 8 2 2 2 3 2" xfId="38796" xr:uid="{00000000-0005-0000-0000-000023520000}"/>
    <cellStyle name="40% - Accent2 8 2 2 2 4" xfId="28179" xr:uid="{00000000-0005-0000-0000-000024520000}"/>
    <cellStyle name="40% - Accent2 8 2 2 2 5" xfId="50198" xr:uid="{00000000-0005-0000-0000-000025520000}"/>
    <cellStyle name="40% - Accent2 8 2 2 3" xfId="7577" xr:uid="{00000000-0005-0000-0000-000026520000}"/>
    <cellStyle name="40% - Accent2 8 2 2 3 2" xfId="18192" xr:uid="{00000000-0005-0000-0000-000027520000}"/>
    <cellStyle name="40% - Accent2 8 2 2 3 2 2" xfId="41460" xr:uid="{00000000-0005-0000-0000-000028520000}"/>
    <cellStyle name="40% - Accent2 8 2 2 3 3" xfId="30845" xr:uid="{00000000-0005-0000-0000-000029520000}"/>
    <cellStyle name="40% - Accent2 8 2 2 4" xfId="12888" xr:uid="{00000000-0005-0000-0000-00002A520000}"/>
    <cellStyle name="40% - Accent2 8 2 2 4 2" xfId="36156" xr:uid="{00000000-0005-0000-0000-00002B520000}"/>
    <cellStyle name="40% - Accent2 8 2 2 5" xfId="25537" xr:uid="{00000000-0005-0000-0000-00002C520000}"/>
    <cellStyle name="40% - Accent2 8 2 2 6" xfId="50197" xr:uid="{00000000-0005-0000-0000-00002D520000}"/>
    <cellStyle name="40% - Accent2 8 2 3" xfId="2453" xr:uid="{00000000-0005-0000-0000-00002E520000}"/>
    <cellStyle name="40% - Accent2 8 2 3 2" xfId="5301" xr:uid="{00000000-0005-0000-0000-00002F520000}"/>
    <cellStyle name="40% - Accent2 8 2 3 2 2" xfId="10644" xr:uid="{00000000-0005-0000-0000-000030520000}"/>
    <cellStyle name="40% - Accent2 8 2 3 2 2 2" xfId="21258" xr:uid="{00000000-0005-0000-0000-000031520000}"/>
    <cellStyle name="40% - Accent2 8 2 3 2 2 2 2" xfId="44526" xr:uid="{00000000-0005-0000-0000-000032520000}"/>
    <cellStyle name="40% - Accent2 8 2 3 2 2 3" xfId="33912" xr:uid="{00000000-0005-0000-0000-000033520000}"/>
    <cellStyle name="40% - Accent2 8 2 3 2 3" xfId="15952" xr:uid="{00000000-0005-0000-0000-000034520000}"/>
    <cellStyle name="40% - Accent2 8 2 3 2 3 2" xfId="39220" xr:uid="{00000000-0005-0000-0000-000035520000}"/>
    <cellStyle name="40% - Accent2 8 2 3 2 4" xfId="28604" xr:uid="{00000000-0005-0000-0000-000036520000}"/>
    <cellStyle name="40% - Accent2 8 2 3 2 5" xfId="50200" xr:uid="{00000000-0005-0000-0000-000037520000}"/>
    <cellStyle name="40% - Accent2 8 2 3 3" xfId="8002" xr:uid="{00000000-0005-0000-0000-000038520000}"/>
    <cellStyle name="40% - Accent2 8 2 3 3 2" xfId="18617" xr:uid="{00000000-0005-0000-0000-000039520000}"/>
    <cellStyle name="40% - Accent2 8 2 3 3 2 2" xfId="41885" xr:uid="{00000000-0005-0000-0000-00003A520000}"/>
    <cellStyle name="40% - Accent2 8 2 3 3 3" xfId="31270" xr:uid="{00000000-0005-0000-0000-00003B520000}"/>
    <cellStyle name="40% - Accent2 8 2 3 4" xfId="13312" xr:uid="{00000000-0005-0000-0000-00003C520000}"/>
    <cellStyle name="40% - Accent2 8 2 3 4 2" xfId="36580" xr:uid="{00000000-0005-0000-0000-00003D520000}"/>
    <cellStyle name="40% - Accent2 8 2 3 5" xfId="25962" xr:uid="{00000000-0005-0000-0000-00003E520000}"/>
    <cellStyle name="40% - Accent2 8 2 3 6" xfId="50199" xr:uid="{00000000-0005-0000-0000-00003F520000}"/>
    <cellStyle name="40% - Accent2 8 2 4" xfId="3170" xr:uid="{00000000-0005-0000-0000-000040520000}"/>
    <cellStyle name="40% - Accent2 8 2 4 2" xfId="6000" xr:uid="{00000000-0005-0000-0000-000041520000}"/>
    <cellStyle name="40% - Accent2 8 2 4 2 2" xfId="11343" xr:uid="{00000000-0005-0000-0000-000042520000}"/>
    <cellStyle name="40% - Accent2 8 2 4 2 2 2" xfId="21956" xr:uid="{00000000-0005-0000-0000-000043520000}"/>
    <cellStyle name="40% - Accent2 8 2 4 2 2 2 2" xfId="45224" xr:uid="{00000000-0005-0000-0000-000044520000}"/>
    <cellStyle name="40% - Accent2 8 2 4 2 2 3" xfId="34611" xr:uid="{00000000-0005-0000-0000-000045520000}"/>
    <cellStyle name="40% - Accent2 8 2 4 2 3" xfId="16650" xr:uid="{00000000-0005-0000-0000-000046520000}"/>
    <cellStyle name="40% - Accent2 8 2 4 2 3 2" xfId="39918" xr:uid="{00000000-0005-0000-0000-000047520000}"/>
    <cellStyle name="40% - Accent2 8 2 4 2 4" xfId="29303" xr:uid="{00000000-0005-0000-0000-000048520000}"/>
    <cellStyle name="40% - Accent2 8 2 4 3" xfId="8701" xr:uid="{00000000-0005-0000-0000-000049520000}"/>
    <cellStyle name="40% - Accent2 8 2 4 3 2" xfId="19316" xr:uid="{00000000-0005-0000-0000-00004A520000}"/>
    <cellStyle name="40% - Accent2 8 2 4 3 2 2" xfId="42584" xr:uid="{00000000-0005-0000-0000-00004B520000}"/>
    <cellStyle name="40% - Accent2 8 2 4 3 3" xfId="31969" xr:uid="{00000000-0005-0000-0000-00004C520000}"/>
    <cellStyle name="40% - Accent2 8 2 4 4" xfId="14010" xr:uid="{00000000-0005-0000-0000-00004D520000}"/>
    <cellStyle name="40% - Accent2 8 2 4 4 2" xfId="37278" xr:uid="{00000000-0005-0000-0000-00004E520000}"/>
    <cellStyle name="40% - Accent2 8 2 4 5" xfId="26661" xr:uid="{00000000-0005-0000-0000-00004F520000}"/>
    <cellStyle name="40% - Accent2 8 2 4 6" xfId="50201" xr:uid="{00000000-0005-0000-0000-000050520000}"/>
    <cellStyle name="40% - Accent2 8 2 5" xfId="3490" xr:uid="{00000000-0005-0000-0000-000051520000}"/>
    <cellStyle name="40% - Accent2 8 2 5 2" xfId="6314" xr:uid="{00000000-0005-0000-0000-000052520000}"/>
    <cellStyle name="40% - Accent2 8 2 5 2 2" xfId="11657" xr:uid="{00000000-0005-0000-0000-000053520000}"/>
    <cellStyle name="40% - Accent2 8 2 5 2 2 2" xfId="22270" xr:uid="{00000000-0005-0000-0000-000054520000}"/>
    <cellStyle name="40% - Accent2 8 2 5 2 2 2 2" xfId="45538" xr:uid="{00000000-0005-0000-0000-000055520000}"/>
    <cellStyle name="40% - Accent2 8 2 5 2 2 3" xfId="34925" xr:uid="{00000000-0005-0000-0000-000056520000}"/>
    <cellStyle name="40% - Accent2 8 2 5 2 3" xfId="16964" xr:uid="{00000000-0005-0000-0000-000057520000}"/>
    <cellStyle name="40% - Accent2 8 2 5 2 3 2" xfId="40232" xr:uid="{00000000-0005-0000-0000-000058520000}"/>
    <cellStyle name="40% - Accent2 8 2 5 2 4" xfId="29617" xr:uid="{00000000-0005-0000-0000-000059520000}"/>
    <cellStyle name="40% - Accent2 8 2 5 3" xfId="9015" xr:uid="{00000000-0005-0000-0000-00005A520000}"/>
    <cellStyle name="40% - Accent2 8 2 5 3 2" xfId="19630" xr:uid="{00000000-0005-0000-0000-00005B520000}"/>
    <cellStyle name="40% - Accent2 8 2 5 3 2 2" xfId="42898" xr:uid="{00000000-0005-0000-0000-00005C520000}"/>
    <cellStyle name="40% - Accent2 8 2 5 3 3" xfId="32283" xr:uid="{00000000-0005-0000-0000-00005D520000}"/>
    <cellStyle name="40% - Accent2 8 2 5 4" xfId="14324" xr:uid="{00000000-0005-0000-0000-00005E520000}"/>
    <cellStyle name="40% - Accent2 8 2 5 4 2" xfId="37592" xr:uid="{00000000-0005-0000-0000-00005F520000}"/>
    <cellStyle name="40% - Accent2 8 2 5 5" xfId="26975" xr:uid="{00000000-0005-0000-0000-000060520000}"/>
    <cellStyle name="40% - Accent2 8 2 6" xfId="4114" xr:uid="{00000000-0005-0000-0000-000061520000}"/>
    <cellStyle name="40% - Accent2 8 2 6 2" xfId="9458" xr:uid="{00000000-0005-0000-0000-000062520000}"/>
    <cellStyle name="40% - Accent2 8 2 6 2 2" xfId="20073" xr:uid="{00000000-0005-0000-0000-000063520000}"/>
    <cellStyle name="40% - Accent2 8 2 6 2 2 2" xfId="43341" xr:uid="{00000000-0005-0000-0000-000064520000}"/>
    <cellStyle name="40% - Accent2 8 2 6 2 3" xfId="32726" xr:uid="{00000000-0005-0000-0000-000065520000}"/>
    <cellStyle name="40% - Accent2 8 2 6 3" xfId="14767" xr:uid="{00000000-0005-0000-0000-000066520000}"/>
    <cellStyle name="40% - Accent2 8 2 6 3 2" xfId="38035" xr:uid="{00000000-0005-0000-0000-000067520000}"/>
    <cellStyle name="40% - Accent2 8 2 6 4" xfId="27418" xr:uid="{00000000-0005-0000-0000-000068520000}"/>
    <cellStyle name="40% - Accent2 8 2 7" xfId="6816" xr:uid="{00000000-0005-0000-0000-000069520000}"/>
    <cellStyle name="40% - Accent2 8 2 7 2" xfId="17431" xr:uid="{00000000-0005-0000-0000-00006A520000}"/>
    <cellStyle name="40% - Accent2 8 2 7 2 2" xfId="40699" xr:uid="{00000000-0005-0000-0000-00006B520000}"/>
    <cellStyle name="40% - Accent2 8 2 7 3" xfId="30084" xr:uid="{00000000-0005-0000-0000-00006C520000}"/>
    <cellStyle name="40% - Accent2 8 2 8" xfId="12127" xr:uid="{00000000-0005-0000-0000-00006D520000}"/>
    <cellStyle name="40% - Accent2 8 2 8 2" xfId="35395" xr:uid="{00000000-0005-0000-0000-00006E520000}"/>
    <cellStyle name="40% - Accent2 8 2 9" xfId="24772" xr:uid="{00000000-0005-0000-0000-00006F520000}"/>
    <cellStyle name="40% - Accent2 8 3" xfId="2030" xr:uid="{00000000-0005-0000-0000-000070520000}"/>
    <cellStyle name="40% - Accent2 8 3 2" xfId="4972" xr:uid="{00000000-0005-0000-0000-000071520000}"/>
    <cellStyle name="40% - Accent2 8 3 2 2" xfId="10315" xr:uid="{00000000-0005-0000-0000-000072520000}"/>
    <cellStyle name="40% - Accent2 8 3 2 2 2" xfId="20930" xr:uid="{00000000-0005-0000-0000-000073520000}"/>
    <cellStyle name="40% - Accent2 8 3 2 2 2 2" xfId="44198" xr:uid="{00000000-0005-0000-0000-000074520000}"/>
    <cellStyle name="40% - Accent2 8 3 2 2 3" xfId="33583" xr:uid="{00000000-0005-0000-0000-000075520000}"/>
    <cellStyle name="40% - Accent2 8 3 2 3" xfId="15624" xr:uid="{00000000-0005-0000-0000-000076520000}"/>
    <cellStyle name="40% - Accent2 8 3 2 3 2" xfId="38892" xr:uid="{00000000-0005-0000-0000-000077520000}"/>
    <cellStyle name="40% - Accent2 8 3 2 4" xfId="28275" xr:uid="{00000000-0005-0000-0000-000078520000}"/>
    <cellStyle name="40% - Accent2 8 3 2 5" xfId="50203" xr:uid="{00000000-0005-0000-0000-000079520000}"/>
    <cellStyle name="40% - Accent2 8 3 3" xfId="7673" xr:uid="{00000000-0005-0000-0000-00007A520000}"/>
    <cellStyle name="40% - Accent2 8 3 3 2" xfId="18288" xr:uid="{00000000-0005-0000-0000-00007B520000}"/>
    <cellStyle name="40% - Accent2 8 3 3 2 2" xfId="41556" xr:uid="{00000000-0005-0000-0000-00007C520000}"/>
    <cellStyle name="40% - Accent2 8 3 3 3" xfId="30941" xr:uid="{00000000-0005-0000-0000-00007D520000}"/>
    <cellStyle name="40% - Accent2 8 3 4" xfId="12984" xr:uid="{00000000-0005-0000-0000-00007E520000}"/>
    <cellStyle name="40% - Accent2 8 3 4 2" xfId="36252" xr:uid="{00000000-0005-0000-0000-00007F520000}"/>
    <cellStyle name="40% - Accent2 8 3 5" xfId="25633" xr:uid="{00000000-0005-0000-0000-000080520000}"/>
    <cellStyle name="40% - Accent2 8 3 6" xfId="50202" xr:uid="{00000000-0005-0000-0000-000081520000}"/>
    <cellStyle name="40% - Accent2 8 4" xfId="2452" xr:uid="{00000000-0005-0000-0000-000082520000}"/>
    <cellStyle name="40% - Accent2 8 4 2" xfId="5300" xr:uid="{00000000-0005-0000-0000-000083520000}"/>
    <cellStyle name="40% - Accent2 8 4 2 2" xfId="10643" xr:uid="{00000000-0005-0000-0000-000084520000}"/>
    <cellStyle name="40% - Accent2 8 4 2 2 2" xfId="21257" xr:uid="{00000000-0005-0000-0000-000085520000}"/>
    <cellStyle name="40% - Accent2 8 4 2 2 2 2" xfId="44525" xr:uid="{00000000-0005-0000-0000-000086520000}"/>
    <cellStyle name="40% - Accent2 8 4 2 2 3" xfId="33911" xr:uid="{00000000-0005-0000-0000-000087520000}"/>
    <cellStyle name="40% - Accent2 8 4 2 3" xfId="15951" xr:uid="{00000000-0005-0000-0000-000088520000}"/>
    <cellStyle name="40% - Accent2 8 4 2 3 2" xfId="39219" xr:uid="{00000000-0005-0000-0000-000089520000}"/>
    <cellStyle name="40% - Accent2 8 4 2 4" xfId="28603" xr:uid="{00000000-0005-0000-0000-00008A520000}"/>
    <cellStyle name="40% - Accent2 8 4 2 5" xfId="50205" xr:uid="{00000000-0005-0000-0000-00008B520000}"/>
    <cellStyle name="40% - Accent2 8 4 3" xfId="8001" xr:uid="{00000000-0005-0000-0000-00008C520000}"/>
    <cellStyle name="40% - Accent2 8 4 3 2" xfId="18616" xr:uid="{00000000-0005-0000-0000-00008D520000}"/>
    <cellStyle name="40% - Accent2 8 4 3 2 2" xfId="41884" xr:uid="{00000000-0005-0000-0000-00008E520000}"/>
    <cellStyle name="40% - Accent2 8 4 3 3" xfId="31269" xr:uid="{00000000-0005-0000-0000-00008F520000}"/>
    <cellStyle name="40% - Accent2 8 4 4" xfId="13311" xr:uid="{00000000-0005-0000-0000-000090520000}"/>
    <cellStyle name="40% - Accent2 8 4 4 2" xfId="36579" xr:uid="{00000000-0005-0000-0000-000091520000}"/>
    <cellStyle name="40% - Accent2 8 4 5" xfId="25961" xr:uid="{00000000-0005-0000-0000-000092520000}"/>
    <cellStyle name="40% - Accent2 8 4 6" xfId="50204" xr:uid="{00000000-0005-0000-0000-000093520000}"/>
    <cellStyle name="40% - Accent2 8 5" xfId="3262" xr:uid="{00000000-0005-0000-0000-000094520000}"/>
    <cellStyle name="40% - Accent2 8 5 2" xfId="6092" xr:uid="{00000000-0005-0000-0000-000095520000}"/>
    <cellStyle name="40% - Accent2 8 5 2 2" xfId="11435" xr:uid="{00000000-0005-0000-0000-000096520000}"/>
    <cellStyle name="40% - Accent2 8 5 2 2 2" xfId="22048" xr:uid="{00000000-0005-0000-0000-000097520000}"/>
    <cellStyle name="40% - Accent2 8 5 2 2 2 2" xfId="45316" xr:uid="{00000000-0005-0000-0000-000098520000}"/>
    <cellStyle name="40% - Accent2 8 5 2 2 3" xfId="34703" xr:uid="{00000000-0005-0000-0000-000099520000}"/>
    <cellStyle name="40% - Accent2 8 5 2 3" xfId="16742" xr:uid="{00000000-0005-0000-0000-00009A520000}"/>
    <cellStyle name="40% - Accent2 8 5 2 3 2" xfId="40010" xr:uid="{00000000-0005-0000-0000-00009B520000}"/>
    <cellStyle name="40% - Accent2 8 5 2 4" xfId="29395" xr:uid="{00000000-0005-0000-0000-00009C520000}"/>
    <cellStyle name="40% - Accent2 8 5 3" xfId="8793" xr:uid="{00000000-0005-0000-0000-00009D520000}"/>
    <cellStyle name="40% - Accent2 8 5 3 2" xfId="19408" xr:uid="{00000000-0005-0000-0000-00009E520000}"/>
    <cellStyle name="40% - Accent2 8 5 3 2 2" xfId="42676" xr:uid="{00000000-0005-0000-0000-00009F520000}"/>
    <cellStyle name="40% - Accent2 8 5 3 3" xfId="32061" xr:uid="{00000000-0005-0000-0000-0000A0520000}"/>
    <cellStyle name="40% - Accent2 8 5 4" xfId="14102" xr:uid="{00000000-0005-0000-0000-0000A1520000}"/>
    <cellStyle name="40% - Accent2 8 5 4 2" xfId="37370" xr:uid="{00000000-0005-0000-0000-0000A2520000}"/>
    <cellStyle name="40% - Accent2 8 5 5" xfId="26753" xr:uid="{00000000-0005-0000-0000-0000A3520000}"/>
    <cellStyle name="40% - Accent2 8 5 6" xfId="50206" xr:uid="{00000000-0005-0000-0000-0000A4520000}"/>
    <cellStyle name="40% - Accent2 8 6" xfId="3582" xr:uid="{00000000-0005-0000-0000-0000A5520000}"/>
    <cellStyle name="40% - Accent2 8 6 2" xfId="6406" xr:uid="{00000000-0005-0000-0000-0000A6520000}"/>
    <cellStyle name="40% - Accent2 8 6 2 2" xfId="11749" xr:uid="{00000000-0005-0000-0000-0000A7520000}"/>
    <cellStyle name="40% - Accent2 8 6 2 2 2" xfId="22362" xr:uid="{00000000-0005-0000-0000-0000A8520000}"/>
    <cellStyle name="40% - Accent2 8 6 2 2 2 2" xfId="45630" xr:uid="{00000000-0005-0000-0000-0000A9520000}"/>
    <cellStyle name="40% - Accent2 8 6 2 2 3" xfId="35017" xr:uid="{00000000-0005-0000-0000-0000AA520000}"/>
    <cellStyle name="40% - Accent2 8 6 2 3" xfId="17056" xr:uid="{00000000-0005-0000-0000-0000AB520000}"/>
    <cellStyle name="40% - Accent2 8 6 2 3 2" xfId="40324" xr:uid="{00000000-0005-0000-0000-0000AC520000}"/>
    <cellStyle name="40% - Accent2 8 6 2 4" xfId="29709" xr:uid="{00000000-0005-0000-0000-0000AD520000}"/>
    <cellStyle name="40% - Accent2 8 6 3" xfId="9107" xr:uid="{00000000-0005-0000-0000-0000AE520000}"/>
    <cellStyle name="40% - Accent2 8 6 3 2" xfId="19722" xr:uid="{00000000-0005-0000-0000-0000AF520000}"/>
    <cellStyle name="40% - Accent2 8 6 3 2 2" xfId="42990" xr:uid="{00000000-0005-0000-0000-0000B0520000}"/>
    <cellStyle name="40% - Accent2 8 6 3 3" xfId="32375" xr:uid="{00000000-0005-0000-0000-0000B1520000}"/>
    <cellStyle name="40% - Accent2 8 6 4" xfId="14416" xr:uid="{00000000-0005-0000-0000-0000B2520000}"/>
    <cellStyle name="40% - Accent2 8 6 4 2" xfId="37684" xr:uid="{00000000-0005-0000-0000-0000B3520000}"/>
    <cellStyle name="40% - Accent2 8 6 5" xfId="27067" xr:uid="{00000000-0005-0000-0000-0000B4520000}"/>
    <cellStyle name="40% - Accent2 8 7" xfId="4113" xr:uid="{00000000-0005-0000-0000-0000B5520000}"/>
    <cellStyle name="40% - Accent2 8 7 2" xfId="9457" xr:uid="{00000000-0005-0000-0000-0000B6520000}"/>
    <cellStyle name="40% - Accent2 8 7 2 2" xfId="20072" xr:uid="{00000000-0005-0000-0000-0000B7520000}"/>
    <cellStyle name="40% - Accent2 8 7 2 2 2" xfId="43340" xr:uid="{00000000-0005-0000-0000-0000B8520000}"/>
    <cellStyle name="40% - Accent2 8 7 2 3" xfId="32725" xr:uid="{00000000-0005-0000-0000-0000B9520000}"/>
    <cellStyle name="40% - Accent2 8 7 3" xfId="14766" xr:uid="{00000000-0005-0000-0000-0000BA520000}"/>
    <cellStyle name="40% - Accent2 8 7 3 2" xfId="38034" xr:uid="{00000000-0005-0000-0000-0000BB520000}"/>
    <cellStyle name="40% - Accent2 8 7 4" xfId="27417" xr:uid="{00000000-0005-0000-0000-0000BC520000}"/>
    <cellStyle name="40% - Accent2 8 8" xfId="6815" xr:uid="{00000000-0005-0000-0000-0000BD520000}"/>
    <cellStyle name="40% - Accent2 8 8 2" xfId="17430" xr:uid="{00000000-0005-0000-0000-0000BE520000}"/>
    <cellStyle name="40% - Accent2 8 8 2 2" xfId="40698" xr:uid="{00000000-0005-0000-0000-0000BF520000}"/>
    <cellStyle name="40% - Accent2 8 8 3" xfId="30083" xr:uid="{00000000-0005-0000-0000-0000C0520000}"/>
    <cellStyle name="40% - Accent2 8 9" xfId="12126" xr:uid="{00000000-0005-0000-0000-0000C1520000}"/>
    <cellStyle name="40% - Accent2 8 9 2" xfId="35394" xr:uid="{00000000-0005-0000-0000-0000C2520000}"/>
    <cellStyle name="40% - Accent2 9" xfId="246" xr:uid="{00000000-0005-0000-0000-0000C3520000}"/>
    <cellStyle name="40% - Accent2 9 10" xfId="50207" xr:uid="{00000000-0005-0000-0000-0000C4520000}"/>
    <cellStyle name="40% - Accent2 9 2" xfId="1901" xr:uid="{00000000-0005-0000-0000-0000C5520000}"/>
    <cellStyle name="40% - Accent2 9 2 2" xfId="4876" xr:uid="{00000000-0005-0000-0000-0000C6520000}"/>
    <cellStyle name="40% - Accent2 9 2 2 2" xfId="10220" xr:uid="{00000000-0005-0000-0000-0000C7520000}"/>
    <cellStyle name="40% - Accent2 9 2 2 2 2" xfId="20835" xr:uid="{00000000-0005-0000-0000-0000C8520000}"/>
    <cellStyle name="40% - Accent2 9 2 2 2 2 2" xfId="44103" xr:uid="{00000000-0005-0000-0000-0000C9520000}"/>
    <cellStyle name="40% - Accent2 9 2 2 2 3" xfId="33488" xr:uid="{00000000-0005-0000-0000-0000CA520000}"/>
    <cellStyle name="40% - Accent2 9 2 2 3" xfId="15529" xr:uid="{00000000-0005-0000-0000-0000CB520000}"/>
    <cellStyle name="40% - Accent2 9 2 2 3 2" xfId="38797" xr:uid="{00000000-0005-0000-0000-0000CC520000}"/>
    <cellStyle name="40% - Accent2 9 2 2 4" xfId="28180" xr:uid="{00000000-0005-0000-0000-0000CD520000}"/>
    <cellStyle name="40% - Accent2 9 2 2 5" xfId="50209" xr:uid="{00000000-0005-0000-0000-0000CE520000}"/>
    <cellStyle name="40% - Accent2 9 2 3" xfId="7578" xr:uid="{00000000-0005-0000-0000-0000CF520000}"/>
    <cellStyle name="40% - Accent2 9 2 3 2" xfId="18193" xr:uid="{00000000-0005-0000-0000-0000D0520000}"/>
    <cellStyle name="40% - Accent2 9 2 3 2 2" xfId="41461" xr:uid="{00000000-0005-0000-0000-0000D1520000}"/>
    <cellStyle name="40% - Accent2 9 2 3 3" xfId="30846" xr:uid="{00000000-0005-0000-0000-0000D2520000}"/>
    <cellStyle name="40% - Accent2 9 2 4" xfId="12889" xr:uid="{00000000-0005-0000-0000-0000D3520000}"/>
    <cellStyle name="40% - Accent2 9 2 4 2" xfId="36157" xr:uid="{00000000-0005-0000-0000-0000D4520000}"/>
    <cellStyle name="40% - Accent2 9 2 5" xfId="25538" xr:uid="{00000000-0005-0000-0000-0000D5520000}"/>
    <cellStyle name="40% - Accent2 9 2 6" xfId="50208" xr:uid="{00000000-0005-0000-0000-0000D6520000}"/>
    <cellStyle name="40% - Accent2 9 3" xfId="2454" xr:uid="{00000000-0005-0000-0000-0000D7520000}"/>
    <cellStyle name="40% - Accent2 9 3 2" xfId="5302" xr:uid="{00000000-0005-0000-0000-0000D8520000}"/>
    <cellStyle name="40% - Accent2 9 3 2 2" xfId="10645" xr:uid="{00000000-0005-0000-0000-0000D9520000}"/>
    <cellStyle name="40% - Accent2 9 3 2 2 2" xfId="21259" xr:uid="{00000000-0005-0000-0000-0000DA520000}"/>
    <cellStyle name="40% - Accent2 9 3 2 2 2 2" xfId="44527" xr:uid="{00000000-0005-0000-0000-0000DB520000}"/>
    <cellStyle name="40% - Accent2 9 3 2 2 3" xfId="33913" xr:uid="{00000000-0005-0000-0000-0000DC520000}"/>
    <cellStyle name="40% - Accent2 9 3 2 3" xfId="15953" xr:uid="{00000000-0005-0000-0000-0000DD520000}"/>
    <cellStyle name="40% - Accent2 9 3 2 3 2" xfId="39221" xr:uid="{00000000-0005-0000-0000-0000DE520000}"/>
    <cellStyle name="40% - Accent2 9 3 2 4" xfId="28605" xr:uid="{00000000-0005-0000-0000-0000DF520000}"/>
    <cellStyle name="40% - Accent2 9 3 2 5" xfId="50211" xr:uid="{00000000-0005-0000-0000-0000E0520000}"/>
    <cellStyle name="40% - Accent2 9 3 3" xfId="8003" xr:uid="{00000000-0005-0000-0000-0000E1520000}"/>
    <cellStyle name="40% - Accent2 9 3 3 2" xfId="18618" xr:uid="{00000000-0005-0000-0000-0000E2520000}"/>
    <cellStyle name="40% - Accent2 9 3 3 2 2" xfId="41886" xr:uid="{00000000-0005-0000-0000-0000E3520000}"/>
    <cellStyle name="40% - Accent2 9 3 3 3" xfId="31271" xr:uid="{00000000-0005-0000-0000-0000E4520000}"/>
    <cellStyle name="40% - Accent2 9 3 4" xfId="13313" xr:uid="{00000000-0005-0000-0000-0000E5520000}"/>
    <cellStyle name="40% - Accent2 9 3 4 2" xfId="36581" xr:uid="{00000000-0005-0000-0000-0000E6520000}"/>
    <cellStyle name="40% - Accent2 9 3 5" xfId="25963" xr:uid="{00000000-0005-0000-0000-0000E7520000}"/>
    <cellStyle name="40% - Accent2 9 3 6" xfId="50210" xr:uid="{00000000-0005-0000-0000-0000E8520000}"/>
    <cellStyle name="40% - Accent2 9 4" xfId="3171" xr:uid="{00000000-0005-0000-0000-0000E9520000}"/>
    <cellStyle name="40% - Accent2 9 4 2" xfId="6001" xr:uid="{00000000-0005-0000-0000-0000EA520000}"/>
    <cellStyle name="40% - Accent2 9 4 2 2" xfId="11344" xr:uid="{00000000-0005-0000-0000-0000EB520000}"/>
    <cellStyle name="40% - Accent2 9 4 2 2 2" xfId="21957" xr:uid="{00000000-0005-0000-0000-0000EC520000}"/>
    <cellStyle name="40% - Accent2 9 4 2 2 2 2" xfId="45225" xr:uid="{00000000-0005-0000-0000-0000ED520000}"/>
    <cellStyle name="40% - Accent2 9 4 2 2 3" xfId="34612" xr:uid="{00000000-0005-0000-0000-0000EE520000}"/>
    <cellStyle name="40% - Accent2 9 4 2 3" xfId="16651" xr:uid="{00000000-0005-0000-0000-0000EF520000}"/>
    <cellStyle name="40% - Accent2 9 4 2 3 2" xfId="39919" xr:uid="{00000000-0005-0000-0000-0000F0520000}"/>
    <cellStyle name="40% - Accent2 9 4 2 4" xfId="29304" xr:uid="{00000000-0005-0000-0000-0000F1520000}"/>
    <cellStyle name="40% - Accent2 9 4 3" xfId="8702" xr:uid="{00000000-0005-0000-0000-0000F2520000}"/>
    <cellStyle name="40% - Accent2 9 4 3 2" xfId="19317" xr:uid="{00000000-0005-0000-0000-0000F3520000}"/>
    <cellStyle name="40% - Accent2 9 4 3 2 2" xfId="42585" xr:uid="{00000000-0005-0000-0000-0000F4520000}"/>
    <cellStyle name="40% - Accent2 9 4 3 3" xfId="31970" xr:uid="{00000000-0005-0000-0000-0000F5520000}"/>
    <cellStyle name="40% - Accent2 9 4 4" xfId="14011" xr:uid="{00000000-0005-0000-0000-0000F6520000}"/>
    <cellStyle name="40% - Accent2 9 4 4 2" xfId="37279" xr:uid="{00000000-0005-0000-0000-0000F7520000}"/>
    <cellStyle name="40% - Accent2 9 4 5" xfId="26662" xr:uid="{00000000-0005-0000-0000-0000F8520000}"/>
    <cellStyle name="40% - Accent2 9 4 6" xfId="50212" xr:uid="{00000000-0005-0000-0000-0000F9520000}"/>
    <cellStyle name="40% - Accent2 9 5" xfId="3491" xr:uid="{00000000-0005-0000-0000-0000FA520000}"/>
    <cellStyle name="40% - Accent2 9 5 2" xfId="6315" xr:uid="{00000000-0005-0000-0000-0000FB520000}"/>
    <cellStyle name="40% - Accent2 9 5 2 2" xfId="11658" xr:uid="{00000000-0005-0000-0000-0000FC520000}"/>
    <cellStyle name="40% - Accent2 9 5 2 2 2" xfId="22271" xr:uid="{00000000-0005-0000-0000-0000FD520000}"/>
    <cellStyle name="40% - Accent2 9 5 2 2 2 2" xfId="45539" xr:uid="{00000000-0005-0000-0000-0000FE520000}"/>
    <cellStyle name="40% - Accent2 9 5 2 2 3" xfId="34926" xr:uid="{00000000-0005-0000-0000-0000FF520000}"/>
    <cellStyle name="40% - Accent2 9 5 2 3" xfId="16965" xr:uid="{00000000-0005-0000-0000-000000530000}"/>
    <cellStyle name="40% - Accent2 9 5 2 3 2" xfId="40233" xr:uid="{00000000-0005-0000-0000-000001530000}"/>
    <cellStyle name="40% - Accent2 9 5 2 4" xfId="29618" xr:uid="{00000000-0005-0000-0000-000002530000}"/>
    <cellStyle name="40% - Accent2 9 5 3" xfId="9016" xr:uid="{00000000-0005-0000-0000-000003530000}"/>
    <cellStyle name="40% - Accent2 9 5 3 2" xfId="19631" xr:uid="{00000000-0005-0000-0000-000004530000}"/>
    <cellStyle name="40% - Accent2 9 5 3 2 2" xfId="42899" xr:uid="{00000000-0005-0000-0000-000005530000}"/>
    <cellStyle name="40% - Accent2 9 5 3 3" xfId="32284" xr:uid="{00000000-0005-0000-0000-000006530000}"/>
    <cellStyle name="40% - Accent2 9 5 4" xfId="14325" xr:uid="{00000000-0005-0000-0000-000007530000}"/>
    <cellStyle name="40% - Accent2 9 5 4 2" xfId="37593" xr:uid="{00000000-0005-0000-0000-000008530000}"/>
    <cellStyle name="40% - Accent2 9 5 5" xfId="26976" xr:uid="{00000000-0005-0000-0000-000009530000}"/>
    <cellStyle name="40% - Accent2 9 6" xfId="4115" xr:uid="{00000000-0005-0000-0000-00000A530000}"/>
    <cellStyle name="40% - Accent2 9 6 2" xfId="9459" xr:uid="{00000000-0005-0000-0000-00000B530000}"/>
    <cellStyle name="40% - Accent2 9 6 2 2" xfId="20074" xr:uid="{00000000-0005-0000-0000-00000C530000}"/>
    <cellStyle name="40% - Accent2 9 6 2 2 2" xfId="43342" xr:uid="{00000000-0005-0000-0000-00000D530000}"/>
    <cellStyle name="40% - Accent2 9 6 2 3" xfId="32727" xr:uid="{00000000-0005-0000-0000-00000E530000}"/>
    <cellStyle name="40% - Accent2 9 6 3" xfId="14768" xr:uid="{00000000-0005-0000-0000-00000F530000}"/>
    <cellStyle name="40% - Accent2 9 6 3 2" xfId="38036" xr:uid="{00000000-0005-0000-0000-000010530000}"/>
    <cellStyle name="40% - Accent2 9 6 4" xfId="27419" xr:uid="{00000000-0005-0000-0000-000011530000}"/>
    <cellStyle name="40% - Accent2 9 7" xfId="6817" xr:uid="{00000000-0005-0000-0000-000012530000}"/>
    <cellStyle name="40% - Accent2 9 7 2" xfId="17432" xr:uid="{00000000-0005-0000-0000-000013530000}"/>
    <cellStyle name="40% - Accent2 9 7 2 2" xfId="40700" xr:uid="{00000000-0005-0000-0000-000014530000}"/>
    <cellStyle name="40% - Accent2 9 7 3" xfId="30085" xr:uid="{00000000-0005-0000-0000-000015530000}"/>
    <cellStyle name="40% - Accent2 9 8" xfId="12128" xr:uid="{00000000-0005-0000-0000-000016530000}"/>
    <cellStyle name="40% - Accent2 9 8 2" xfId="35396" xr:uid="{00000000-0005-0000-0000-000017530000}"/>
    <cellStyle name="40% - Accent2 9 9" xfId="24773" xr:uid="{00000000-0005-0000-0000-000018530000}"/>
    <cellStyle name="40% - Accent3" xfId="112" builtinId="39" hidden="1"/>
    <cellStyle name="40% - Accent3 10" xfId="50213" xr:uid="{00000000-0005-0000-0000-00001A530000}"/>
    <cellStyle name="40% - Accent3 10 2" xfId="50214" xr:uid="{00000000-0005-0000-0000-00001B530000}"/>
    <cellStyle name="40% - Accent3 11" xfId="50215" xr:uid="{00000000-0005-0000-0000-00001C530000}"/>
    <cellStyle name="40% - Accent3 11 2" xfId="50216" xr:uid="{00000000-0005-0000-0000-00001D530000}"/>
    <cellStyle name="40% - Accent3 12" xfId="50217" xr:uid="{00000000-0005-0000-0000-00001E530000}"/>
    <cellStyle name="40% - Accent3 12 2" xfId="50218" xr:uid="{00000000-0005-0000-0000-00001F530000}"/>
    <cellStyle name="40% - Accent3 13" xfId="50219" xr:uid="{00000000-0005-0000-0000-000020530000}"/>
    <cellStyle name="40% - Accent3 2" xfId="247" xr:uid="{00000000-0005-0000-0000-000021530000}"/>
    <cellStyle name="40% - Accent3 2 10" xfId="3010" xr:uid="{00000000-0005-0000-0000-000022530000}"/>
    <cellStyle name="40% - Accent3 2 11" xfId="4116" xr:uid="{00000000-0005-0000-0000-000023530000}"/>
    <cellStyle name="40% - Accent3 2 11 2" xfId="9460" xr:uid="{00000000-0005-0000-0000-000024530000}"/>
    <cellStyle name="40% - Accent3 2 11 2 2" xfId="20075" xr:uid="{00000000-0005-0000-0000-000025530000}"/>
    <cellStyle name="40% - Accent3 2 11 2 2 2" xfId="43343" xr:uid="{00000000-0005-0000-0000-000026530000}"/>
    <cellStyle name="40% - Accent3 2 11 2 3" xfId="32728" xr:uid="{00000000-0005-0000-0000-000027530000}"/>
    <cellStyle name="40% - Accent3 2 11 3" xfId="14769" xr:uid="{00000000-0005-0000-0000-000028530000}"/>
    <cellStyle name="40% - Accent3 2 11 3 2" xfId="38037" xr:uid="{00000000-0005-0000-0000-000029530000}"/>
    <cellStyle name="40% - Accent3 2 11 4" xfId="27420" xr:uid="{00000000-0005-0000-0000-00002A530000}"/>
    <cellStyle name="40% - Accent3 2 12" xfId="6818" xr:uid="{00000000-0005-0000-0000-00002B530000}"/>
    <cellStyle name="40% - Accent3 2 12 2" xfId="17433" xr:uid="{00000000-0005-0000-0000-00002C530000}"/>
    <cellStyle name="40% - Accent3 2 12 2 2" xfId="40701" xr:uid="{00000000-0005-0000-0000-00002D530000}"/>
    <cellStyle name="40% - Accent3 2 12 3" xfId="30086" xr:uid="{00000000-0005-0000-0000-00002E530000}"/>
    <cellStyle name="40% - Accent3 2 13" xfId="12129" xr:uid="{00000000-0005-0000-0000-00002F530000}"/>
    <cellStyle name="40% - Accent3 2 13 2" xfId="35397" xr:uid="{00000000-0005-0000-0000-000030530000}"/>
    <cellStyle name="40% - Accent3 2 14" xfId="24774" xr:uid="{00000000-0005-0000-0000-000031530000}"/>
    <cellStyle name="40% - Accent3 2 2" xfId="248" xr:uid="{00000000-0005-0000-0000-000032530000}"/>
    <cellStyle name="40% - Accent3 2 2 2" xfId="1047" xr:uid="{00000000-0005-0000-0000-000033530000}"/>
    <cellStyle name="40% - Accent3 2 2 2 2" xfId="1902" xr:uid="{00000000-0005-0000-0000-000034530000}"/>
    <cellStyle name="40% - Accent3 2 2 2 2 2" xfId="3705" xr:uid="{00000000-0005-0000-0000-000035530000}"/>
    <cellStyle name="40% - Accent3 2 2 2 2 3" xfId="4877" xr:uid="{00000000-0005-0000-0000-000036530000}"/>
    <cellStyle name="40% - Accent3 2 2 2 2 3 2" xfId="10221" xr:uid="{00000000-0005-0000-0000-000037530000}"/>
    <cellStyle name="40% - Accent3 2 2 2 2 3 2 2" xfId="20836" xr:uid="{00000000-0005-0000-0000-000038530000}"/>
    <cellStyle name="40% - Accent3 2 2 2 2 3 2 2 2" xfId="44104" xr:uid="{00000000-0005-0000-0000-000039530000}"/>
    <cellStyle name="40% - Accent3 2 2 2 2 3 2 3" xfId="33489" xr:uid="{00000000-0005-0000-0000-00003A530000}"/>
    <cellStyle name="40% - Accent3 2 2 2 2 3 3" xfId="15530" xr:uid="{00000000-0005-0000-0000-00003B530000}"/>
    <cellStyle name="40% - Accent3 2 2 2 2 3 3 2" xfId="38798" xr:uid="{00000000-0005-0000-0000-00003C530000}"/>
    <cellStyle name="40% - Accent3 2 2 2 2 3 4" xfId="28181" xr:uid="{00000000-0005-0000-0000-00003D530000}"/>
    <cellStyle name="40% - Accent3 2 2 2 2 4" xfId="7579" xr:uid="{00000000-0005-0000-0000-00003E530000}"/>
    <cellStyle name="40% - Accent3 2 2 2 2 4 2" xfId="18194" xr:uid="{00000000-0005-0000-0000-00003F530000}"/>
    <cellStyle name="40% - Accent3 2 2 2 2 4 2 2" xfId="41462" xr:uid="{00000000-0005-0000-0000-000040530000}"/>
    <cellStyle name="40% - Accent3 2 2 2 2 4 3" xfId="30847" xr:uid="{00000000-0005-0000-0000-000041530000}"/>
    <cellStyle name="40% - Accent3 2 2 2 2 5" xfId="12890" xr:uid="{00000000-0005-0000-0000-000042530000}"/>
    <cellStyle name="40% - Accent3 2 2 2 2 5 2" xfId="36158" xr:uid="{00000000-0005-0000-0000-000043530000}"/>
    <cellStyle name="40% - Accent3 2 2 2 2 6" xfId="25539" xr:uid="{00000000-0005-0000-0000-000044530000}"/>
    <cellStyle name="40% - Accent3 2 2 2 3" xfId="3172" xr:uid="{00000000-0005-0000-0000-000045530000}"/>
    <cellStyle name="40% - Accent3 2 2 2 3 2" xfId="6002" xr:uid="{00000000-0005-0000-0000-000046530000}"/>
    <cellStyle name="40% - Accent3 2 2 2 3 2 2" xfId="11345" xr:uid="{00000000-0005-0000-0000-000047530000}"/>
    <cellStyle name="40% - Accent3 2 2 2 3 2 2 2" xfId="21958" xr:uid="{00000000-0005-0000-0000-000048530000}"/>
    <cellStyle name="40% - Accent3 2 2 2 3 2 2 2 2" xfId="45226" xr:uid="{00000000-0005-0000-0000-000049530000}"/>
    <cellStyle name="40% - Accent3 2 2 2 3 2 2 3" xfId="34613" xr:uid="{00000000-0005-0000-0000-00004A530000}"/>
    <cellStyle name="40% - Accent3 2 2 2 3 2 3" xfId="16652" xr:uid="{00000000-0005-0000-0000-00004B530000}"/>
    <cellStyle name="40% - Accent3 2 2 2 3 2 3 2" xfId="39920" xr:uid="{00000000-0005-0000-0000-00004C530000}"/>
    <cellStyle name="40% - Accent3 2 2 2 3 2 4" xfId="29305" xr:uid="{00000000-0005-0000-0000-00004D530000}"/>
    <cellStyle name="40% - Accent3 2 2 2 3 3" xfId="8703" xr:uid="{00000000-0005-0000-0000-00004E530000}"/>
    <cellStyle name="40% - Accent3 2 2 2 3 3 2" xfId="19318" xr:uid="{00000000-0005-0000-0000-00004F530000}"/>
    <cellStyle name="40% - Accent3 2 2 2 3 3 2 2" xfId="42586" xr:uid="{00000000-0005-0000-0000-000050530000}"/>
    <cellStyle name="40% - Accent3 2 2 2 3 3 3" xfId="31971" xr:uid="{00000000-0005-0000-0000-000051530000}"/>
    <cellStyle name="40% - Accent3 2 2 2 3 4" xfId="14012" xr:uid="{00000000-0005-0000-0000-000052530000}"/>
    <cellStyle name="40% - Accent3 2 2 2 3 4 2" xfId="37280" xr:uid="{00000000-0005-0000-0000-000053530000}"/>
    <cellStyle name="40% - Accent3 2 2 2 3 5" xfId="26663" xr:uid="{00000000-0005-0000-0000-000054530000}"/>
    <cellStyle name="40% - Accent3 2 2 2 4" xfId="3492" xr:uid="{00000000-0005-0000-0000-000055530000}"/>
    <cellStyle name="40% - Accent3 2 2 2 4 2" xfId="6316" xr:uid="{00000000-0005-0000-0000-000056530000}"/>
    <cellStyle name="40% - Accent3 2 2 2 4 2 2" xfId="11659" xr:uid="{00000000-0005-0000-0000-000057530000}"/>
    <cellStyle name="40% - Accent3 2 2 2 4 2 2 2" xfId="22272" xr:uid="{00000000-0005-0000-0000-000058530000}"/>
    <cellStyle name="40% - Accent3 2 2 2 4 2 2 2 2" xfId="45540" xr:uid="{00000000-0005-0000-0000-000059530000}"/>
    <cellStyle name="40% - Accent3 2 2 2 4 2 2 3" xfId="34927" xr:uid="{00000000-0005-0000-0000-00005A530000}"/>
    <cellStyle name="40% - Accent3 2 2 2 4 2 3" xfId="16966" xr:uid="{00000000-0005-0000-0000-00005B530000}"/>
    <cellStyle name="40% - Accent3 2 2 2 4 2 3 2" xfId="40234" xr:uid="{00000000-0005-0000-0000-00005C530000}"/>
    <cellStyle name="40% - Accent3 2 2 2 4 2 4" xfId="29619" xr:uid="{00000000-0005-0000-0000-00005D530000}"/>
    <cellStyle name="40% - Accent3 2 2 2 4 3" xfId="9017" xr:uid="{00000000-0005-0000-0000-00005E530000}"/>
    <cellStyle name="40% - Accent3 2 2 2 4 3 2" xfId="19632" xr:uid="{00000000-0005-0000-0000-00005F530000}"/>
    <cellStyle name="40% - Accent3 2 2 2 4 3 2 2" xfId="42900" xr:uid="{00000000-0005-0000-0000-000060530000}"/>
    <cellStyle name="40% - Accent3 2 2 2 4 3 3" xfId="32285" xr:uid="{00000000-0005-0000-0000-000061530000}"/>
    <cellStyle name="40% - Accent3 2 2 2 4 4" xfId="14326" xr:uid="{00000000-0005-0000-0000-000062530000}"/>
    <cellStyle name="40% - Accent3 2 2 2 4 4 2" xfId="37594" xr:uid="{00000000-0005-0000-0000-000063530000}"/>
    <cellStyle name="40% - Accent3 2 2 2 4 5" xfId="26977" xr:uid="{00000000-0005-0000-0000-000064530000}"/>
    <cellStyle name="40% - Accent3 2 2 2_Sheet1" xfId="3650" xr:uid="{00000000-0005-0000-0000-000065530000}"/>
    <cellStyle name="40% - Accent3 2 2 3" xfId="2456" xr:uid="{00000000-0005-0000-0000-000066530000}"/>
    <cellStyle name="40% - Accent3 2 2 3 2" xfId="5304" xr:uid="{00000000-0005-0000-0000-000067530000}"/>
    <cellStyle name="40% - Accent3 2 2 3 2 2" xfId="10647" xr:uid="{00000000-0005-0000-0000-000068530000}"/>
    <cellStyle name="40% - Accent3 2 2 3 2 2 2" xfId="21261" xr:uid="{00000000-0005-0000-0000-000069530000}"/>
    <cellStyle name="40% - Accent3 2 2 3 2 2 2 2" xfId="44529" xr:uid="{00000000-0005-0000-0000-00006A530000}"/>
    <cellStyle name="40% - Accent3 2 2 3 2 2 3" xfId="33915" xr:uid="{00000000-0005-0000-0000-00006B530000}"/>
    <cellStyle name="40% - Accent3 2 2 3 2 3" xfId="15955" xr:uid="{00000000-0005-0000-0000-00006C530000}"/>
    <cellStyle name="40% - Accent3 2 2 3 2 3 2" xfId="39223" xr:uid="{00000000-0005-0000-0000-00006D530000}"/>
    <cellStyle name="40% - Accent3 2 2 3 2 4" xfId="28607" xr:uid="{00000000-0005-0000-0000-00006E530000}"/>
    <cellStyle name="40% - Accent3 2 2 3 3" xfId="8005" xr:uid="{00000000-0005-0000-0000-00006F530000}"/>
    <cellStyle name="40% - Accent3 2 2 3 3 2" xfId="18620" xr:uid="{00000000-0005-0000-0000-000070530000}"/>
    <cellStyle name="40% - Accent3 2 2 3 3 2 2" xfId="41888" xr:uid="{00000000-0005-0000-0000-000071530000}"/>
    <cellStyle name="40% - Accent3 2 2 3 3 3" xfId="31273" xr:uid="{00000000-0005-0000-0000-000072530000}"/>
    <cellStyle name="40% - Accent3 2 2 3 4" xfId="13315" xr:uid="{00000000-0005-0000-0000-000073530000}"/>
    <cellStyle name="40% - Accent3 2 2 3 4 2" xfId="36583" xr:uid="{00000000-0005-0000-0000-000074530000}"/>
    <cellStyle name="40% - Accent3 2 2 3 5" xfId="25965" xr:uid="{00000000-0005-0000-0000-000075530000}"/>
    <cellStyle name="40% - Accent3 2 2 4" xfId="4117" xr:uid="{00000000-0005-0000-0000-000076530000}"/>
    <cellStyle name="40% - Accent3 2 2 4 2" xfId="9461" xr:uid="{00000000-0005-0000-0000-000077530000}"/>
    <cellStyle name="40% - Accent3 2 2 4 2 2" xfId="20076" xr:uid="{00000000-0005-0000-0000-000078530000}"/>
    <cellStyle name="40% - Accent3 2 2 4 2 2 2" xfId="43344" xr:uid="{00000000-0005-0000-0000-000079530000}"/>
    <cellStyle name="40% - Accent3 2 2 4 2 3" xfId="32729" xr:uid="{00000000-0005-0000-0000-00007A530000}"/>
    <cellStyle name="40% - Accent3 2 2 4 3" xfId="14770" xr:uid="{00000000-0005-0000-0000-00007B530000}"/>
    <cellStyle name="40% - Accent3 2 2 4 3 2" xfId="38038" xr:uid="{00000000-0005-0000-0000-00007C530000}"/>
    <cellStyle name="40% - Accent3 2 2 4 4" xfId="27421" xr:uid="{00000000-0005-0000-0000-00007D530000}"/>
    <cellStyle name="40% - Accent3 2 2 5" xfId="6819" xr:uid="{00000000-0005-0000-0000-00007E530000}"/>
    <cellStyle name="40% - Accent3 2 2 5 2" xfId="17434" xr:uid="{00000000-0005-0000-0000-00007F530000}"/>
    <cellStyle name="40% - Accent3 2 2 5 2 2" xfId="40702" xr:uid="{00000000-0005-0000-0000-000080530000}"/>
    <cellStyle name="40% - Accent3 2 2 5 3" xfId="30087" xr:uid="{00000000-0005-0000-0000-000081530000}"/>
    <cellStyle name="40% - Accent3 2 2 6" xfId="12130" xr:uid="{00000000-0005-0000-0000-000082530000}"/>
    <cellStyle name="40% - Accent3 2 2 6 2" xfId="35398" xr:uid="{00000000-0005-0000-0000-000083530000}"/>
    <cellStyle name="40% - Accent3 2 2 7" xfId="24775" xr:uid="{00000000-0005-0000-0000-000084530000}"/>
    <cellStyle name="40% - Accent3 2 2_Asset Register (new)" xfId="1430" xr:uid="{00000000-0005-0000-0000-000085530000}"/>
    <cellStyle name="40% - Accent3 2 3" xfId="745" xr:uid="{00000000-0005-0000-0000-000086530000}"/>
    <cellStyle name="40% - Accent3 2 3 2" xfId="2031" xr:uid="{00000000-0005-0000-0000-000087530000}"/>
    <cellStyle name="40% - Accent3 2 3 2 2" xfId="3696" xr:uid="{00000000-0005-0000-0000-000088530000}"/>
    <cellStyle name="40% - Accent3 2 3 2 2 2" xfId="23370" xr:uid="{00000000-0005-0000-0000-000089530000}"/>
    <cellStyle name="40% - Accent3 2 3 2 2 2 2" xfId="46616" xr:uid="{00000000-0005-0000-0000-00008A530000}"/>
    <cellStyle name="40% - Accent3 2 3 2 2 3" xfId="48545" xr:uid="{00000000-0005-0000-0000-00008B530000}"/>
    <cellStyle name="40% - Accent3 2 3 2 3" xfId="4973" xr:uid="{00000000-0005-0000-0000-00008C530000}"/>
    <cellStyle name="40% - Accent3 2 3 2 3 2" xfId="10316" xr:uid="{00000000-0005-0000-0000-00008D530000}"/>
    <cellStyle name="40% - Accent3 2 3 2 3 2 2" xfId="20931" xr:uid="{00000000-0005-0000-0000-00008E530000}"/>
    <cellStyle name="40% - Accent3 2 3 2 3 2 2 2" xfId="44199" xr:uid="{00000000-0005-0000-0000-00008F530000}"/>
    <cellStyle name="40% - Accent3 2 3 2 3 2 3" xfId="33584" xr:uid="{00000000-0005-0000-0000-000090530000}"/>
    <cellStyle name="40% - Accent3 2 3 2 3 3" xfId="15625" xr:uid="{00000000-0005-0000-0000-000091530000}"/>
    <cellStyle name="40% - Accent3 2 3 2 3 3 2" xfId="38893" xr:uid="{00000000-0005-0000-0000-000092530000}"/>
    <cellStyle name="40% - Accent3 2 3 2 3 4" xfId="28276" xr:uid="{00000000-0005-0000-0000-000093530000}"/>
    <cellStyle name="40% - Accent3 2 3 2 4" xfId="7674" xr:uid="{00000000-0005-0000-0000-000094530000}"/>
    <cellStyle name="40% - Accent3 2 3 2 4 2" xfId="18289" xr:uid="{00000000-0005-0000-0000-000095530000}"/>
    <cellStyle name="40% - Accent3 2 3 2 4 2 2" xfId="41557" xr:uid="{00000000-0005-0000-0000-000096530000}"/>
    <cellStyle name="40% - Accent3 2 3 2 4 3" xfId="30942" xr:uid="{00000000-0005-0000-0000-000097530000}"/>
    <cellStyle name="40% - Accent3 2 3 2 5" xfId="12985" xr:uid="{00000000-0005-0000-0000-000098530000}"/>
    <cellStyle name="40% - Accent3 2 3 2 5 2" xfId="36253" xr:uid="{00000000-0005-0000-0000-000099530000}"/>
    <cellStyle name="40% - Accent3 2 3 2 6" xfId="23369" xr:uid="{00000000-0005-0000-0000-00009A530000}"/>
    <cellStyle name="40% - Accent3 2 3 2 6 2" xfId="46615" xr:uid="{00000000-0005-0000-0000-00009B530000}"/>
    <cellStyle name="40% - Accent3 2 3 2 7" xfId="25634" xr:uid="{00000000-0005-0000-0000-00009C530000}"/>
    <cellStyle name="40% - Accent3 2 3 2 8" xfId="48544" xr:uid="{00000000-0005-0000-0000-00009D530000}"/>
    <cellStyle name="40% - Accent3 2 3 3" xfId="3263" xr:uid="{00000000-0005-0000-0000-00009E530000}"/>
    <cellStyle name="40% - Accent3 2 3 3 2" xfId="6093" xr:uid="{00000000-0005-0000-0000-00009F530000}"/>
    <cellStyle name="40% - Accent3 2 3 3 2 2" xfId="11436" xr:uid="{00000000-0005-0000-0000-0000A0530000}"/>
    <cellStyle name="40% - Accent3 2 3 3 2 2 2" xfId="22049" xr:uid="{00000000-0005-0000-0000-0000A1530000}"/>
    <cellStyle name="40% - Accent3 2 3 3 2 2 2 2" xfId="45317" xr:uid="{00000000-0005-0000-0000-0000A2530000}"/>
    <cellStyle name="40% - Accent3 2 3 3 2 2 3" xfId="34704" xr:uid="{00000000-0005-0000-0000-0000A3530000}"/>
    <cellStyle name="40% - Accent3 2 3 3 2 3" xfId="16743" xr:uid="{00000000-0005-0000-0000-0000A4530000}"/>
    <cellStyle name="40% - Accent3 2 3 3 2 3 2" xfId="40011" xr:uid="{00000000-0005-0000-0000-0000A5530000}"/>
    <cellStyle name="40% - Accent3 2 3 3 2 4" xfId="29396" xr:uid="{00000000-0005-0000-0000-0000A6530000}"/>
    <cellStyle name="40% - Accent3 2 3 3 3" xfId="8794" xr:uid="{00000000-0005-0000-0000-0000A7530000}"/>
    <cellStyle name="40% - Accent3 2 3 3 3 2" xfId="19409" xr:uid="{00000000-0005-0000-0000-0000A8530000}"/>
    <cellStyle name="40% - Accent3 2 3 3 3 2 2" xfId="42677" xr:uid="{00000000-0005-0000-0000-0000A9530000}"/>
    <cellStyle name="40% - Accent3 2 3 3 3 3" xfId="32062" xr:uid="{00000000-0005-0000-0000-0000AA530000}"/>
    <cellStyle name="40% - Accent3 2 3 3 4" xfId="14103" xr:uid="{00000000-0005-0000-0000-0000AB530000}"/>
    <cellStyle name="40% - Accent3 2 3 3 4 2" xfId="37371" xr:uid="{00000000-0005-0000-0000-0000AC530000}"/>
    <cellStyle name="40% - Accent3 2 3 3 5" xfId="23371" xr:uid="{00000000-0005-0000-0000-0000AD530000}"/>
    <cellStyle name="40% - Accent3 2 3 3 5 2" xfId="46617" xr:uid="{00000000-0005-0000-0000-0000AE530000}"/>
    <cellStyle name="40% - Accent3 2 3 3 6" xfId="26754" xr:uid="{00000000-0005-0000-0000-0000AF530000}"/>
    <cellStyle name="40% - Accent3 2 3 3 7" xfId="48546" xr:uid="{00000000-0005-0000-0000-0000B0530000}"/>
    <cellStyle name="40% - Accent3 2 3 4" xfId="3583" xr:uid="{00000000-0005-0000-0000-0000B1530000}"/>
    <cellStyle name="40% - Accent3 2 3 4 2" xfId="6407" xr:uid="{00000000-0005-0000-0000-0000B2530000}"/>
    <cellStyle name="40% - Accent3 2 3 4 2 2" xfId="11750" xr:uid="{00000000-0005-0000-0000-0000B3530000}"/>
    <cellStyle name="40% - Accent3 2 3 4 2 2 2" xfId="22363" xr:uid="{00000000-0005-0000-0000-0000B4530000}"/>
    <cellStyle name="40% - Accent3 2 3 4 2 2 2 2" xfId="45631" xr:uid="{00000000-0005-0000-0000-0000B5530000}"/>
    <cellStyle name="40% - Accent3 2 3 4 2 2 3" xfId="35018" xr:uid="{00000000-0005-0000-0000-0000B6530000}"/>
    <cellStyle name="40% - Accent3 2 3 4 2 3" xfId="17057" xr:uid="{00000000-0005-0000-0000-0000B7530000}"/>
    <cellStyle name="40% - Accent3 2 3 4 2 3 2" xfId="40325" xr:uid="{00000000-0005-0000-0000-0000B8530000}"/>
    <cellStyle name="40% - Accent3 2 3 4 2 4" xfId="29710" xr:uid="{00000000-0005-0000-0000-0000B9530000}"/>
    <cellStyle name="40% - Accent3 2 3 4 3" xfId="9108" xr:uid="{00000000-0005-0000-0000-0000BA530000}"/>
    <cellStyle name="40% - Accent3 2 3 4 3 2" xfId="19723" xr:uid="{00000000-0005-0000-0000-0000BB530000}"/>
    <cellStyle name="40% - Accent3 2 3 4 3 2 2" xfId="42991" xr:uid="{00000000-0005-0000-0000-0000BC530000}"/>
    <cellStyle name="40% - Accent3 2 3 4 3 3" xfId="32376" xr:uid="{00000000-0005-0000-0000-0000BD530000}"/>
    <cellStyle name="40% - Accent3 2 3 4 4" xfId="14417" xr:uid="{00000000-0005-0000-0000-0000BE530000}"/>
    <cellStyle name="40% - Accent3 2 3 4 4 2" xfId="37685" xr:uid="{00000000-0005-0000-0000-0000BF530000}"/>
    <cellStyle name="40% - Accent3 2 3 4 5" xfId="27068" xr:uid="{00000000-0005-0000-0000-0000C0530000}"/>
    <cellStyle name="40% - Accent3 2 3 5" xfId="23368" xr:uid="{00000000-0005-0000-0000-0000C1530000}"/>
    <cellStyle name="40% - Accent3 2 3 5 2" xfId="46614" xr:uid="{00000000-0005-0000-0000-0000C2530000}"/>
    <cellStyle name="40% - Accent3 2 3 6" xfId="48543" xr:uid="{00000000-0005-0000-0000-0000C3530000}"/>
    <cellStyle name="40% - Accent3 2 3_Sheet1" xfId="3802" xr:uid="{00000000-0005-0000-0000-0000C4530000}"/>
    <cellStyle name="40% - Accent3 2 4" xfId="1654" xr:uid="{00000000-0005-0000-0000-0000C5530000}"/>
    <cellStyle name="40% - Accent3 2 4 2" xfId="23373" xr:uid="{00000000-0005-0000-0000-0000C6530000}"/>
    <cellStyle name="40% - Accent3 2 4 2 2" xfId="23374" xr:uid="{00000000-0005-0000-0000-0000C7530000}"/>
    <cellStyle name="40% - Accent3 2 4 2 2 2" xfId="46620" xr:uid="{00000000-0005-0000-0000-0000C8530000}"/>
    <cellStyle name="40% - Accent3 2 4 2 2 3" xfId="48549" xr:uid="{00000000-0005-0000-0000-0000C9530000}"/>
    <cellStyle name="40% - Accent3 2 4 2 3" xfId="46619" xr:uid="{00000000-0005-0000-0000-0000CA530000}"/>
    <cellStyle name="40% - Accent3 2 4 2 4" xfId="48548" xr:uid="{00000000-0005-0000-0000-0000CB530000}"/>
    <cellStyle name="40% - Accent3 2 4 3" xfId="23375" xr:uid="{00000000-0005-0000-0000-0000CC530000}"/>
    <cellStyle name="40% - Accent3 2 4 3 2" xfId="46621" xr:uid="{00000000-0005-0000-0000-0000CD530000}"/>
    <cellStyle name="40% - Accent3 2 4 3 3" xfId="48550" xr:uid="{00000000-0005-0000-0000-0000CE530000}"/>
    <cellStyle name="40% - Accent3 2 4 4" xfId="23372" xr:uid="{00000000-0005-0000-0000-0000CF530000}"/>
    <cellStyle name="40% - Accent3 2 4 4 2" xfId="46618" xr:uid="{00000000-0005-0000-0000-0000D0530000}"/>
    <cellStyle name="40% - Accent3 2 4 5" xfId="48547" xr:uid="{00000000-0005-0000-0000-0000D1530000}"/>
    <cellStyle name="40% - Accent3 2 5" xfId="1773" xr:uid="{00000000-0005-0000-0000-0000D2530000}"/>
    <cellStyle name="40% - Accent3 2 5 2" xfId="23376" xr:uid="{00000000-0005-0000-0000-0000D3530000}"/>
    <cellStyle name="40% - Accent3 2 6" xfId="2217" xr:uid="{00000000-0005-0000-0000-0000D4530000}"/>
    <cellStyle name="40% - Accent3 2 7" xfId="2273" xr:uid="{00000000-0005-0000-0000-0000D5530000}"/>
    <cellStyle name="40% - Accent3 2 8" xfId="2313" xr:uid="{00000000-0005-0000-0000-0000D6530000}"/>
    <cellStyle name="40% - Accent3 2 9" xfId="2455" xr:uid="{00000000-0005-0000-0000-0000D7530000}"/>
    <cellStyle name="40% - Accent3 2 9 2" xfId="5303" xr:uid="{00000000-0005-0000-0000-0000D8530000}"/>
    <cellStyle name="40% - Accent3 2 9 2 2" xfId="10646" xr:uid="{00000000-0005-0000-0000-0000D9530000}"/>
    <cellStyle name="40% - Accent3 2 9 2 2 2" xfId="21260" xr:uid="{00000000-0005-0000-0000-0000DA530000}"/>
    <cellStyle name="40% - Accent3 2 9 2 2 2 2" xfId="44528" xr:uid="{00000000-0005-0000-0000-0000DB530000}"/>
    <cellStyle name="40% - Accent3 2 9 2 2 3" xfId="33914" xr:uid="{00000000-0005-0000-0000-0000DC530000}"/>
    <cellStyle name="40% - Accent3 2 9 2 3" xfId="15954" xr:uid="{00000000-0005-0000-0000-0000DD530000}"/>
    <cellStyle name="40% - Accent3 2 9 2 3 2" xfId="39222" xr:uid="{00000000-0005-0000-0000-0000DE530000}"/>
    <cellStyle name="40% - Accent3 2 9 2 4" xfId="28606" xr:uid="{00000000-0005-0000-0000-0000DF530000}"/>
    <cellStyle name="40% - Accent3 2 9 3" xfId="8004" xr:uid="{00000000-0005-0000-0000-0000E0530000}"/>
    <cellStyle name="40% - Accent3 2 9 3 2" xfId="18619" xr:uid="{00000000-0005-0000-0000-0000E1530000}"/>
    <cellStyle name="40% - Accent3 2 9 3 2 2" xfId="41887" xr:uid="{00000000-0005-0000-0000-0000E2530000}"/>
    <cellStyle name="40% - Accent3 2 9 3 3" xfId="31272" xr:uid="{00000000-0005-0000-0000-0000E3530000}"/>
    <cellStyle name="40% - Accent3 2 9 4" xfId="13314" xr:uid="{00000000-0005-0000-0000-0000E4530000}"/>
    <cellStyle name="40% - Accent3 2 9 4 2" xfId="36582" xr:uid="{00000000-0005-0000-0000-0000E5530000}"/>
    <cellStyle name="40% - Accent3 2 9 5" xfId="25964" xr:uid="{00000000-0005-0000-0000-0000E6530000}"/>
    <cellStyle name="40% - Accent3 2_Asset Register (new)" xfId="1431" xr:uid="{00000000-0005-0000-0000-0000E7530000}"/>
    <cellStyle name="40% - Accent3 3" xfId="249" xr:uid="{00000000-0005-0000-0000-0000E8530000}"/>
    <cellStyle name="40% - Accent3 3 10" xfId="2272" xr:uid="{00000000-0005-0000-0000-0000E9530000}"/>
    <cellStyle name="40% - Accent3 3 10 2" xfId="5136" xr:uid="{00000000-0005-0000-0000-0000EA530000}"/>
    <cellStyle name="40% - Accent3 3 10 2 2" xfId="10479" xr:uid="{00000000-0005-0000-0000-0000EB530000}"/>
    <cellStyle name="40% - Accent3 3 10 2 2 2" xfId="21093" xr:uid="{00000000-0005-0000-0000-0000EC530000}"/>
    <cellStyle name="40% - Accent3 3 10 2 2 2 2" xfId="44361" xr:uid="{00000000-0005-0000-0000-0000ED530000}"/>
    <cellStyle name="40% - Accent3 3 10 2 2 3" xfId="33747" xr:uid="{00000000-0005-0000-0000-0000EE530000}"/>
    <cellStyle name="40% - Accent3 3 10 2 3" xfId="15787" xr:uid="{00000000-0005-0000-0000-0000EF530000}"/>
    <cellStyle name="40% - Accent3 3 10 2 3 2" xfId="39055" xr:uid="{00000000-0005-0000-0000-0000F0530000}"/>
    <cellStyle name="40% - Accent3 3 10 2 4" xfId="28439" xr:uid="{00000000-0005-0000-0000-0000F1530000}"/>
    <cellStyle name="40% - Accent3 3 10 3" xfId="7837" xr:uid="{00000000-0005-0000-0000-0000F2530000}"/>
    <cellStyle name="40% - Accent3 3 10 3 2" xfId="18452" xr:uid="{00000000-0005-0000-0000-0000F3530000}"/>
    <cellStyle name="40% - Accent3 3 10 3 2 2" xfId="41720" xr:uid="{00000000-0005-0000-0000-0000F4530000}"/>
    <cellStyle name="40% - Accent3 3 10 3 3" xfId="31105" xr:uid="{00000000-0005-0000-0000-0000F5530000}"/>
    <cellStyle name="40% - Accent3 3 10 4" xfId="13147" xr:uid="{00000000-0005-0000-0000-0000F6530000}"/>
    <cellStyle name="40% - Accent3 3 10 4 2" xfId="36415" xr:uid="{00000000-0005-0000-0000-0000F7530000}"/>
    <cellStyle name="40% - Accent3 3 10 5" xfId="25797" xr:uid="{00000000-0005-0000-0000-0000F8530000}"/>
    <cellStyle name="40% - Accent3 3 11" xfId="2457" xr:uid="{00000000-0005-0000-0000-0000F9530000}"/>
    <cellStyle name="40% - Accent3 3 11 2" xfId="5305" xr:uid="{00000000-0005-0000-0000-0000FA530000}"/>
    <cellStyle name="40% - Accent3 3 11 2 2" xfId="10648" xr:uid="{00000000-0005-0000-0000-0000FB530000}"/>
    <cellStyle name="40% - Accent3 3 11 2 2 2" xfId="21262" xr:uid="{00000000-0005-0000-0000-0000FC530000}"/>
    <cellStyle name="40% - Accent3 3 11 2 2 2 2" xfId="44530" xr:uid="{00000000-0005-0000-0000-0000FD530000}"/>
    <cellStyle name="40% - Accent3 3 11 2 2 3" xfId="33916" xr:uid="{00000000-0005-0000-0000-0000FE530000}"/>
    <cellStyle name="40% - Accent3 3 11 2 3" xfId="15956" xr:uid="{00000000-0005-0000-0000-0000FF530000}"/>
    <cellStyle name="40% - Accent3 3 11 2 3 2" xfId="39224" xr:uid="{00000000-0005-0000-0000-000000540000}"/>
    <cellStyle name="40% - Accent3 3 11 2 4" xfId="28608" xr:uid="{00000000-0005-0000-0000-000001540000}"/>
    <cellStyle name="40% - Accent3 3 11 3" xfId="8006" xr:uid="{00000000-0005-0000-0000-000002540000}"/>
    <cellStyle name="40% - Accent3 3 11 3 2" xfId="18621" xr:uid="{00000000-0005-0000-0000-000003540000}"/>
    <cellStyle name="40% - Accent3 3 11 3 2 2" xfId="41889" xr:uid="{00000000-0005-0000-0000-000004540000}"/>
    <cellStyle name="40% - Accent3 3 11 3 3" xfId="31274" xr:uid="{00000000-0005-0000-0000-000005540000}"/>
    <cellStyle name="40% - Accent3 3 11 4" xfId="13316" xr:uid="{00000000-0005-0000-0000-000006540000}"/>
    <cellStyle name="40% - Accent3 3 11 4 2" xfId="36584" xr:uid="{00000000-0005-0000-0000-000007540000}"/>
    <cellStyle name="40% - Accent3 3 11 5" xfId="25966" xr:uid="{00000000-0005-0000-0000-000008540000}"/>
    <cellStyle name="40% - Accent3 3 12" xfId="3011" xr:uid="{00000000-0005-0000-0000-000009540000}"/>
    <cellStyle name="40% - Accent3 3 12 2" xfId="5850" xr:uid="{00000000-0005-0000-0000-00000A540000}"/>
    <cellStyle name="40% - Accent3 3 12 2 2" xfId="11193" xr:uid="{00000000-0005-0000-0000-00000B540000}"/>
    <cellStyle name="40% - Accent3 3 12 2 2 2" xfId="21807" xr:uid="{00000000-0005-0000-0000-00000C540000}"/>
    <cellStyle name="40% - Accent3 3 12 2 2 2 2" xfId="45075" xr:uid="{00000000-0005-0000-0000-00000D540000}"/>
    <cellStyle name="40% - Accent3 3 12 2 2 3" xfId="34461" xr:uid="{00000000-0005-0000-0000-00000E540000}"/>
    <cellStyle name="40% - Accent3 3 12 2 3" xfId="16501" xr:uid="{00000000-0005-0000-0000-00000F540000}"/>
    <cellStyle name="40% - Accent3 3 12 2 3 2" xfId="39769" xr:uid="{00000000-0005-0000-0000-000010540000}"/>
    <cellStyle name="40% - Accent3 3 12 2 4" xfId="29153" xr:uid="{00000000-0005-0000-0000-000011540000}"/>
    <cellStyle name="40% - Accent3 3 12 3" xfId="8551" xr:uid="{00000000-0005-0000-0000-000012540000}"/>
    <cellStyle name="40% - Accent3 3 12 3 2" xfId="19166" xr:uid="{00000000-0005-0000-0000-000013540000}"/>
    <cellStyle name="40% - Accent3 3 12 3 2 2" xfId="42434" xr:uid="{00000000-0005-0000-0000-000014540000}"/>
    <cellStyle name="40% - Accent3 3 12 3 3" xfId="31819" xr:uid="{00000000-0005-0000-0000-000015540000}"/>
    <cellStyle name="40% - Accent3 3 12 4" xfId="13861" xr:uid="{00000000-0005-0000-0000-000016540000}"/>
    <cellStyle name="40% - Accent3 3 12 4 2" xfId="37129" xr:uid="{00000000-0005-0000-0000-000017540000}"/>
    <cellStyle name="40% - Accent3 3 12 5" xfId="26511" xr:uid="{00000000-0005-0000-0000-000018540000}"/>
    <cellStyle name="40% - Accent3 3 13" xfId="3340" xr:uid="{00000000-0005-0000-0000-000019540000}"/>
    <cellStyle name="40% - Accent3 3 13 2" xfId="6164" xr:uid="{00000000-0005-0000-0000-00001A540000}"/>
    <cellStyle name="40% - Accent3 3 13 2 2" xfId="11507" xr:uid="{00000000-0005-0000-0000-00001B540000}"/>
    <cellStyle name="40% - Accent3 3 13 2 2 2" xfId="22120" xr:uid="{00000000-0005-0000-0000-00001C540000}"/>
    <cellStyle name="40% - Accent3 3 13 2 2 2 2" xfId="45388" xr:uid="{00000000-0005-0000-0000-00001D540000}"/>
    <cellStyle name="40% - Accent3 3 13 2 2 3" xfId="34775" xr:uid="{00000000-0005-0000-0000-00001E540000}"/>
    <cellStyle name="40% - Accent3 3 13 2 3" xfId="16814" xr:uid="{00000000-0005-0000-0000-00001F540000}"/>
    <cellStyle name="40% - Accent3 3 13 2 3 2" xfId="40082" xr:uid="{00000000-0005-0000-0000-000020540000}"/>
    <cellStyle name="40% - Accent3 3 13 2 4" xfId="29467" xr:uid="{00000000-0005-0000-0000-000021540000}"/>
    <cellStyle name="40% - Accent3 3 13 3" xfId="8865" xr:uid="{00000000-0005-0000-0000-000022540000}"/>
    <cellStyle name="40% - Accent3 3 13 3 2" xfId="19480" xr:uid="{00000000-0005-0000-0000-000023540000}"/>
    <cellStyle name="40% - Accent3 3 13 3 2 2" xfId="42748" xr:uid="{00000000-0005-0000-0000-000024540000}"/>
    <cellStyle name="40% - Accent3 3 13 3 3" xfId="32133" xr:uid="{00000000-0005-0000-0000-000025540000}"/>
    <cellStyle name="40% - Accent3 3 13 4" xfId="14174" xr:uid="{00000000-0005-0000-0000-000026540000}"/>
    <cellStyle name="40% - Accent3 3 13 4 2" xfId="37442" xr:uid="{00000000-0005-0000-0000-000027540000}"/>
    <cellStyle name="40% - Accent3 3 13 5" xfId="26825" xr:uid="{00000000-0005-0000-0000-000028540000}"/>
    <cellStyle name="40% - Accent3 3 14" xfId="4118" xr:uid="{00000000-0005-0000-0000-000029540000}"/>
    <cellStyle name="40% - Accent3 3 14 2" xfId="9462" xr:uid="{00000000-0005-0000-0000-00002A540000}"/>
    <cellStyle name="40% - Accent3 3 14 2 2" xfId="20077" xr:uid="{00000000-0005-0000-0000-00002B540000}"/>
    <cellStyle name="40% - Accent3 3 14 2 2 2" xfId="43345" xr:uid="{00000000-0005-0000-0000-00002C540000}"/>
    <cellStyle name="40% - Accent3 3 14 2 3" xfId="32730" xr:uid="{00000000-0005-0000-0000-00002D540000}"/>
    <cellStyle name="40% - Accent3 3 14 3" xfId="14771" xr:uid="{00000000-0005-0000-0000-00002E540000}"/>
    <cellStyle name="40% - Accent3 3 14 3 2" xfId="38039" xr:uid="{00000000-0005-0000-0000-00002F540000}"/>
    <cellStyle name="40% - Accent3 3 14 4" xfId="27422" xr:uid="{00000000-0005-0000-0000-000030540000}"/>
    <cellStyle name="40% - Accent3 3 15" xfId="6820" xr:uid="{00000000-0005-0000-0000-000031540000}"/>
    <cellStyle name="40% - Accent3 3 15 2" xfId="17435" xr:uid="{00000000-0005-0000-0000-000032540000}"/>
    <cellStyle name="40% - Accent3 3 15 2 2" xfId="40703" xr:uid="{00000000-0005-0000-0000-000033540000}"/>
    <cellStyle name="40% - Accent3 3 15 3" xfId="30088" xr:uid="{00000000-0005-0000-0000-000034540000}"/>
    <cellStyle name="40% - Accent3 3 16" xfId="12131" xr:uid="{00000000-0005-0000-0000-000035540000}"/>
    <cellStyle name="40% - Accent3 3 16 2" xfId="35399" xr:uid="{00000000-0005-0000-0000-000036540000}"/>
    <cellStyle name="40% - Accent3 3 17" xfId="23377" xr:uid="{00000000-0005-0000-0000-000037540000}"/>
    <cellStyle name="40% - Accent3 3 17 2" xfId="46622" xr:uid="{00000000-0005-0000-0000-000038540000}"/>
    <cellStyle name="40% - Accent3 3 18" xfId="24776" xr:uid="{00000000-0005-0000-0000-000039540000}"/>
    <cellStyle name="40% - Accent3 3 19" xfId="48551" xr:uid="{00000000-0005-0000-0000-00003A540000}"/>
    <cellStyle name="40% - Accent3 3 2" xfId="747" xr:uid="{00000000-0005-0000-0000-00003B540000}"/>
    <cellStyle name="40% - Accent3 3 2 10" xfId="3012" xr:uid="{00000000-0005-0000-0000-00003C540000}"/>
    <cellStyle name="40% - Accent3 3 2 10 2" xfId="5851" xr:uid="{00000000-0005-0000-0000-00003D540000}"/>
    <cellStyle name="40% - Accent3 3 2 10 2 2" xfId="11194" xr:uid="{00000000-0005-0000-0000-00003E540000}"/>
    <cellStyle name="40% - Accent3 3 2 10 2 2 2" xfId="21808" xr:uid="{00000000-0005-0000-0000-00003F540000}"/>
    <cellStyle name="40% - Accent3 3 2 10 2 2 2 2" xfId="45076" xr:uid="{00000000-0005-0000-0000-000040540000}"/>
    <cellStyle name="40% - Accent3 3 2 10 2 2 3" xfId="34462" xr:uid="{00000000-0005-0000-0000-000041540000}"/>
    <cellStyle name="40% - Accent3 3 2 10 2 3" xfId="16502" xr:uid="{00000000-0005-0000-0000-000042540000}"/>
    <cellStyle name="40% - Accent3 3 2 10 2 3 2" xfId="39770" xr:uid="{00000000-0005-0000-0000-000043540000}"/>
    <cellStyle name="40% - Accent3 3 2 10 2 4" xfId="29154" xr:uid="{00000000-0005-0000-0000-000044540000}"/>
    <cellStyle name="40% - Accent3 3 2 10 3" xfId="8552" xr:uid="{00000000-0005-0000-0000-000045540000}"/>
    <cellStyle name="40% - Accent3 3 2 10 3 2" xfId="19167" xr:uid="{00000000-0005-0000-0000-000046540000}"/>
    <cellStyle name="40% - Accent3 3 2 10 3 2 2" xfId="42435" xr:uid="{00000000-0005-0000-0000-000047540000}"/>
    <cellStyle name="40% - Accent3 3 2 10 3 3" xfId="31820" xr:uid="{00000000-0005-0000-0000-000048540000}"/>
    <cellStyle name="40% - Accent3 3 2 10 4" xfId="13862" xr:uid="{00000000-0005-0000-0000-000049540000}"/>
    <cellStyle name="40% - Accent3 3 2 10 4 2" xfId="37130" xr:uid="{00000000-0005-0000-0000-00004A540000}"/>
    <cellStyle name="40% - Accent3 3 2 10 5" xfId="26512" xr:uid="{00000000-0005-0000-0000-00004B540000}"/>
    <cellStyle name="40% - Accent3 3 2 11" xfId="3341" xr:uid="{00000000-0005-0000-0000-00004C540000}"/>
    <cellStyle name="40% - Accent3 3 2 11 2" xfId="6165" xr:uid="{00000000-0005-0000-0000-00004D540000}"/>
    <cellStyle name="40% - Accent3 3 2 11 2 2" xfId="11508" xr:uid="{00000000-0005-0000-0000-00004E540000}"/>
    <cellStyle name="40% - Accent3 3 2 11 2 2 2" xfId="22121" xr:uid="{00000000-0005-0000-0000-00004F540000}"/>
    <cellStyle name="40% - Accent3 3 2 11 2 2 2 2" xfId="45389" xr:uid="{00000000-0005-0000-0000-000050540000}"/>
    <cellStyle name="40% - Accent3 3 2 11 2 2 3" xfId="34776" xr:uid="{00000000-0005-0000-0000-000051540000}"/>
    <cellStyle name="40% - Accent3 3 2 11 2 3" xfId="16815" xr:uid="{00000000-0005-0000-0000-000052540000}"/>
    <cellStyle name="40% - Accent3 3 2 11 2 3 2" xfId="40083" xr:uid="{00000000-0005-0000-0000-000053540000}"/>
    <cellStyle name="40% - Accent3 3 2 11 2 4" xfId="29468" xr:uid="{00000000-0005-0000-0000-000054540000}"/>
    <cellStyle name="40% - Accent3 3 2 11 3" xfId="8866" xr:uid="{00000000-0005-0000-0000-000055540000}"/>
    <cellStyle name="40% - Accent3 3 2 11 3 2" xfId="19481" xr:uid="{00000000-0005-0000-0000-000056540000}"/>
    <cellStyle name="40% - Accent3 3 2 11 3 2 2" xfId="42749" xr:uid="{00000000-0005-0000-0000-000057540000}"/>
    <cellStyle name="40% - Accent3 3 2 11 3 3" xfId="32134" xr:uid="{00000000-0005-0000-0000-000058540000}"/>
    <cellStyle name="40% - Accent3 3 2 11 4" xfId="14175" xr:uid="{00000000-0005-0000-0000-000059540000}"/>
    <cellStyle name="40% - Accent3 3 2 11 4 2" xfId="37443" xr:uid="{00000000-0005-0000-0000-00005A540000}"/>
    <cellStyle name="40% - Accent3 3 2 11 5" xfId="26826" xr:uid="{00000000-0005-0000-0000-00005B540000}"/>
    <cellStyle name="40% - Accent3 3 2 12" xfId="4272" xr:uid="{00000000-0005-0000-0000-00005C540000}"/>
    <cellStyle name="40% - Accent3 3 2 12 2" xfId="9616" xr:uid="{00000000-0005-0000-0000-00005D540000}"/>
    <cellStyle name="40% - Accent3 3 2 12 2 2" xfId="20231" xr:uid="{00000000-0005-0000-0000-00005E540000}"/>
    <cellStyle name="40% - Accent3 3 2 12 2 2 2" xfId="43499" xr:uid="{00000000-0005-0000-0000-00005F540000}"/>
    <cellStyle name="40% - Accent3 3 2 12 2 3" xfId="32884" xr:uid="{00000000-0005-0000-0000-000060540000}"/>
    <cellStyle name="40% - Accent3 3 2 12 3" xfId="14925" xr:uid="{00000000-0005-0000-0000-000061540000}"/>
    <cellStyle name="40% - Accent3 3 2 12 3 2" xfId="38193" xr:uid="{00000000-0005-0000-0000-000062540000}"/>
    <cellStyle name="40% - Accent3 3 2 12 4" xfId="27576" xr:uid="{00000000-0005-0000-0000-000063540000}"/>
    <cellStyle name="40% - Accent3 3 2 13" xfId="6974" xr:uid="{00000000-0005-0000-0000-000064540000}"/>
    <cellStyle name="40% - Accent3 3 2 13 2" xfId="17589" xr:uid="{00000000-0005-0000-0000-000065540000}"/>
    <cellStyle name="40% - Accent3 3 2 13 2 2" xfId="40857" xr:uid="{00000000-0005-0000-0000-000066540000}"/>
    <cellStyle name="40% - Accent3 3 2 13 3" xfId="30242" xr:uid="{00000000-0005-0000-0000-000067540000}"/>
    <cellStyle name="40% - Accent3 3 2 14" xfId="12285" xr:uid="{00000000-0005-0000-0000-000068540000}"/>
    <cellStyle name="40% - Accent3 3 2 14 2" xfId="35553" xr:uid="{00000000-0005-0000-0000-000069540000}"/>
    <cellStyle name="40% - Accent3 3 2 15" xfId="23378" xr:uid="{00000000-0005-0000-0000-00006A540000}"/>
    <cellStyle name="40% - Accent3 3 2 15 2" xfId="46623" xr:uid="{00000000-0005-0000-0000-00006B540000}"/>
    <cellStyle name="40% - Accent3 3 2 16" xfId="24934" xr:uid="{00000000-0005-0000-0000-00006C540000}"/>
    <cellStyle name="40% - Accent3 3 2 17" xfId="48552" xr:uid="{00000000-0005-0000-0000-00006D540000}"/>
    <cellStyle name="40% - Accent3 3 2 2" xfId="1124" xr:uid="{00000000-0005-0000-0000-00006E540000}"/>
    <cellStyle name="40% - Accent3 3 2 2 10" xfId="48553" xr:uid="{00000000-0005-0000-0000-00006F540000}"/>
    <cellStyle name="40% - Accent3 3 2 2 2" xfId="1560" xr:uid="{00000000-0005-0000-0000-000070540000}"/>
    <cellStyle name="40% - Accent3 3 2 2 2 2" xfId="2917" xr:uid="{00000000-0005-0000-0000-000071540000}"/>
    <cellStyle name="40% - Accent3 3 2 2 2 2 2" xfId="5765" xr:uid="{00000000-0005-0000-0000-000072540000}"/>
    <cellStyle name="40% - Accent3 3 2 2 2 2 2 2" xfId="11108" xr:uid="{00000000-0005-0000-0000-000073540000}"/>
    <cellStyle name="40% - Accent3 3 2 2 2 2 2 2 2" xfId="21722" xr:uid="{00000000-0005-0000-0000-000074540000}"/>
    <cellStyle name="40% - Accent3 3 2 2 2 2 2 2 2 2" xfId="44990" xr:uid="{00000000-0005-0000-0000-000075540000}"/>
    <cellStyle name="40% - Accent3 3 2 2 2 2 2 2 3" xfId="34376" xr:uid="{00000000-0005-0000-0000-000076540000}"/>
    <cellStyle name="40% - Accent3 3 2 2 2 2 2 3" xfId="16416" xr:uid="{00000000-0005-0000-0000-000077540000}"/>
    <cellStyle name="40% - Accent3 3 2 2 2 2 2 3 2" xfId="39684" xr:uid="{00000000-0005-0000-0000-000078540000}"/>
    <cellStyle name="40% - Accent3 3 2 2 2 2 2 4" xfId="23382" xr:uid="{00000000-0005-0000-0000-000079540000}"/>
    <cellStyle name="40% - Accent3 3 2 2 2 2 2 4 2" xfId="46627" xr:uid="{00000000-0005-0000-0000-00007A540000}"/>
    <cellStyle name="40% - Accent3 3 2 2 2 2 2 5" xfId="29068" xr:uid="{00000000-0005-0000-0000-00007B540000}"/>
    <cellStyle name="40% - Accent3 3 2 2 2 2 2 6" xfId="48556" xr:uid="{00000000-0005-0000-0000-00007C540000}"/>
    <cellStyle name="40% - Accent3 3 2 2 2 2 3" xfId="8466" xr:uid="{00000000-0005-0000-0000-00007D540000}"/>
    <cellStyle name="40% - Accent3 3 2 2 2 2 3 2" xfId="19081" xr:uid="{00000000-0005-0000-0000-00007E540000}"/>
    <cellStyle name="40% - Accent3 3 2 2 2 2 3 2 2" xfId="42349" xr:uid="{00000000-0005-0000-0000-00007F540000}"/>
    <cellStyle name="40% - Accent3 3 2 2 2 2 3 3" xfId="31734" xr:uid="{00000000-0005-0000-0000-000080540000}"/>
    <cellStyle name="40% - Accent3 3 2 2 2 2 4" xfId="13776" xr:uid="{00000000-0005-0000-0000-000081540000}"/>
    <cellStyle name="40% - Accent3 3 2 2 2 2 4 2" xfId="37044" xr:uid="{00000000-0005-0000-0000-000082540000}"/>
    <cellStyle name="40% - Accent3 3 2 2 2 2 5" xfId="23381" xr:uid="{00000000-0005-0000-0000-000083540000}"/>
    <cellStyle name="40% - Accent3 3 2 2 2 2 5 2" xfId="46626" xr:uid="{00000000-0005-0000-0000-000084540000}"/>
    <cellStyle name="40% - Accent3 3 2 2 2 2 6" xfId="26426" xr:uid="{00000000-0005-0000-0000-000085540000}"/>
    <cellStyle name="40% - Accent3 3 2 2 2 2 7" xfId="48555" xr:uid="{00000000-0005-0000-0000-000086540000}"/>
    <cellStyle name="40% - Accent3 3 2 2 2 3" xfId="4578" xr:uid="{00000000-0005-0000-0000-000087540000}"/>
    <cellStyle name="40% - Accent3 3 2 2 2 3 2" xfId="9922" xr:uid="{00000000-0005-0000-0000-000088540000}"/>
    <cellStyle name="40% - Accent3 3 2 2 2 3 2 2" xfId="20537" xr:uid="{00000000-0005-0000-0000-000089540000}"/>
    <cellStyle name="40% - Accent3 3 2 2 2 3 2 2 2" xfId="43805" xr:uid="{00000000-0005-0000-0000-00008A540000}"/>
    <cellStyle name="40% - Accent3 3 2 2 2 3 2 3" xfId="33190" xr:uid="{00000000-0005-0000-0000-00008B540000}"/>
    <cellStyle name="40% - Accent3 3 2 2 2 3 3" xfId="15231" xr:uid="{00000000-0005-0000-0000-00008C540000}"/>
    <cellStyle name="40% - Accent3 3 2 2 2 3 3 2" xfId="38499" xr:uid="{00000000-0005-0000-0000-00008D540000}"/>
    <cellStyle name="40% - Accent3 3 2 2 2 3 4" xfId="23383" xr:uid="{00000000-0005-0000-0000-00008E540000}"/>
    <cellStyle name="40% - Accent3 3 2 2 2 3 4 2" xfId="46628" xr:uid="{00000000-0005-0000-0000-00008F540000}"/>
    <cellStyle name="40% - Accent3 3 2 2 2 3 5" xfId="27882" xr:uid="{00000000-0005-0000-0000-000090540000}"/>
    <cellStyle name="40% - Accent3 3 2 2 2 3 6" xfId="48557" xr:uid="{00000000-0005-0000-0000-000091540000}"/>
    <cellStyle name="40% - Accent3 3 2 2 2 4" xfId="7280" xr:uid="{00000000-0005-0000-0000-000092540000}"/>
    <cellStyle name="40% - Accent3 3 2 2 2 4 2" xfId="17895" xr:uid="{00000000-0005-0000-0000-000093540000}"/>
    <cellStyle name="40% - Accent3 3 2 2 2 4 2 2" xfId="41163" xr:uid="{00000000-0005-0000-0000-000094540000}"/>
    <cellStyle name="40% - Accent3 3 2 2 2 4 3" xfId="30548" xr:uid="{00000000-0005-0000-0000-000095540000}"/>
    <cellStyle name="40% - Accent3 3 2 2 2 5" xfId="12591" xr:uid="{00000000-0005-0000-0000-000096540000}"/>
    <cellStyle name="40% - Accent3 3 2 2 2 5 2" xfId="35859" xr:uid="{00000000-0005-0000-0000-000097540000}"/>
    <cellStyle name="40% - Accent3 3 2 2 2 6" xfId="23380" xr:uid="{00000000-0005-0000-0000-000098540000}"/>
    <cellStyle name="40% - Accent3 3 2 2 2 6 2" xfId="46625" xr:uid="{00000000-0005-0000-0000-000099540000}"/>
    <cellStyle name="40% - Accent3 3 2 2 2 7" xfId="25240" xr:uid="{00000000-0005-0000-0000-00009A540000}"/>
    <cellStyle name="40% - Accent3 3 2 2 2 8" xfId="48554" xr:uid="{00000000-0005-0000-0000-00009B540000}"/>
    <cellStyle name="40% - Accent3 3 2 2 3" xfId="2694" xr:uid="{00000000-0005-0000-0000-00009C540000}"/>
    <cellStyle name="40% - Accent3 3 2 2 3 2" xfId="5542" xr:uid="{00000000-0005-0000-0000-00009D540000}"/>
    <cellStyle name="40% - Accent3 3 2 2 3 2 2" xfId="10885" xr:uid="{00000000-0005-0000-0000-00009E540000}"/>
    <cellStyle name="40% - Accent3 3 2 2 3 2 2 2" xfId="21499" xr:uid="{00000000-0005-0000-0000-00009F540000}"/>
    <cellStyle name="40% - Accent3 3 2 2 3 2 2 2 2" xfId="44767" xr:uid="{00000000-0005-0000-0000-0000A0540000}"/>
    <cellStyle name="40% - Accent3 3 2 2 3 2 2 3" xfId="34153" xr:uid="{00000000-0005-0000-0000-0000A1540000}"/>
    <cellStyle name="40% - Accent3 3 2 2 3 2 3" xfId="16193" xr:uid="{00000000-0005-0000-0000-0000A2540000}"/>
    <cellStyle name="40% - Accent3 3 2 2 3 2 3 2" xfId="39461" xr:uid="{00000000-0005-0000-0000-0000A3540000}"/>
    <cellStyle name="40% - Accent3 3 2 2 3 2 4" xfId="23385" xr:uid="{00000000-0005-0000-0000-0000A4540000}"/>
    <cellStyle name="40% - Accent3 3 2 2 3 2 4 2" xfId="46630" xr:uid="{00000000-0005-0000-0000-0000A5540000}"/>
    <cellStyle name="40% - Accent3 3 2 2 3 2 5" xfId="28845" xr:uid="{00000000-0005-0000-0000-0000A6540000}"/>
    <cellStyle name="40% - Accent3 3 2 2 3 2 6" xfId="48559" xr:uid="{00000000-0005-0000-0000-0000A7540000}"/>
    <cellStyle name="40% - Accent3 3 2 2 3 3" xfId="8243" xr:uid="{00000000-0005-0000-0000-0000A8540000}"/>
    <cellStyle name="40% - Accent3 3 2 2 3 3 2" xfId="18858" xr:uid="{00000000-0005-0000-0000-0000A9540000}"/>
    <cellStyle name="40% - Accent3 3 2 2 3 3 2 2" xfId="42126" xr:uid="{00000000-0005-0000-0000-0000AA540000}"/>
    <cellStyle name="40% - Accent3 3 2 2 3 3 3" xfId="31511" xr:uid="{00000000-0005-0000-0000-0000AB540000}"/>
    <cellStyle name="40% - Accent3 3 2 2 3 4" xfId="13553" xr:uid="{00000000-0005-0000-0000-0000AC540000}"/>
    <cellStyle name="40% - Accent3 3 2 2 3 4 2" xfId="36821" xr:uid="{00000000-0005-0000-0000-0000AD540000}"/>
    <cellStyle name="40% - Accent3 3 2 2 3 5" xfId="23384" xr:uid="{00000000-0005-0000-0000-0000AE540000}"/>
    <cellStyle name="40% - Accent3 3 2 2 3 5 2" xfId="46629" xr:uid="{00000000-0005-0000-0000-0000AF540000}"/>
    <cellStyle name="40% - Accent3 3 2 2 3 6" xfId="26203" xr:uid="{00000000-0005-0000-0000-0000B0540000}"/>
    <cellStyle name="40% - Accent3 3 2 2 3 7" xfId="48558" xr:uid="{00000000-0005-0000-0000-0000B1540000}"/>
    <cellStyle name="40% - Accent3 3 2 2 4" xfId="3869" xr:uid="{00000000-0005-0000-0000-0000B2540000}"/>
    <cellStyle name="40% - Accent3 3 2 2 4 2" xfId="6533" xr:uid="{00000000-0005-0000-0000-0000B3540000}"/>
    <cellStyle name="40% - Accent3 3 2 2 4 2 2" xfId="11876" xr:uid="{00000000-0005-0000-0000-0000B4540000}"/>
    <cellStyle name="40% - Accent3 3 2 2 4 2 2 2" xfId="22489" xr:uid="{00000000-0005-0000-0000-0000B5540000}"/>
    <cellStyle name="40% - Accent3 3 2 2 4 2 2 2 2" xfId="45757" xr:uid="{00000000-0005-0000-0000-0000B6540000}"/>
    <cellStyle name="40% - Accent3 3 2 2 4 2 2 3" xfId="35144" xr:uid="{00000000-0005-0000-0000-0000B7540000}"/>
    <cellStyle name="40% - Accent3 3 2 2 4 2 3" xfId="17183" xr:uid="{00000000-0005-0000-0000-0000B8540000}"/>
    <cellStyle name="40% - Accent3 3 2 2 4 2 3 2" xfId="40451" xr:uid="{00000000-0005-0000-0000-0000B9540000}"/>
    <cellStyle name="40% - Accent3 3 2 2 4 2 4" xfId="29836" xr:uid="{00000000-0005-0000-0000-0000BA540000}"/>
    <cellStyle name="40% - Accent3 3 2 2 4 3" xfId="9234" xr:uid="{00000000-0005-0000-0000-0000BB540000}"/>
    <cellStyle name="40% - Accent3 3 2 2 4 3 2" xfId="19849" xr:uid="{00000000-0005-0000-0000-0000BC540000}"/>
    <cellStyle name="40% - Accent3 3 2 2 4 3 2 2" xfId="43117" xr:uid="{00000000-0005-0000-0000-0000BD540000}"/>
    <cellStyle name="40% - Accent3 3 2 2 4 3 3" xfId="32502" xr:uid="{00000000-0005-0000-0000-0000BE540000}"/>
    <cellStyle name="40% - Accent3 3 2 2 4 4" xfId="14543" xr:uid="{00000000-0005-0000-0000-0000BF540000}"/>
    <cellStyle name="40% - Accent3 3 2 2 4 4 2" xfId="37811" xr:uid="{00000000-0005-0000-0000-0000C0540000}"/>
    <cellStyle name="40% - Accent3 3 2 2 4 5" xfId="23386" xr:uid="{00000000-0005-0000-0000-0000C1540000}"/>
    <cellStyle name="40% - Accent3 3 2 2 4 5 2" xfId="46631" xr:uid="{00000000-0005-0000-0000-0000C2540000}"/>
    <cellStyle name="40% - Accent3 3 2 2 4 6" xfId="27194" xr:uid="{00000000-0005-0000-0000-0000C3540000}"/>
    <cellStyle name="40% - Accent3 3 2 2 4 7" xfId="48560" xr:uid="{00000000-0005-0000-0000-0000C4540000}"/>
    <cellStyle name="40% - Accent3 3 2 2 5" xfId="4355" xr:uid="{00000000-0005-0000-0000-0000C5540000}"/>
    <cellStyle name="40% - Accent3 3 2 2 5 2" xfId="9699" xr:uid="{00000000-0005-0000-0000-0000C6540000}"/>
    <cellStyle name="40% - Accent3 3 2 2 5 2 2" xfId="20314" xr:uid="{00000000-0005-0000-0000-0000C7540000}"/>
    <cellStyle name="40% - Accent3 3 2 2 5 2 2 2" xfId="43582" xr:uid="{00000000-0005-0000-0000-0000C8540000}"/>
    <cellStyle name="40% - Accent3 3 2 2 5 2 3" xfId="32967" xr:uid="{00000000-0005-0000-0000-0000C9540000}"/>
    <cellStyle name="40% - Accent3 3 2 2 5 3" xfId="15008" xr:uid="{00000000-0005-0000-0000-0000CA540000}"/>
    <cellStyle name="40% - Accent3 3 2 2 5 3 2" xfId="38276" xr:uid="{00000000-0005-0000-0000-0000CB540000}"/>
    <cellStyle name="40% - Accent3 3 2 2 5 4" xfId="27659" xr:uid="{00000000-0005-0000-0000-0000CC540000}"/>
    <cellStyle name="40% - Accent3 3 2 2 6" xfId="7057" xr:uid="{00000000-0005-0000-0000-0000CD540000}"/>
    <cellStyle name="40% - Accent3 3 2 2 6 2" xfId="17672" xr:uid="{00000000-0005-0000-0000-0000CE540000}"/>
    <cellStyle name="40% - Accent3 3 2 2 6 2 2" xfId="40940" xr:uid="{00000000-0005-0000-0000-0000CF540000}"/>
    <cellStyle name="40% - Accent3 3 2 2 6 3" xfId="30325" xr:uid="{00000000-0005-0000-0000-0000D0540000}"/>
    <cellStyle name="40% - Accent3 3 2 2 7" xfId="12368" xr:uid="{00000000-0005-0000-0000-0000D1540000}"/>
    <cellStyle name="40% - Accent3 3 2 2 7 2" xfId="35636" xr:uid="{00000000-0005-0000-0000-0000D2540000}"/>
    <cellStyle name="40% - Accent3 3 2 2 8" xfId="23379" xr:uid="{00000000-0005-0000-0000-0000D3540000}"/>
    <cellStyle name="40% - Accent3 3 2 2 8 2" xfId="46624" xr:uid="{00000000-0005-0000-0000-0000D4540000}"/>
    <cellStyle name="40% - Accent3 3 2 2 9" xfId="25017" xr:uid="{00000000-0005-0000-0000-0000D5540000}"/>
    <cellStyle name="40% - Accent3 3 2 2_Asset Register (new)" xfId="1427" xr:uid="{00000000-0005-0000-0000-0000D6540000}"/>
    <cellStyle name="40% - Accent3 3 2 3" xfId="1273" xr:uid="{00000000-0005-0000-0000-0000D7540000}"/>
    <cellStyle name="40% - Accent3 3 2 3 2" xfId="2834" xr:uid="{00000000-0005-0000-0000-0000D8540000}"/>
    <cellStyle name="40% - Accent3 3 2 3 2 2" xfId="5682" xr:uid="{00000000-0005-0000-0000-0000D9540000}"/>
    <cellStyle name="40% - Accent3 3 2 3 2 2 2" xfId="11025" xr:uid="{00000000-0005-0000-0000-0000DA540000}"/>
    <cellStyle name="40% - Accent3 3 2 3 2 2 2 2" xfId="21639" xr:uid="{00000000-0005-0000-0000-0000DB540000}"/>
    <cellStyle name="40% - Accent3 3 2 3 2 2 2 2 2" xfId="44907" xr:uid="{00000000-0005-0000-0000-0000DC540000}"/>
    <cellStyle name="40% - Accent3 3 2 3 2 2 2 3" xfId="34293" xr:uid="{00000000-0005-0000-0000-0000DD540000}"/>
    <cellStyle name="40% - Accent3 3 2 3 2 2 3" xfId="16333" xr:uid="{00000000-0005-0000-0000-0000DE540000}"/>
    <cellStyle name="40% - Accent3 3 2 3 2 2 3 2" xfId="39601" xr:uid="{00000000-0005-0000-0000-0000DF540000}"/>
    <cellStyle name="40% - Accent3 3 2 3 2 2 4" xfId="23389" xr:uid="{00000000-0005-0000-0000-0000E0540000}"/>
    <cellStyle name="40% - Accent3 3 2 3 2 2 4 2" xfId="46634" xr:uid="{00000000-0005-0000-0000-0000E1540000}"/>
    <cellStyle name="40% - Accent3 3 2 3 2 2 5" xfId="28985" xr:uid="{00000000-0005-0000-0000-0000E2540000}"/>
    <cellStyle name="40% - Accent3 3 2 3 2 2 6" xfId="48563" xr:uid="{00000000-0005-0000-0000-0000E3540000}"/>
    <cellStyle name="40% - Accent3 3 2 3 2 3" xfId="8383" xr:uid="{00000000-0005-0000-0000-0000E4540000}"/>
    <cellStyle name="40% - Accent3 3 2 3 2 3 2" xfId="18998" xr:uid="{00000000-0005-0000-0000-0000E5540000}"/>
    <cellStyle name="40% - Accent3 3 2 3 2 3 2 2" xfId="42266" xr:uid="{00000000-0005-0000-0000-0000E6540000}"/>
    <cellStyle name="40% - Accent3 3 2 3 2 3 3" xfId="31651" xr:uid="{00000000-0005-0000-0000-0000E7540000}"/>
    <cellStyle name="40% - Accent3 3 2 3 2 4" xfId="13693" xr:uid="{00000000-0005-0000-0000-0000E8540000}"/>
    <cellStyle name="40% - Accent3 3 2 3 2 4 2" xfId="36961" xr:uid="{00000000-0005-0000-0000-0000E9540000}"/>
    <cellStyle name="40% - Accent3 3 2 3 2 5" xfId="23388" xr:uid="{00000000-0005-0000-0000-0000EA540000}"/>
    <cellStyle name="40% - Accent3 3 2 3 2 5 2" xfId="46633" xr:uid="{00000000-0005-0000-0000-0000EB540000}"/>
    <cellStyle name="40% - Accent3 3 2 3 2 6" xfId="26343" xr:uid="{00000000-0005-0000-0000-0000EC540000}"/>
    <cellStyle name="40% - Accent3 3 2 3 2 7" xfId="48562" xr:uid="{00000000-0005-0000-0000-0000ED540000}"/>
    <cellStyle name="40% - Accent3 3 2 3 3" xfId="4495" xr:uid="{00000000-0005-0000-0000-0000EE540000}"/>
    <cellStyle name="40% - Accent3 3 2 3 3 2" xfId="9839" xr:uid="{00000000-0005-0000-0000-0000EF540000}"/>
    <cellStyle name="40% - Accent3 3 2 3 3 2 2" xfId="20454" xr:uid="{00000000-0005-0000-0000-0000F0540000}"/>
    <cellStyle name="40% - Accent3 3 2 3 3 2 2 2" xfId="43722" xr:uid="{00000000-0005-0000-0000-0000F1540000}"/>
    <cellStyle name="40% - Accent3 3 2 3 3 2 3" xfId="33107" xr:uid="{00000000-0005-0000-0000-0000F2540000}"/>
    <cellStyle name="40% - Accent3 3 2 3 3 3" xfId="15148" xr:uid="{00000000-0005-0000-0000-0000F3540000}"/>
    <cellStyle name="40% - Accent3 3 2 3 3 3 2" xfId="38416" xr:uid="{00000000-0005-0000-0000-0000F4540000}"/>
    <cellStyle name="40% - Accent3 3 2 3 3 4" xfId="23390" xr:uid="{00000000-0005-0000-0000-0000F5540000}"/>
    <cellStyle name="40% - Accent3 3 2 3 3 4 2" xfId="46635" xr:uid="{00000000-0005-0000-0000-0000F6540000}"/>
    <cellStyle name="40% - Accent3 3 2 3 3 5" xfId="27799" xr:uid="{00000000-0005-0000-0000-0000F7540000}"/>
    <cellStyle name="40% - Accent3 3 2 3 3 6" xfId="48564" xr:uid="{00000000-0005-0000-0000-0000F8540000}"/>
    <cellStyle name="40% - Accent3 3 2 3 4" xfId="7197" xr:uid="{00000000-0005-0000-0000-0000F9540000}"/>
    <cellStyle name="40% - Accent3 3 2 3 4 2" xfId="17812" xr:uid="{00000000-0005-0000-0000-0000FA540000}"/>
    <cellStyle name="40% - Accent3 3 2 3 4 2 2" xfId="41080" xr:uid="{00000000-0005-0000-0000-0000FB540000}"/>
    <cellStyle name="40% - Accent3 3 2 3 4 3" xfId="30465" xr:uid="{00000000-0005-0000-0000-0000FC540000}"/>
    <cellStyle name="40% - Accent3 3 2 3 5" xfId="12508" xr:uid="{00000000-0005-0000-0000-0000FD540000}"/>
    <cellStyle name="40% - Accent3 3 2 3 5 2" xfId="35776" xr:uid="{00000000-0005-0000-0000-0000FE540000}"/>
    <cellStyle name="40% - Accent3 3 2 3 6" xfId="23387" xr:uid="{00000000-0005-0000-0000-0000FF540000}"/>
    <cellStyle name="40% - Accent3 3 2 3 6 2" xfId="46632" xr:uid="{00000000-0005-0000-0000-000000550000}"/>
    <cellStyle name="40% - Accent3 3 2 3 7" xfId="25157" xr:uid="{00000000-0005-0000-0000-000001550000}"/>
    <cellStyle name="40% - Accent3 3 2 3 8" xfId="48561" xr:uid="{00000000-0005-0000-0000-000002550000}"/>
    <cellStyle name="40% - Accent3 3 2 4" xfId="1656" xr:uid="{00000000-0005-0000-0000-000003550000}"/>
    <cellStyle name="40% - Accent3 3 2 4 2" xfId="4665" xr:uid="{00000000-0005-0000-0000-000004550000}"/>
    <cellStyle name="40% - Accent3 3 2 4 2 2" xfId="10009" xr:uid="{00000000-0005-0000-0000-000005550000}"/>
    <cellStyle name="40% - Accent3 3 2 4 2 2 2" xfId="20624" xr:uid="{00000000-0005-0000-0000-000006550000}"/>
    <cellStyle name="40% - Accent3 3 2 4 2 2 2 2" xfId="43892" xr:uid="{00000000-0005-0000-0000-000007550000}"/>
    <cellStyle name="40% - Accent3 3 2 4 2 2 3" xfId="33277" xr:uid="{00000000-0005-0000-0000-000008550000}"/>
    <cellStyle name="40% - Accent3 3 2 4 2 3" xfId="15318" xr:uid="{00000000-0005-0000-0000-000009550000}"/>
    <cellStyle name="40% - Accent3 3 2 4 2 3 2" xfId="38586" xr:uid="{00000000-0005-0000-0000-00000A550000}"/>
    <cellStyle name="40% - Accent3 3 2 4 2 4" xfId="23392" xr:uid="{00000000-0005-0000-0000-00000B550000}"/>
    <cellStyle name="40% - Accent3 3 2 4 2 4 2" xfId="46637" xr:uid="{00000000-0005-0000-0000-00000C550000}"/>
    <cellStyle name="40% - Accent3 3 2 4 2 5" xfId="27969" xr:uid="{00000000-0005-0000-0000-00000D550000}"/>
    <cellStyle name="40% - Accent3 3 2 4 2 6" xfId="48566" xr:uid="{00000000-0005-0000-0000-00000E550000}"/>
    <cellStyle name="40% - Accent3 3 2 4 3" xfId="7367" xr:uid="{00000000-0005-0000-0000-00000F550000}"/>
    <cellStyle name="40% - Accent3 3 2 4 3 2" xfId="17982" xr:uid="{00000000-0005-0000-0000-000010550000}"/>
    <cellStyle name="40% - Accent3 3 2 4 3 2 2" xfId="41250" xr:uid="{00000000-0005-0000-0000-000011550000}"/>
    <cellStyle name="40% - Accent3 3 2 4 3 3" xfId="30635" xr:uid="{00000000-0005-0000-0000-000012550000}"/>
    <cellStyle name="40% - Accent3 3 2 4 4" xfId="12678" xr:uid="{00000000-0005-0000-0000-000013550000}"/>
    <cellStyle name="40% - Accent3 3 2 4 4 2" xfId="35946" xr:uid="{00000000-0005-0000-0000-000014550000}"/>
    <cellStyle name="40% - Accent3 3 2 4 5" xfId="23391" xr:uid="{00000000-0005-0000-0000-000015550000}"/>
    <cellStyle name="40% - Accent3 3 2 4 5 2" xfId="46636" xr:uid="{00000000-0005-0000-0000-000016550000}"/>
    <cellStyle name="40% - Accent3 3 2 4 6" xfId="25327" xr:uid="{00000000-0005-0000-0000-000017550000}"/>
    <cellStyle name="40% - Accent3 3 2 4 7" xfId="48565" xr:uid="{00000000-0005-0000-0000-000018550000}"/>
    <cellStyle name="40% - Accent3 3 2 5" xfId="1771" xr:uid="{00000000-0005-0000-0000-000019550000}"/>
    <cellStyle name="40% - Accent3 3 2 5 2" xfId="4756" xr:uid="{00000000-0005-0000-0000-00001A550000}"/>
    <cellStyle name="40% - Accent3 3 2 5 2 2" xfId="10100" xr:uid="{00000000-0005-0000-0000-00001B550000}"/>
    <cellStyle name="40% - Accent3 3 2 5 2 2 2" xfId="20715" xr:uid="{00000000-0005-0000-0000-00001C550000}"/>
    <cellStyle name="40% - Accent3 3 2 5 2 2 2 2" xfId="43983" xr:uid="{00000000-0005-0000-0000-00001D550000}"/>
    <cellStyle name="40% - Accent3 3 2 5 2 2 3" xfId="33368" xr:uid="{00000000-0005-0000-0000-00001E550000}"/>
    <cellStyle name="40% - Accent3 3 2 5 2 3" xfId="15409" xr:uid="{00000000-0005-0000-0000-00001F550000}"/>
    <cellStyle name="40% - Accent3 3 2 5 2 3 2" xfId="38677" xr:uid="{00000000-0005-0000-0000-000020550000}"/>
    <cellStyle name="40% - Accent3 3 2 5 2 4" xfId="28060" xr:uid="{00000000-0005-0000-0000-000021550000}"/>
    <cellStyle name="40% - Accent3 3 2 5 3" xfId="7458" xr:uid="{00000000-0005-0000-0000-000022550000}"/>
    <cellStyle name="40% - Accent3 3 2 5 3 2" xfId="18073" xr:uid="{00000000-0005-0000-0000-000023550000}"/>
    <cellStyle name="40% - Accent3 3 2 5 3 2 2" xfId="41341" xr:uid="{00000000-0005-0000-0000-000024550000}"/>
    <cellStyle name="40% - Accent3 3 2 5 3 3" xfId="30726" xr:uid="{00000000-0005-0000-0000-000025550000}"/>
    <cellStyle name="40% - Accent3 3 2 5 4" xfId="12769" xr:uid="{00000000-0005-0000-0000-000026550000}"/>
    <cellStyle name="40% - Accent3 3 2 5 4 2" xfId="36037" xr:uid="{00000000-0005-0000-0000-000027550000}"/>
    <cellStyle name="40% - Accent3 3 2 5 5" xfId="23393" xr:uid="{00000000-0005-0000-0000-000028550000}"/>
    <cellStyle name="40% - Accent3 3 2 5 5 2" xfId="46638" xr:uid="{00000000-0005-0000-0000-000029550000}"/>
    <cellStyle name="40% - Accent3 3 2 5 6" xfId="25418" xr:uid="{00000000-0005-0000-0000-00002A550000}"/>
    <cellStyle name="40% - Accent3 3 2 5 7" xfId="48567" xr:uid="{00000000-0005-0000-0000-00002B550000}"/>
    <cellStyle name="40% - Accent3 3 2 6" xfId="2215" xr:uid="{00000000-0005-0000-0000-00002C550000}"/>
    <cellStyle name="40% - Accent3 3 2 6 2" xfId="5089" xr:uid="{00000000-0005-0000-0000-00002D550000}"/>
    <cellStyle name="40% - Accent3 3 2 6 2 2" xfId="10432" xr:uid="{00000000-0005-0000-0000-00002E550000}"/>
    <cellStyle name="40% - Accent3 3 2 6 2 2 2" xfId="21047" xr:uid="{00000000-0005-0000-0000-00002F550000}"/>
    <cellStyle name="40% - Accent3 3 2 6 2 2 2 2" xfId="44315" xr:uid="{00000000-0005-0000-0000-000030550000}"/>
    <cellStyle name="40% - Accent3 3 2 6 2 2 3" xfId="33700" xr:uid="{00000000-0005-0000-0000-000031550000}"/>
    <cellStyle name="40% - Accent3 3 2 6 2 3" xfId="15741" xr:uid="{00000000-0005-0000-0000-000032550000}"/>
    <cellStyle name="40% - Accent3 3 2 6 2 3 2" xfId="39009" xr:uid="{00000000-0005-0000-0000-000033550000}"/>
    <cellStyle name="40% - Accent3 3 2 6 2 4" xfId="28392" xr:uid="{00000000-0005-0000-0000-000034550000}"/>
    <cellStyle name="40% - Accent3 3 2 6 3" xfId="7790" xr:uid="{00000000-0005-0000-0000-000035550000}"/>
    <cellStyle name="40% - Accent3 3 2 6 3 2" xfId="18405" xr:uid="{00000000-0005-0000-0000-000036550000}"/>
    <cellStyle name="40% - Accent3 3 2 6 3 2 2" xfId="41673" xr:uid="{00000000-0005-0000-0000-000037550000}"/>
    <cellStyle name="40% - Accent3 3 2 6 3 3" xfId="31058" xr:uid="{00000000-0005-0000-0000-000038550000}"/>
    <cellStyle name="40% - Accent3 3 2 6 4" xfId="13101" xr:uid="{00000000-0005-0000-0000-000039550000}"/>
    <cellStyle name="40% - Accent3 3 2 6 4 2" xfId="36369" xr:uid="{00000000-0005-0000-0000-00003A550000}"/>
    <cellStyle name="40% - Accent3 3 2 6 5" xfId="25750" xr:uid="{00000000-0005-0000-0000-00003B550000}"/>
    <cellStyle name="40% - Accent3 3 2 7" xfId="2271" xr:uid="{00000000-0005-0000-0000-00003C550000}"/>
    <cellStyle name="40% - Accent3 3 2 7 2" xfId="5135" xr:uid="{00000000-0005-0000-0000-00003D550000}"/>
    <cellStyle name="40% - Accent3 3 2 7 2 2" xfId="10478" xr:uid="{00000000-0005-0000-0000-00003E550000}"/>
    <cellStyle name="40% - Accent3 3 2 7 2 2 2" xfId="21092" xr:uid="{00000000-0005-0000-0000-00003F550000}"/>
    <cellStyle name="40% - Accent3 3 2 7 2 2 2 2" xfId="44360" xr:uid="{00000000-0005-0000-0000-000040550000}"/>
    <cellStyle name="40% - Accent3 3 2 7 2 2 3" xfId="33746" xr:uid="{00000000-0005-0000-0000-000041550000}"/>
    <cellStyle name="40% - Accent3 3 2 7 2 3" xfId="15786" xr:uid="{00000000-0005-0000-0000-000042550000}"/>
    <cellStyle name="40% - Accent3 3 2 7 2 3 2" xfId="39054" xr:uid="{00000000-0005-0000-0000-000043550000}"/>
    <cellStyle name="40% - Accent3 3 2 7 2 4" xfId="28438" xr:uid="{00000000-0005-0000-0000-000044550000}"/>
    <cellStyle name="40% - Accent3 3 2 7 3" xfId="7836" xr:uid="{00000000-0005-0000-0000-000045550000}"/>
    <cellStyle name="40% - Accent3 3 2 7 3 2" xfId="18451" xr:uid="{00000000-0005-0000-0000-000046550000}"/>
    <cellStyle name="40% - Accent3 3 2 7 3 2 2" xfId="41719" xr:uid="{00000000-0005-0000-0000-000047550000}"/>
    <cellStyle name="40% - Accent3 3 2 7 3 3" xfId="31104" xr:uid="{00000000-0005-0000-0000-000048550000}"/>
    <cellStyle name="40% - Accent3 3 2 7 4" xfId="13146" xr:uid="{00000000-0005-0000-0000-000049550000}"/>
    <cellStyle name="40% - Accent3 3 2 7 4 2" xfId="36414" xr:uid="{00000000-0005-0000-0000-00004A550000}"/>
    <cellStyle name="40% - Accent3 3 2 7 5" xfId="25796" xr:uid="{00000000-0005-0000-0000-00004B550000}"/>
    <cellStyle name="40% - Accent3 3 2 8" xfId="2312" xr:uid="{00000000-0005-0000-0000-00004C550000}"/>
    <cellStyle name="40% - Accent3 3 2 8 2" xfId="5167" xr:uid="{00000000-0005-0000-0000-00004D550000}"/>
    <cellStyle name="40% - Accent3 3 2 8 2 2" xfId="10510" xr:uid="{00000000-0005-0000-0000-00004E550000}"/>
    <cellStyle name="40% - Accent3 3 2 8 2 2 2" xfId="21124" xr:uid="{00000000-0005-0000-0000-00004F550000}"/>
    <cellStyle name="40% - Accent3 3 2 8 2 2 2 2" xfId="44392" xr:uid="{00000000-0005-0000-0000-000050550000}"/>
    <cellStyle name="40% - Accent3 3 2 8 2 2 3" xfId="33778" xr:uid="{00000000-0005-0000-0000-000051550000}"/>
    <cellStyle name="40% - Accent3 3 2 8 2 3" xfId="15818" xr:uid="{00000000-0005-0000-0000-000052550000}"/>
    <cellStyle name="40% - Accent3 3 2 8 2 3 2" xfId="39086" xr:uid="{00000000-0005-0000-0000-000053550000}"/>
    <cellStyle name="40% - Accent3 3 2 8 2 4" xfId="28470" xr:uid="{00000000-0005-0000-0000-000054550000}"/>
    <cellStyle name="40% - Accent3 3 2 8 3" xfId="7868" xr:uid="{00000000-0005-0000-0000-000055550000}"/>
    <cellStyle name="40% - Accent3 3 2 8 3 2" xfId="18483" xr:uid="{00000000-0005-0000-0000-000056550000}"/>
    <cellStyle name="40% - Accent3 3 2 8 3 2 2" xfId="41751" xr:uid="{00000000-0005-0000-0000-000057550000}"/>
    <cellStyle name="40% - Accent3 3 2 8 3 3" xfId="31136" xr:uid="{00000000-0005-0000-0000-000058550000}"/>
    <cellStyle name="40% - Accent3 3 2 8 4" xfId="13178" xr:uid="{00000000-0005-0000-0000-000059550000}"/>
    <cellStyle name="40% - Accent3 3 2 8 4 2" xfId="36446" xr:uid="{00000000-0005-0000-0000-00005A550000}"/>
    <cellStyle name="40% - Accent3 3 2 8 5" xfId="25828" xr:uid="{00000000-0005-0000-0000-00005B550000}"/>
    <cellStyle name="40% - Accent3 3 2 9" xfId="2611" xr:uid="{00000000-0005-0000-0000-00005C550000}"/>
    <cellStyle name="40% - Accent3 3 2 9 2" xfId="5459" xr:uid="{00000000-0005-0000-0000-00005D550000}"/>
    <cellStyle name="40% - Accent3 3 2 9 2 2" xfId="10802" xr:uid="{00000000-0005-0000-0000-00005E550000}"/>
    <cellStyle name="40% - Accent3 3 2 9 2 2 2" xfId="21416" xr:uid="{00000000-0005-0000-0000-00005F550000}"/>
    <cellStyle name="40% - Accent3 3 2 9 2 2 2 2" xfId="44684" xr:uid="{00000000-0005-0000-0000-000060550000}"/>
    <cellStyle name="40% - Accent3 3 2 9 2 2 3" xfId="34070" xr:uid="{00000000-0005-0000-0000-000061550000}"/>
    <cellStyle name="40% - Accent3 3 2 9 2 3" xfId="16110" xr:uid="{00000000-0005-0000-0000-000062550000}"/>
    <cellStyle name="40% - Accent3 3 2 9 2 3 2" xfId="39378" xr:uid="{00000000-0005-0000-0000-000063550000}"/>
    <cellStyle name="40% - Accent3 3 2 9 2 4" xfId="28762" xr:uid="{00000000-0005-0000-0000-000064550000}"/>
    <cellStyle name="40% - Accent3 3 2 9 3" xfId="8160" xr:uid="{00000000-0005-0000-0000-000065550000}"/>
    <cellStyle name="40% - Accent3 3 2 9 3 2" xfId="18775" xr:uid="{00000000-0005-0000-0000-000066550000}"/>
    <cellStyle name="40% - Accent3 3 2 9 3 2 2" xfId="42043" xr:uid="{00000000-0005-0000-0000-000067550000}"/>
    <cellStyle name="40% - Accent3 3 2 9 3 3" xfId="31428" xr:uid="{00000000-0005-0000-0000-000068550000}"/>
    <cellStyle name="40% - Accent3 3 2 9 4" xfId="13470" xr:uid="{00000000-0005-0000-0000-000069550000}"/>
    <cellStyle name="40% - Accent3 3 2 9 4 2" xfId="36738" xr:uid="{00000000-0005-0000-0000-00006A550000}"/>
    <cellStyle name="40% - Accent3 3 2 9 5" xfId="26120" xr:uid="{00000000-0005-0000-0000-00006B550000}"/>
    <cellStyle name="40% - Accent3 3 2_Asset Register (new)" xfId="1428" xr:uid="{00000000-0005-0000-0000-00006C550000}"/>
    <cellStyle name="40% - Accent3 3 3" xfId="746" xr:uid="{00000000-0005-0000-0000-00006D550000}"/>
    <cellStyle name="40% - Accent3 3 3 10" xfId="12284" xr:uid="{00000000-0005-0000-0000-00006E550000}"/>
    <cellStyle name="40% - Accent3 3 3 10 2" xfId="35552" xr:uid="{00000000-0005-0000-0000-00006F550000}"/>
    <cellStyle name="40% - Accent3 3 3 11" xfId="23394" xr:uid="{00000000-0005-0000-0000-000070550000}"/>
    <cellStyle name="40% - Accent3 3 3 11 2" xfId="46639" xr:uid="{00000000-0005-0000-0000-000071550000}"/>
    <cellStyle name="40% - Accent3 3 3 12" xfId="24933" xr:uid="{00000000-0005-0000-0000-000072550000}"/>
    <cellStyle name="40% - Accent3 3 3 13" xfId="48568" xr:uid="{00000000-0005-0000-0000-000073550000}"/>
    <cellStyle name="40% - Accent3 3 3 2" xfId="1198" xr:uid="{00000000-0005-0000-0000-000074550000}"/>
    <cellStyle name="40% - Accent3 3 3 2 2" xfId="2760" xr:uid="{00000000-0005-0000-0000-000075550000}"/>
    <cellStyle name="40% - Accent3 3 3 2 2 2" xfId="5608" xr:uid="{00000000-0005-0000-0000-000076550000}"/>
    <cellStyle name="40% - Accent3 3 3 2 2 2 2" xfId="10951" xr:uid="{00000000-0005-0000-0000-000077550000}"/>
    <cellStyle name="40% - Accent3 3 3 2 2 2 2 2" xfId="21565" xr:uid="{00000000-0005-0000-0000-000078550000}"/>
    <cellStyle name="40% - Accent3 3 3 2 2 2 2 2 2" xfId="44833" xr:uid="{00000000-0005-0000-0000-000079550000}"/>
    <cellStyle name="40% - Accent3 3 3 2 2 2 2 3" xfId="34219" xr:uid="{00000000-0005-0000-0000-00007A550000}"/>
    <cellStyle name="40% - Accent3 3 3 2 2 2 3" xfId="16259" xr:uid="{00000000-0005-0000-0000-00007B550000}"/>
    <cellStyle name="40% - Accent3 3 3 2 2 2 3 2" xfId="39527" xr:uid="{00000000-0005-0000-0000-00007C550000}"/>
    <cellStyle name="40% - Accent3 3 3 2 2 2 4" xfId="23397" xr:uid="{00000000-0005-0000-0000-00007D550000}"/>
    <cellStyle name="40% - Accent3 3 3 2 2 2 4 2" xfId="46642" xr:uid="{00000000-0005-0000-0000-00007E550000}"/>
    <cellStyle name="40% - Accent3 3 3 2 2 2 5" xfId="28911" xr:uid="{00000000-0005-0000-0000-00007F550000}"/>
    <cellStyle name="40% - Accent3 3 3 2 2 2 6" xfId="48571" xr:uid="{00000000-0005-0000-0000-000080550000}"/>
    <cellStyle name="40% - Accent3 3 3 2 2 3" xfId="8309" xr:uid="{00000000-0005-0000-0000-000081550000}"/>
    <cellStyle name="40% - Accent3 3 3 2 2 3 2" xfId="18924" xr:uid="{00000000-0005-0000-0000-000082550000}"/>
    <cellStyle name="40% - Accent3 3 3 2 2 3 2 2" xfId="42192" xr:uid="{00000000-0005-0000-0000-000083550000}"/>
    <cellStyle name="40% - Accent3 3 3 2 2 3 3" xfId="31577" xr:uid="{00000000-0005-0000-0000-000084550000}"/>
    <cellStyle name="40% - Accent3 3 3 2 2 4" xfId="13619" xr:uid="{00000000-0005-0000-0000-000085550000}"/>
    <cellStyle name="40% - Accent3 3 3 2 2 4 2" xfId="36887" xr:uid="{00000000-0005-0000-0000-000086550000}"/>
    <cellStyle name="40% - Accent3 3 3 2 2 5" xfId="23396" xr:uid="{00000000-0005-0000-0000-000087550000}"/>
    <cellStyle name="40% - Accent3 3 3 2 2 5 2" xfId="46641" xr:uid="{00000000-0005-0000-0000-000088550000}"/>
    <cellStyle name="40% - Accent3 3 3 2 2 6" xfId="26269" xr:uid="{00000000-0005-0000-0000-000089550000}"/>
    <cellStyle name="40% - Accent3 3 3 2 2 7" xfId="48570" xr:uid="{00000000-0005-0000-0000-00008A550000}"/>
    <cellStyle name="40% - Accent3 3 3 2 3" xfId="3935" xr:uid="{00000000-0005-0000-0000-00008B550000}"/>
    <cellStyle name="40% - Accent3 3 3 2 3 2" xfId="6599" xr:uid="{00000000-0005-0000-0000-00008C550000}"/>
    <cellStyle name="40% - Accent3 3 3 2 3 2 2" xfId="11942" xr:uid="{00000000-0005-0000-0000-00008D550000}"/>
    <cellStyle name="40% - Accent3 3 3 2 3 2 2 2" xfId="22555" xr:uid="{00000000-0005-0000-0000-00008E550000}"/>
    <cellStyle name="40% - Accent3 3 3 2 3 2 2 2 2" xfId="45823" xr:uid="{00000000-0005-0000-0000-00008F550000}"/>
    <cellStyle name="40% - Accent3 3 3 2 3 2 2 3" xfId="35210" xr:uid="{00000000-0005-0000-0000-000090550000}"/>
    <cellStyle name="40% - Accent3 3 3 2 3 2 3" xfId="17249" xr:uid="{00000000-0005-0000-0000-000091550000}"/>
    <cellStyle name="40% - Accent3 3 3 2 3 2 3 2" xfId="40517" xr:uid="{00000000-0005-0000-0000-000092550000}"/>
    <cellStyle name="40% - Accent3 3 3 2 3 2 4" xfId="29902" xr:uid="{00000000-0005-0000-0000-000093550000}"/>
    <cellStyle name="40% - Accent3 3 3 2 3 3" xfId="9300" xr:uid="{00000000-0005-0000-0000-000094550000}"/>
    <cellStyle name="40% - Accent3 3 3 2 3 3 2" xfId="19915" xr:uid="{00000000-0005-0000-0000-000095550000}"/>
    <cellStyle name="40% - Accent3 3 3 2 3 3 2 2" xfId="43183" xr:uid="{00000000-0005-0000-0000-000096550000}"/>
    <cellStyle name="40% - Accent3 3 3 2 3 3 3" xfId="32568" xr:uid="{00000000-0005-0000-0000-000097550000}"/>
    <cellStyle name="40% - Accent3 3 3 2 3 4" xfId="14609" xr:uid="{00000000-0005-0000-0000-000098550000}"/>
    <cellStyle name="40% - Accent3 3 3 2 3 4 2" xfId="37877" xr:uid="{00000000-0005-0000-0000-000099550000}"/>
    <cellStyle name="40% - Accent3 3 3 2 3 5" xfId="23398" xr:uid="{00000000-0005-0000-0000-00009A550000}"/>
    <cellStyle name="40% - Accent3 3 3 2 3 5 2" xfId="46643" xr:uid="{00000000-0005-0000-0000-00009B550000}"/>
    <cellStyle name="40% - Accent3 3 3 2 3 6" xfId="27260" xr:uid="{00000000-0005-0000-0000-00009C550000}"/>
    <cellStyle name="40% - Accent3 3 3 2 3 7" xfId="48572" xr:uid="{00000000-0005-0000-0000-00009D550000}"/>
    <cellStyle name="40% - Accent3 3 3 2 4" xfId="4421" xr:uid="{00000000-0005-0000-0000-00009E550000}"/>
    <cellStyle name="40% - Accent3 3 3 2 4 2" xfId="9765" xr:uid="{00000000-0005-0000-0000-00009F550000}"/>
    <cellStyle name="40% - Accent3 3 3 2 4 2 2" xfId="20380" xr:uid="{00000000-0005-0000-0000-0000A0550000}"/>
    <cellStyle name="40% - Accent3 3 3 2 4 2 2 2" xfId="43648" xr:uid="{00000000-0005-0000-0000-0000A1550000}"/>
    <cellStyle name="40% - Accent3 3 3 2 4 2 3" xfId="33033" xr:uid="{00000000-0005-0000-0000-0000A2550000}"/>
    <cellStyle name="40% - Accent3 3 3 2 4 3" xfId="15074" xr:uid="{00000000-0005-0000-0000-0000A3550000}"/>
    <cellStyle name="40% - Accent3 3 3 2 4 3 2" xfId="38342" xr:uid="{00000000-0005-0000-0000-0000A4550000}"/>
    <cellStyle name="40% - Accent3 3 3 2 4 4" xfId="27725" xr:uid="{00000000-0005-0000-0000-0000A5550000}"/>
    <cellStyle name="40% - Accent3 3 3 2 5" xfId="7123" xr:uid="{00000000-0005-0000-0000-0000A6550000}"/>
    <cellStyle name="40% - Accent3 3 3 2 5 2" xfId="17738" xr:uid="{00000000-0005-0000-0000-0000A7550000}"/>
    <cellStyle name="40% - Accent3 3 3 2 5 2 2" xfId="41006" xr:uid="{00000000-0005-0000-0000-0000A8550000}"/>
    <cellStyle name="40% - Accent3 3 3 2 5 3" xfId="30391" xr:uid="{00000000-0005-0000-0000-0000A9550000}"/>
    <cellStyle name="40% - Accent3 3 3 2 6" xfId="12434" xr:uid="{00000000-0005-0000-0000-0000AA550000}"/>
    <cellStyle name="40% - Accent3 3 3 2 6 2" xfId="35702" xr:uid="{00000000-0005-0000-0000-0000AB550000}"/>
    <cellStyle name="40% - Accent3 3 3 2 7" xfId="23395" xr:uid="{00000000-0005-0000-0000-0000AC550000}"/>
    <cellStyle name="40% - Accent3 3 3 2 7 2" xfId="46640" xr:uid="{00000000-0005-0000-0000-0000AD550000}"/>
    <cellStyle name="40% - Accent3 3 3 2 8" xfId="25083" xr:uid="{00000000-0005-0000-0000-0000AE550000}"/>
    <cellStyle name="40% - Accent3 3 3 2 9" xfId="48569" xr:uid="{00000000-0005-0000-0000-0000AF550000}"/>
    <cellStyle name="40% - Accent3 3 3 3" xfId="1559" xr:uid="{00000000-0005-0000-0000-0000B0550000}"/>
    <cellStyle name="40% - Accent3 3 3 3 2" xfId="2916" xr:uid="{00000000-0005-0000-0000-0000B1550000}"/>
    <cellStyle name="40% - Accent3 3 3 3 2 2" xfId="5764" xr:uid="{00000000-0005-0000-0000-0000B2550000}"/>
    <cellStyle name="40% - Accent3 3 3 3 2 2 2" xfId="11107" xr:uid="{00000000-0005-0000-0000-0000B3550000}"/>
    <cellStyle name="40% - Accent3 3 3 3 2 2 2 2" xfId="21721" xr:uid="{00000000-0005-0000-0000-0000B4550000}"/>
    <cellStyle name="40% - Accent3 3 3 3 2 2 2 2 2" xfId="44989" xr:uid="{00000000-0005-0000-0000-0000B5550000}"/>
    <cellStyle name="40% - Accent3 3 3 3 2 2 2 3" xfId="34375" xr:uid="{00000000-0005-0000-0000-0000B6550000}"/>
    <cellStyle name="40% - Accent3 3 3 3 2 2 3" xfId="16415" xr:uid="{00000000-0005-0000-0000-0000B7550000}"/>
    <cellStyle name="40% - Accent3 3 3 3 2 2 3 2" xfId="39683" xr:uid="{00000000-0005-0000-0000-0000B8550000}"/>
    <cellStyle name="40% - Accent3 3 3 3 2 2 4" xfId="29067" xr:uid="{00000000-0005-0000-0000-0000B9550000}"/>
    <cellStyle name="40% - Accent3 3 3 3 2 3" xfId="8465" xr:uid="{00000000-0005-0000-0000-0000BA550000}"/>
    <cellStyle name="40% - Accent3 3 3 3 2 3 2" xfId="19080" xr:uid="{00000000-0005-0000-0000-0000BB550000}"/>
    <cellStyle name="40% - Accent3 3 3 3 2 3 2 2" xfId="42348" xr:uid="{00000000-0005-0000-0000-0000BC550000}"/>
    <cellStyle name="40% - Accent3 3 3 3 2 3 3" xfId="31733" xr:uid="{00000000-0005-0000-0000-0000BD550000}"/>
    <cellStyle name="40% - Accent3 3 3 3 2 4" xfId="13775" xr:uid="{00000000-0005-0000-0000-0000BE550000}"/>
    <cellStyle name="40% - Accent3 3 3 3 2 4 2" xfId="37043" xr:uid="{00000000-0005-0000-0000-0000BF550000}"/>
    <cellStyle name="40% - Accent3 3 3 3 2 5" xfId="23400" xr:uid="{00000000-0005-0000-0000-0000C0550000}"/>
    <cellStyle name="40% - Accent3 3 3 3 2 5 2" xfId="46645" xr:uid="{00000000-0005-0000-0000-0000C1550000}"/>
    <cellStyle name="40% - Accent3 3 3 3 2 6" xfId="26425" xr:uid="{00000000-0005-0000-0000-0000C2550000}"/>
    <cellStyle name="40% - Accent3 3 3 3 2 7" xfId="48574" xr:uid="{00000000-0005-0000-0000-0000C3550000}"/>
    <cellStyle name="40% - Accent3 3 3 3 3" xfId="3771" xr:uid="{00000000-0005-0000-0000-0000C4550000}"/>
    <cellStyle name="40% - Accent3 3 3 3 3 2" xfId="6489" xr:uid="{00000000-0005-0000-0000-0000C5550000}"/>
    <cellStyle name="40% - Accent3 3 3 3 3 2 2" xfId="11832" xr:uid="{00000000-0005-0000-0000-0000C6550000}"/>
    <cellStyle name="40% - Accent3 3 3 3 3 2 2 2" xfId="22445" xr:uid="{00000000-0005-0000-0000-0000C7550000}"/>
    <cellStyle name="40% - Accent3 3 3 3 3 2 2 2 2" xfId="45713" xr:uid="{00000000-0005-0000-0000-0000C8550000}"/>
    <cellStyle name="40% - Accent3 3 3 3 3 2 2 3" xfId="35100" xr:uid="{00000000-0005-0000-0000-0000C9550000}"/>
    <cellStyle name="40% - Accent3 3 3 3 3 2 3" xfId="17139" xr:uid="{00000000-0005-0000-0000-0000CA550000}"/>
    <cellStyle name="40% - Accent3 3 3 3 3 2 3 2" xfId="40407" xr:uid="{00000000-0005-0000-0000-0000CB550000}"/>
    <cellStyle name="40% - Accent3 3 3 3 3 2 4" xfId="29792" xr:uid="{00000000-0005-0000-0000-0000CC550000}"/>
    <cellStyle name="40% - Accent3 3 3 3 3 3" xfId="9190" xr:uid="{00000000-0005-0000-0000-0000CD550000}"/>
    <cellStyle name="40% - Accent3 3 3 3 3 3 2" xfId="19805" xr:uid="{00000000-0005-0000-0000-0000CE550000}"/>
    <cellStyle name="40% - Accent3 3 3 3 3 3 2 2" xfId="43073" xr:uid="{00000000-0005-0000-0000-0000CF550000}"/>
    <cellStyle name="40% - Accent3 3 3 3 3 3 3" xfId="32458" xr:uid="{00000000-0005-0000-0000-0000D0550000}"/>
    <cellStyle name="40% - Accent3 3 3 3 3 4" xfId="14499" xr:uid="{00000000-0005-0000-0000-0000D1550000}"/>
    <cellStyle name="40% - Accent3 3 3 3 3 4 2" xfId="37767" xr:uid="{00000000-0005-0000-0000-0000D2550000}"/>
    <cellStyle name="40% - Accent3 3 3 3 3 5" xfId="27150" xr:uid="{00000000-0005-0000-0000-0000D3550000}"/>
    <cellStyle name="40% - Accent3 3 3 3 4" xfId="4577" xr:uid="{00000000-0005-0000-0000-0000D4550000}"/>
    <cellStyle name="40% - Accent3 3 3 3 4 2" xfId="9921" xr:uid="{00000000-0005-0000-0000-0000D5550000}"/>
    <cellStyle name="40% - Accent3 3 3 3 4 2 2" xfId="20536" xr:uid="{00000000-0005-0000-0000-0000D6550000}"/>
    <cellStyle name="40% - Accent3 3 3 3 4 2 2 2" xfId="43804" xr:uid="{00000000-0005-0000-0000-0000D7550000}"/>
    <cellStyle name="40% - Accent3 3 3 3 4 2 3" xfId="33189" xr:uid="{00000000-0005-0000-0000-0000D8550000}"/>
    <cellStyle name="40% - Accent3 3 3 3 4 3" xfId="15230" xr:uid="{00000000-0005-0000-0000-0000D9550000}"/>
    <cellStyle name="40% - Accent3 3 3 3 4 3 2" xfId="38498" xr:uid="{00000000-0005-0000-0000-0000DA550000}"/>
    <cellStyle name="40% - Accent3 3 3 3 4 4" xfId="27881" xr:uid="{00000000-0005-0000-0000-0000DB550000}"/>
    <cellStyle name="40% - Accent3 3 3 3 5" xfId="7279" xr:uid="{00000000-0005-0000-0000-0000DC550000}"/>
    <cellStyle name="40% - Accent3 3 3 3 5 2" xfId="17894" xr:uid="{00000000-0005-0000-0000-0000DD550000}"/>
    <cellStyle name="40% - Accent3 3 3 3 5 2 2" xfId="41162" xr:uid="{00000000-0005-0000-0000-0000DE550000}"/>
    <cellStyle name="40% - Accent3 3 3 3 5 3" xfId="30547" xr:uid="{00000000-0005-0000-0000-0000DF550000}"/>
    <cellStyle name="40% - Accent3 3 3 3 6" xfId="12590" xr:uid="{00000000-0005-0000-0000-0000E0550000}"/>
    <cellStyle name="40% - Accent3 3 3 3 6 2" xfId="35858" xr:uid="{00000000-0005-0000-0000-0000E1550000}"/>
    <cellStyle name="40% - Accent3 3 3 3 7" xfId="23399" xr:uid="{00000000-0005-0000-0000-0000E2550000}"/>
    <cellStyle name="40% - Accent3 3 3 3 7 2" xfId="46644" xr:uid="{00000000-0005-0000-0000-0000E3550000}"/>
    <cellStyle name="40% - Accent3 3 3 3 8" xfId="25239" xr:uid="{00000000-0005-0000-0000-0000E4550000}"/>
    <cellStyle name="40% - Accent3 3 3 3 9" xfId="48573" xr:uid="{00000000-0005-0000-0000-0000E5550000}"/>
    <cellStyle name="40% - Accent3 3 3 4" xfId="1903" xr:uid="{00000000-0005-0000-0000-0000E6550000}"/>
    <cellStyle name="40% - Accent3 3 3 4 2" xfId="4878" xr:uid="{00000000-0005-0000-0000-0000E7550000}"/>
    <cellStyle name="40% - Accent3 3 3 4 2 2" xfId="10222" xr:uid="{00000000-0005-0000-0000-0000E8550000}"/>
    <cellStyle name="40% - Accent3 3 3 4 2 2 2" xfId="20837" xr:uid="{00000000-0005-0000-0000-0000E9550000}"/>
    <cellStyle name="40% - Accent3 3 3 4 2 2 2 2" xfId="44105" xr:uid="{00000000-0005-0000-0000-0000EA550000}"/>
    <cellStyle name="40% - Accent3 3 3 4 2 2 3" xfId="33490" xr:uid="{00000000-0005-0000-0000-0000EB550000}"/>
    <cellStyle name="40% - Accent3 3 3 4 2 3" xfId="15531" xr:uid="{00000000-0005-0000-0000-0000EC550000}"/>
    <cellStyle name="40% - Accent3 3 3 4 2 3 2" xfId="38799" xr:uid="{00000000-0005-0000-0000-0000ED550000}"/>
    <cellStyle name="40% - Accent3 3 3 4 2 4" xfId="28182" xr:uid="{00000000-0005-0000-0000-0000EE550000}"/>
    <cellStyle name="40% - Accent3 3 3 4 3" xfId="7580" xr:uid="{00000000-0005-0000-0000-0000EF550000}"/>
    <cellStyle name="40% - Accent3 3 3 4 3 2" xfId="18195" xr:uid="{00000000-0005-0000-0000-0000F0550000}"/>
    <cellStyle name="40% - Accent3 3 3 4 3 2 2" xfId="41463" xr:uid="{00000000-0005-0000-0000-0000F1550000}"/>
    <cellStyle name="40% - Accent3 3 3 4 3 3" xfId="30848" xr:uid="{00000000-0005-0000-0000-0000F2550000}"/>
    <cellStyle name="40% - Accent3 3 3 4 4" xfId="12891" xr:uid="{00000000-0005-0000-0000-0000F3550000}"/>
    <cellStyle name="40% - Accent3 3 3 4 4 2" xfId="36159" xr:uid="{00000000-0005-0000-0000-0000F4550000}"/>
    <cellStyle name="40% - Accent3 3 3 4 5" xfId="23401" xr:uid="{00000000-0005-0000-0000-0000F5550000}"/>
    <cellStyle name="40% - Accent3 3 3 4 5 2" xfId="46646" xr:uid="{00000000-0005-0000-0000-0000F6550000}"/>
    <cellStyle name="40% - Accent3 3 3 4 6" xfId="25540" xr:uid="{00000000-0005-0000-0000-0000F7550000}"/>
    <cellStyle name="40% - Accent3 3 3 4 7" xfId="48575" xr:uid="{00000000-0005-0000-0000-0000F8550000}"/>
    <cellStyle name="40% - Accent3 3 3 5" xfId="2610" xr:uid="{00000000-0005-0000-0000-0000F9550000}"/>
    <cellStyle name="40% - Accent3 3 3 5 2" xfId="5458" xr:uid="{00000000-0005-0000-0000-0000FA550000}"/>
    <cellStyle name="40% - Accent3 3 3 5 2 2" xfId="10801" xr:uid="{00000000-0005-0000-0000-0000FB550000}"/>
    <cellStyle name="40% - Accent3 3 3 5 2 2 2" xfId="21415" xr:uid="{00000000-0005-0000-0000-0000FC550000}"/>
    <cellStyle name="40% - Accent3 3 3 5 2 2 2 2" xfId="44683" xr:uid="{00000000-0005-0000-0000-0000FD550000}"/>
    <cellStyle name="40% - Accent3 3 3 5 2 2 3" xfId="34069" xr:uid="{00000000-0005-0000-0000-0000FE550000}"/>
    <cellStyle name="40% - Accent3 3 3 5 2 3" xfId="16109" xr:uid="{00000000-0005-0000-0000-0000FF550000}"/>
    <cellStyle name="40% - Accent3 3 3 5 2 3 2" xfId="39377" xr:uid="{00000000-0005-0000-0000-000000560000}"/>
    <cellStyle name="40% - Accent3 3 3 5 2 4" xfId="28761" xr:uid="{00000000-0005-0000-0000-000001560000}"/>
    <cellStyle name="40% - Accent3 3 3 5 3" xfId="8159" xr:uid="{00000000-0005-0000-0000-000002560000}"/>
    <cellStyle name="40% - Accent3 3 3 5 3 2" xfId="18774" xr:uid="{00000000-0005-0000-0000-000003560000}"/>
    <cellStyle name="40% - Accent3 3 3 5 3 2 2" xfId="42042" xr:uid="{00000000-0005-0000-0000-000004560000}"/>
    <cellStyle name="40% - Accent3 3 3 5 3 3" xfId="31427" xr:uid="{00000000-0005-0000-0000-000005560000}"/>
    <cellStyle name="40% - Accent3 3 3 5 4" xfId="13469" xr:uid="{00000000-0005-0000-0000-000006560000}"/>
    <cellStyle name="40% - Accent3 3 3 5 4 2" xfId="36737" xr:uid="{00000000-0005-0000-0000-000007560000}"/>
    <cellStyle name="40% - Accent3 3 3 5 5" xfId="26119" xr:uid="{00000000-0005-0000-0000-000008560000}"/>
    <cellStyle name="40% - Accent3 3 3 6" xfId="3173" xr:uid="{00000000-0005-0000-0000-000009560000}"/>
    <cellStyle name="40% - Accent3 3 3 6 2" xfId="6003" xr:uid="{00000000-0005-0000-0000-00000A560000}"/>
    <cellStyle name="40% - Accent3 3 3 6 2 2" xfId="11346" xr:uid="{00000000-0005-0000-0000-00000B560000}"/>
    <cellStyle name="40% - Accent3 3 3 6 2 2 2" xfId="21959" xr:uid="{00000000-0005-0000-0000-00000C560000}"/>
    <cellStyle name="40% - Accent3 3 3 6 2 2 2 2" xfId="45227" xr:uid="{00000000-0005-0000-0000-00000D560000}"/>
    <cellStyle name="40% - Accent3 3 3 6 2 2 3" xfId="34614" xr:uid="{00000000-0005-0000-0000-00000E560000}"/>
    <cellStyle name="40% - Accent3 3 3 6 2 3" xfId="16653" xr:uid="{00000000-0005-0000-0000-00000F560000}"/>
    <cellStyle name="40% - Accent3 3 3 6 2 3 2" xfId="39921" xr:uid="{00000000-0005-0000-0000-000010560000}"/>
    <cellStyle name="40% - Accent3 3 3 6 2 4" xfId="29306" xr:uid="{00000000-0005-0000-0000-000011560000}"/>
    <cellStyle name="40% - Accent3 3 3 6 3" xfId="8704" xr:uid="{00000000-0005-0000-0000-000012560000}"/>
    <cellStyle name="40% - Accent3 3 3 6 3 2" xfId="19319" xr:uid="{00000000-0005-0000-0000-000013560000}"/>
    <cellStyle name="40% - Accent3 3 3 6 3 2 2" xfId="42587" xr:uid="{00000000-0005-0000-0000-000014560000}"/>
    <cellStyle name="40% - Accent3 3 3 6 3 3" xfId="31972" xr:uid="{00000000-0005-0000-0000-000015560000}"/>
    <cellStyle name="40% - Accent3 3 3 6 4" xfId="14013" xr:uid="{00000000-0005-0000-0000-000016560000}"/>
    <cellStyle name="40% - Accent3 3 3 6 4 2" xfId="37281" xr:uid="{00000000-0005-0000-0000-000017560000}"/>
    <cellStyle name="40% - Accent3 3 3 6 5" xfId="26664" xr:uid="{00000000-0005-0000-0000-000018560000}"/>
    <cellStyle name="40% - Accent3 3 3 7" xfId="3493" xr:uid="{00000000-0005-0000-0000-000019560000}"/>
    <cellStyle name="40% - Accent3 3 3 7 2" xfId="6317" xr:uid="{00000000-0005-0000-0000-00001A560000}"/>
    <cellStyle name="40% - Accent3 3 3 7 2 2" xfId="11660" xr:uid="{00000000-0005-0000-0000-00001B560000}"/>
    <cellStyle name="40% - Accent3 3 3 7 2 2 2" xfId="22273" xr:uid="{00000000-0005-0000-0000-00001C560000}"/>
    <cellStyle name="40% - Accent3 3 3 7 2 2 2 2" xfId="45541" xr:uid="{00000000-0005-0000-0000-00001D560000}"/>
    <cellStyle name="40% - Accent3 3 3 7 2 2 3" xfId="34928" xr:uid="{00000000-0005-0000-0000-00001E560000}"/>
    <cellStyle name="40% - Accent3 3 3 7 2 3" xfId="16967" xr:uid="{00000000-0005-0000-0000-00001F560000}"/>
    <cellStyle name="40% - Accent3 3 3 7 2 3 2" xfId="40235" xr:uid="{00000000-0005-0000-0000-000020560000}"/>
    <cellStyle name="40% - Accent3 3 3 7 2 4" xfId="29620" xr:uid="{00000000-0005-0000-0000-000021560000}"/>
    <cellStyle name="40% - Accent3 3 3 7 3" xfId="9018" xr:uid="{00000000-0005-0000-0000-000022560000}"/>
    <cellStyle name="40% - Accent3 3 3 7 3 2" xfId="19633" xr:uid="{00000000-0005-0000-0000-000023560000}"/>
    <cellStyle name="40% - Accent3 3 3 7 3 2 2" xfId="42901" xr:uid="{00000000-0005-0000-0000-000024560000}"/>
    <cellStyle name="40% - Accent3 3 3 7 3 3" xfId="32286" xr:uid="{00000000-0005-0000-0000-000025560000}"/>
    <cellStyle name="40% - Accent3 3 3 7 4" xfId="14327" xr:uid="{00000000-0005-0000-0000-000026560000}"/>
    <cellStyle name="40% - Accent3 3 3 7 4 2" xfId="37595" xr:uid="{00000000-0005-0000-0000-000027560000}"/>
    <cellStyle name="40% - Accent3 3 3 7 5" xfId="26978" xr:uid="{00000000-0005-0000-0000-000028560000}"/>
    <cellStyle name="40% - Accent3 3 3 8" xfId="4271" xr:uid="{00000000-0005-0000-0000-000029560000}"/>
    <cellStyle name="40% - Accent3 3 3 8 2" xfId="9615" xr:uid="{00000000-0005-0000-0000-00002A560000}"/>
    <cellStyle name="40% - Accent3 3 3 8 2 2" xfId="20230" xr:uid="{00000000-0005-0000-0000-00002B560000}"/>
    <cellStyle name="40% - Accent3 3 3 8 2 2 2" xfId="43498" xr:uid="{00000000-0005-0000-0000-00002C560000}"/>
    <cellStyle name="40% - Accent3 3 3 8 2 3" xfId="32883" xr:uid="{00000000-0005-0000-0000-00002D560000}"/>
    <cellStyle name="40% - Accent3 3 3 8 3" xfId="14924" xr:uid="{00000000-0005-0000-0000-00002E560000}"/>
    <cellStyle name="40% - Accent3 3 3 8 3 2" xfId="38192" xr:uid="{00000000-0005-0000-0000-00002F560000}"/>
    <cellStyle name="40% - Accent3 3 3 8 4" xfId="27575" xr:uid="{00000000-0005-0000-0000-000030560000}"/>
    <cellStyle name="40% - Accent3 3 3 9" xfId="6973" xr:uid="{00000000-0005-0000-0000-000031560000}"/>
    <cellStyle name="40% - Accent3 3 3 9 2" xfId="17588" xr:uid="{00000000-0005-0000-0000-000032560000}"/>
    <cellStyle name="40% - Accent3 3 3 9 2 2" xfId="40856" xr:uid="{00000000-0005-0000-0000-000033560000}"/>
    <cellStyle name="40% - Accent3 3 3 9 3" xfId="30241" xr:uid="{00000000-0005-0000-0000-000034560000}"/>
    <cellStyle name="40% - Accent3 3 3_Asset Register (new)" xfId="1426" xr:uid="{00000000-0005-0000-0000-000035560000}"/>
    <cellStyle name="40% - Accent3 3 4" xfId="250" xr:uid="{00000000-0005-0000-0000-000036560000}"/>
    <cellStyle name="40% - Accent3 3 4 10" xfId="24777" xr:uid="{00000000-0005-0000-0000-000037560000}"/>
    <cellStyle name="40% - Accent3 3 4 11" xfId="48576" xr:uid="{00000000-0005-0000-0000-000038560000}"/>
    <cellStyle name="40% - Accent3 3 4 2" xfId="1904" xr:uid="{00000000-0005-0000-0000-000039560000}"/>
    <cellStyle name="40% - Accent3 3 4 2 2" xfId="4879" xr:uid="{00000000-0005-0000-0000-00003A560000}"/>
    <cellStyle name="40% - Accent3 3 4 2 2 2" xfId="10223" xr:uid="{00000000-0005-0000-0000-00003B560000}"/>
    <cellStyle name="40% - Accent3 3 4 2 2 2 2" xfId="20838" xr:uid="{00000000-0005-0000-0000-00003C560000}"/>
    <cellStyle name="40% - Accent3 3 4 2 2 2 2 2" xfId="44106" xr:uid="{00000000-0005-0000-0000-00003D560000}"/>
    <cellStyle name="40% - Accent3 3 4 2 2 2 3" xfId="33491" xr:uid="{00000000-0005-0000-0000-00003E560000}"/>
    <cellStyle name="40% - Accent3 3 4 2 2 3" xfId="15532" xr:uid="{00000000-0005-0000-0000-00003F560000}"/>
    <cellStyle name="40% - Accent3 3 4 2 2 3 2" xfId="38800" xr:uid="{00000000-0005-0000-0000-000040560000}"/>
    <cellStyle name="40% - Accent3 3 4 2 2 4" xfId="23404" xr:uid="{00000000-0005-0000-0000-000041560000}"/>
    <cellStyle name="40% - Accent3 3 4 2 2 4 2" xfId="46649" xr:uid="{00000000-0005-0000-0000-000042560000}"/>
    <cellStyle name="40% - Accent3 3 4 2 2 5" xfId="28183" xr:uid="{00000000-0005-0000-0000-000043560000}"/>
    <cellStyle name="40% - Accent3 3 4 2 2 6" xfId="48578" xr:uid="{00000000-0005-0000-0000-000044560000}"/>
    <cellStyle name="40% - Accent3 3 4 2 3" xfId="7581" xr:uid="{00000000-0005-0000-0000-000045560000}"/>
    <cellStyle name="40% - Accent3 3 4 2 3 2" xfId="18196" xr:uid="{00000000-0005-0000-0000-000046560000}"/>
    <cellStyle name="40% - Accent3 3 4 2 3 2 2" xfId="41464" xr:uid="{00000000-0005-0000-0000-000047560000}"/>
    <cellStyle name="40% - Accent3 3 4 2 3 3" xfId="30849" xr:uid="{00000000-0005-0000-0000-000048560000}"/>
    <cellStyle name="40% - Accent3 3 4 2 4" xfId="12892" xr:uid="{00000000-0005-0000-0000-000049560000}"/>
    <cellStyle name="40% - Accent3 3 4 2 4 2" xfId="36160" xr:uid="{00000000-0005-0000-0000-00004A560000}"/>
    <cellStyle name="40% - Accent3 3 4 2 5" xfId="23403" xr:uid="{00000000-0005-0000-0000-00004B560000}"/>
    <cellStyle name="40% - Accent3 3 4 2 5 2" xfId="46648" xr:uid="{00000000-0005-0000-0000-00004C560000}"/>
    <cellStyle name="40% - Accent3 3 4 2 6" xfId="25541" xr:uid="{00000000-0005-0000-0000-00004D560000}"/>
    <cellStyle name="40% - Accent3 3 4 2 7" xfId="48577" xr:uid="{00000000-0005-0000-0000-00004E560000}"/>
    <cellStyle name="40% - Accent3 3 4 3" xfId="2458" xr:uid="{00000000-0005-0000-0000-00004F560000}"/>
    <cellStyle name="40% - Accent3 3 4 3 2" xfId="5306" xr:uid="{00000000-0005-0000-0000-000050560000}"/>
    <cellStyle name="40% - Accent3 3 4 3 2 2" xfId="10649" xr:uid="{00000000-0005-0000-0000-000051560000}"/>
    <cellStyle name="40% - Accent3 3 4 3 2 2 2" xfId="21263" xr:uid="{00000000-0005-0000-0000-000052560000}"/>
    <cellStyle name="40% - Accent3 3 4 3 2 2 2 2" xfId="44531" xr:uid="{00000000-0005-0000-0000-000053560000}"/>
    <cellStyle name="40% - Accent3 3 4 3 2 2 3" xfId="33917" xr:uid="{00000000-0005-0000-0000-000054560000}"/>
    <cellStyle name="40% - Accent3 3 4 3 2 3" xfId="15957" xr:uid="{00000000-0005-0000-0000-000055560000}"/>
    <cellStyle name="40% - Accent3 3 4 3 2 3 2" xfId="39225" xr:uid="{00000000-0005-0000-0000-000056560000}"/>
    <cellStyle name="40% - Accent3 3 4 3 2 4" xfId="28609" xr:uid="{00000000-0005-0000-0000-000057560000}"/>
    <cellStyle name="40% - Accent3 3 4 3 3" xfId="8007" xr:uid="{00000000-0005-0000-0000-000058560000}"/>
    <cellStyle name="40% - Accent3 3 4 3 3 2" xfId="18622" xr:uid="{00000000-0005-0000-0000-000059560000}"/>
    <cellStyle name="40% - Accent3 3 4 3 3 2 2" xfId="41890" xr:uid="{00000000-0005-0000-0000-00005A560000}"/>
    <cellStyle name="40% - Accent3 3 4 3 3 3" xfId="31275" xr:uid="{00000000-0005-0000-0000-00005B560000}"/>
    <cellStyle name="40% - Accent3 3 4 3 4" xfId="13317" xr:uid="{00000000-0005-0000-0000-00005C560000}"/>
    <cellStyle name="40% - Accent3 3 4 3 4 2" xfId="36585" xr:uid="{00000000-0005-0000-0000-00005D560000}"/>
    <cellStyle name="40% - Accent3 3 4 3 5" xfId="23405" xr:uid="{00000000-0005-0000-0000-00005E560000}"/>
    <cellStyle name="40% - Accent3 3 4 3 5 2" xfId="46650" xr:uid="{00000000-0005-0000-0000-00005F560000}"/>
    <cellStyle name="40% - Accent3 3 4 3 6" xfId="25967" xr:uid="{00000000-0005-0000-0000-000060560000}"/>
    <cellStyle name="40% - Accent3 3 4 3 7" xfId="48579" xr:uid="{00000000-0005-0000-0000-000061560000}"/>
    <cellStyle name="40% - Accent3 3 4 4" xfId="3174" xr:uid="{00000000-0005-0000-0000-000062560000}"/>
    <cellStyle name="40% - Accent3 3 4 4 2" xfId="6004" xr:uid="{00000000-0005-0000-0000-000063560000}"/>
    <cellStyle name="40% - Accent3 3 4 4 2 2" xfId="11347" xr:uid="{00000000-0005-0000-0000-000064560000}"/>
    <cellStyle name="40% - Accent3 3 4 4 2 2 2" xfId="21960" xr:uid="{00000000-0005-0000-0000-000065560000}"/>
    <cellStyle name="40% - Accent3 3 4 4 2 2 2 2" xfId="45228" xr:uid="{00000000-0005-0000-0000-000066560000}"/>
    <cellStyle name="40% - Accent3 3 4 4 2 2 3" xfId="34615" xr:uid="{00000000-0005-0000-0000-000067560000}"/>
    <cellStyle name="40% - Accent3 3 4 4 2 3" xfId="16654" xr:uid="{00000000-0005-0000-0000-000068560000}"/>
    <cellStyle name="40% - Accent3 3 4 4 2 3 2" xfId="39922" xr:uid="{00000000-0005-0000-0000-000069560000}"/>
    <cellStyle name="40% - Accent3 3 4 4 2 4" xfId="29307" xr:uid="{00000000-0005-0000-0000-00006A560000}"/>
    <cellStyle name="40% - Accent3 3 4 4 3" xfId="8705" xr:uid="{00000000-0005-0000-0000-00006B560000}"/>
    <cellStyle name="40% - Accent3 3 4 4 3 2" xfId="19320" xr:uid="{00000000-0005-0000-0000-00006C560000}"/>
    <cellStyle name="40% - Accent3 3 4 4 3 2 2" xfId="42588" xr:uid="{00000000-0005-0000-0000-00006D560000}"/>
    <cellStyle name="40% - Accent3 3 4 4 3 3" xfId="31973" xr:uid="{00000000-0005-0000-0000-00006E560000}"/>
    <cellStyle name="40% - Accent3 3 4 4 4" xfId="14014" xr:uid="{00000000-0005-0000-0000-00006F560000}"/>
    <cellStyle name="40% - Accent3 3 4 4 4 2" xfId="37282" xr:uid="{00000000-0005-0000-0000-000070560000}"/>
    <cellStyle name="40% - Accent3 3 4 4 5" xfId="26665" xr:uid="{00000000-0005-0000-0000-000071560000}"/>
    <cellStyle name="40% - Accent3 3 4 5" xfId="3494" xr:uid="{00000000-0005-0000-0000-000072560000}"/>
    <cellStyle name="40% - Accent3 3 4 5 2" xfId="6318" xr:uid="{00000000-0005-0000-0000-000073560000}"/>
    <cellStyle name="40% - Accent3 3 4 5 2 2" xfId="11661" xr:uid="{00000000-0005-0000-0000-000074560000}"/>
    <cellStyle name="40% - Accent3 3 4 5 2 2 2" xfId="22274" xr:uid="{00000000-0005-0000-0000-000075560000}"/>
    <cellStyle name="40% - Accent3 3 4 5 2 2 2 2" xfId="45542" xr:uid="{00000000-0005-0000-0000-000076560000}"/>
    <cellStyle name="40% - Accent3 3 4 5 2 2 3" xfId="34929" xr:uid="{00000000-0005-0000-0000-000077560000}"/>
    <cellStyle name="40% - Accent3 3 4 5 2 3" xfId="16968" xr:uid="{00000000-0005-0000-0000-000078560000}"/>
    <cellStyle name="40% - Accent3 3 4 5 2 3 2" xfId="40236" xr:uid="{00000000-0005-0000-0000-000079560000}"/>
    <cellStyle name="40% - Accent3 3 4 5 2 4" xfId="29621" xr:uid="{00000000-0005-0000-0000-00007A560000}"/>
    <cellStyle name="40% - Accent3 3 4 5 3" xfId="9019" xr:uid="{00000000-0005-0000-0000-00007B560000}"/>
    <cellStyle name="40% - Accent3 3 4 5 3 2" xfId="19634" xr:uid="{00000000-0005-0000-0000-00007C560000}"/>
    <cellStyle name="40% - Accent3 3 4 5 3 2 2" xfId="42902" xr:uid="{00000000-0005-0000-0000-00007D560000}"/>
    <cellStyle name="40% - Accent3 3 4 5 3 3" xfId="32287" xr:uid="{00000000-0005-0000-0000-00007E560000}"/>
    <cellStyle name="40% - Accent3 3 4 5 4" xfId="14328" xr:uid="{00000000-0005-0000-0000-00007F560000}"/>
    <cellStyle name="40% - Accent3 3 4 5 4 2" xfId="37596" xr:uid="{00000000-0005-0000-0000-000080560000}"/>
    <cellStyle name="40% - Accent3 3 4 5 5" xfId="26979" xr:uid="{00000000-0005-0000-0000-000081560000}"/>
    <cellStyle name="40% - Accent3 3 4 6" xfId="4119" xr:uid="{00000000-0005-0000-0000-000082560000}"/>
    <cellStyle name="40% - Accent3 3 4 6 2" xfId="9463" xr:uid="{00000000-0005-0000-0000-000083560000}"/>
    <cellStyle name="40% - Accent3 3 4 6 2 2" xfId="20078" xr:uid="{00000000-0005-0000-0000-000084560000}"/>
    <cellStyle name="40% - Accent3 3 4 6 2 2 2" xfId="43346" xr:uid="{00000000-0005-0000-0000-000085560000}"/>
    <cellStyle name="40% - Accent3 3 4 6 2 3" xfId="32731" xr:uid="{00000000-0005-0000-0000-000086560000}"/>
    <cellStyle name="40% - Accent3 3 4 6 3" xfId="14772" xr:uid="{00000000-0005-0000-0000-000087560000}"/>
    <cellStyle name="40% - Accent3 3 4 6 3 2" xfId="38040" xr:uid="{00000000-0005-0000-0000-000088560000}"/>
    <cellStyle name="40% - Accent3 3 4 6 4" xfId="27423" xr:uid="{00000000-0005-0000-0000-000089560000}"/>
    <cellStyle name="40% - Accent3 3 4 7" xfId="6821" xr:uid="{00000000-0005-0000-0000-00008A560000}"/>
    <cellStyle name="40% - Accent3 3 4 7 2" xfId="17436" xr:uid="{00000000-0005-0000-0000-00008B560000}"/>
    <cellStyle name="40% - Accent3 3 4 7 2 2" xfId="40704" xr:uid="{00000000-0005-0000-0000-00008C560000}"/>
    <cellStyle name="40% - Accent3 3 4 7 3" xfId="30089" xr:uid="{00000000-0005-0000-0000-00008D560000}"/>
    <cellStyle name="40% - Accent3 3 4 8" xfId="12132" xr:uid="{00000000-0005-0000-0000-00008E560000}"/>
    <cellStyle name="40% - Accent3 3 4 8 2" xfId="35400" xr:uid="{00000000-0005-0000-0000-00008F560000}"/>
    <cellStyle name="40% - Accent3 3 4 9" xfId="23402" xr:uid="{00000000-0005-0000-0000-000090560000}"/>
    <cellStyle name="40% - Accent3 3 4 9 2" xfId="46647" xr:uid="{00000000-0005-0000-0000-000091560000}"/>
    <cellStyle name="40% - Accent3 3 5" xfId="1123" xr:uid="{00000000-0005-0000-0000-000092560000}"/>
    <cellStyle name="40% - Accent3 3 5 2" xfId="2693" xr:uid="{00000000-0005-0000-0000-000093560000}"/>
    <cellStyle name="40% - Accent3 3 5 2 2" xfId="5541" xr:uid="{00000000-0005-0000-0000-000094560000}"/>
    <cellStyle name="40% - Accent3 3 5 2 2 2" xfId="10884" xr:uid="{00000000-0005-0000-0000-000095560000}"/>
    <cellStyle name="40% - Accent3 3 5 2 2 2 2" xfId="21498" xr:uid="{00000000-0005-0000-0000-000096560000}"/>
    <cellStyle name="40% - Accent3 3 5 2 2 2 2 2" xfId="44766" xr:uid="{00000000-0005-0000-0000-000097560000}"/>
    <cellStyle name="40% - Accent3 3 5 2 2 2 3" xfId="34152" xr:uid="{00000000-0005-0000-0000-000098560000}"/>
    <cellStyle name="40% - Accent3 3 5 2 2 3" xfId="16192" xr:uid="{00000000-0005-0000-0000-000099560000}"/>
    <cellStyle name="40% - Accent3 3 5 2 2 3 2" xfId="39460" xr:uid="{00000000-0005-0000-0000-00009A560000}"/>
    <cellStyle name="40% - Accent3 3 5 2 2 4" xfId="23408" xr:uid="{00000000-0005-0000-0000-00009B560000}"/>
    <cellStyle name="40% - Accent3 3 5 2 2 4 2" xfId="46653" xr:uid="{00000000-0005-0000-0000-00009C560000}"/>
    <cellStyle name="40% - Accent3 3 5 2 2 5" xfId="28844" xr:uid="{00000000-0005-0000-0000-00009D560000}"/>
    <cellStyle name="40% - Accent3 3 5 2 2 6" xfId="48582" xr:uid="{00000000-0005-0000-0000-00009E560000}"/>
    <cellStyle name="40% - Accent3 3 5 2 3" xfId="8242" xr:uid="{00000000-0005-0000-0000-00009F560000}"/>
    <cellStyle name="40% - Accent3 3 5 2 3 2" xfId="18857" xr:uid="{00000000-0005-0000-0000-0000A0560000}"/>
    <cellStyle name="40% - Accent3 3 5 2 3 2 2" xfId="42125" xr:uid="{00000000-0005-0000-0000-0000A1560000}"/>
    <cellStyle name="40% - Accent3 3 5 2 3 3" xfId="31510" xr:uid="{00000000-0005-0000-0000-0000A2560000}"/>
    <cellStyle name="40% - Accent3 3 5 2 4" xfId="13552" xr:uid="{00000000-0005-0000-0000-0000A3560000}"/>
    <cellStyle name="40% - Accent3 3 5 2 4 2" xfId="36820" xr:uid="{00000000-0005-0000-0000-0000A4560000}"/>
    <cellStyle name="40% - Accent3 3 5 2 5" xfId="23407" xr:uid="{00000000-0005-0000-0000-0000A5560000}"/>
    <cellStyle name="40% - Accent3 3 5 2 5 2" xfId="46652" xr:uid="{00000000-0005-0000-0000-0000A6560000}"/>
    <cellStyle name="40% - Accent3 3 5 2 6" xfId="26202" xr:uid="{00000000-0005-0000-0000-0000A7560000}"/>
    <cellStyle name="40% - Accent3 3 5 2 7" xfId="48581" xr:uid="{00000000-0005-0000-0000-0000A8560000}"/>
    <cellStyle name="40% - Accent3 3 5 3" xfId="3868" xr:uid="{00000000-0005-0000-0000-0000A9560000}"/>
    <cellStyle name="40% - Accent3 3 5 3 2" xfId="6532" xr:uid="{00000000-0005-0000-0000-0000AA560000}"/>
    <cellStyle name="40% - Accent3 3 5 3 2 2" xfId="11875" xr:uid="{00000000-0005-0000-0000-0000AB560000}"/>
    <cellStyle name="40% - Accent3 3 5 3 2 2 2" xfId="22488" xr:uid="{00000000-0005-0000-0000-0000AC560000}"/>
    <cellStyle name="40% - Accent3 3 5 3 2 2 2 2" xfId="45756" xr:uid="{00000000-0005-0000-0000-0000AD560000}"/>
    <cellStyle name="40% - Accent3 3 5 3 2 2 3" xfId="35143" xr:uid="{00000000-0005-0000-0000-0000AE560000}"/>
    <cellStyle name="40% - Accent3 3 5 3 2 3" xfId="17182" xr:uid="{00000000-0005-0000-0000-0000AF560000}"/>
    <cellStyle name="40% - Accent3 3 5 3 2 3 2" xfId="40450" xr:uid="{00000000-0005-0000-0000-0000B0560000}"/>
    <cellStyle name="40% - Accent3 3 5 3 2 4" xfId="29835" xr:uid="{00000000-0005-0000-0000-0000B1560000}"/>
    <cellStyle name="40% - Accent3 3 5 3 3" xfId="9233" xr:uid="{00000000-0005-0000-0000-0000B2560000}"/>
    <cellStyle name="40% - Accent3 3 5 3 3 2" xfId="19848" xr:uid="{00000000-0005-0000-0000-0000B3560000}"/>
    <cellStyle name="40% - Accent3 3 5 3 3 2 2" xfId="43116" xr:uid="{00000000-0005-0000-0000-0000B4560000}"/>
    <cellStyle name="40% - Accent3 3 5 3 3 3" xfId="32501" xr:uid="{00000000-0005-0000-0000-0000B5560000}"/>
    <cellStyle name="40% - Accent3 3 5 3 4" xfId="14542" xr:uid="{00000000-0005-0000-0000-0000B6560000}"/>
    <cellStyle name="40% - Accent3 3 5 3 4 2" xfId="37810" xr:uid="{00000000-0005-0000-0000-0000B7560000}"/>
    <cellStyle name="40% - Accent3 3 5 3 5" xfId="23409" xr:uid="{00000000-0005-0000-0000-0000B8560000}"/>
    <cellStyle name="40% - Accent3 3 5 3 5 2" xfId="46654" xr:uid="{00000000-0005-0000-0000-0000B9560000}"/>
    <cellStyle name="40% - Accent3 3 5 3 6" xfId="27193" xr:uid="{00000000-0005-0000-0000-0000BA560000}"/>
    <cellStyle name="40% - Accent3 3 5 3 7" xfId="48583" xr:uid="{00000000-0005-0000-0000-0000BB560000}"/>
    <cellStyle name="40% - Accent3 3 5 4" xfId="4354" xr:uid="{00000000-0005-0000-0000-0000BC560000}"/>
    <cellStyle name="40% - Accent3 3 5 4 2" xfId="9698" xr:uid="{00000000-0005-0000-0000-0000BD560000}"/>
    <cellStyle name="40% - Accent3 3 5 4 2 2" xfId="20313" xr:uid="{00000000-0005-0000-0000-0000BE560000}"/>
    <cellStyle name="40% - Accent3 3 5 4 2 2 2" xfId="43581" xr:uid="{00000000-0005-0000-0000-0000BF560000}"/>
    <cellStyle name="40% - Accent3 3 5 4 2 3" xfId="32966" xr:uid="{00000000-0005-0000-0000-0000C0560000}"/>
    <cellStyle name="40% - Accent3 3 5 4 3" xfId="15007" xr:uid="{00000000-0005-0000-0000-0000C1560000}"/>
    <cellStyle name="40% - Accent3 3 5 4 3 2" xfId="38275" xr:uid="{00000000-0005-0000-0000-0000C2560000}"/>
    <cellStyle name="40% - Accent3 3 5 4 4" xfId="27658" xr:uid="{00000000-0005-0000-0000-0000C3560000}"/>
    <cellStyle name="40% - Accent3 3 5 5" xfId="7056" xr:uid="{00000000-0005-0000-0000-0000C4560000}"/>
    <cellStyle name="40% - Accent3 3 5 5 2" xfId="17671" xr:uid="{00000000-0005-0000-0000-0000C5560000}"/>
    <cellStyle name="40% - Accent3 3 5 5 2 2" xfId="40939" xr:uid="{00000000-0005-0000-0000-0000C6560000}"/>
    <cellStyle name="40% - Accent3 3 5 5 3" xfId="30324" xr:uid="{00000000-0005-0000-0000-0000C7560000}"/>
    <cellStyle name="40% - Accent3 3 5 6" xfId="12367" xr:uid="{00000000-0005-0000-0000-0000C8560000}"/>
    <cellStyle name="40% - Accent3 3 5 6 2" xfId="35635" xr:uid="{00000000-0005-0000-0000-0000C9560000}"/>
    <cellStyle name="40% - Accent3 3 5 7" xfId="23406" xr:uid="{00000000-0005-0000-0000-0000CA560000}"/>
    <cellStyle name="40% - Accent3 3 5 7 2" xfId="46651" xr:uid="{00000000-0005-0000-0000-0000CB560000}"/>
    <cellStyle name="40% - Accent3 3 5 8" xfId="25016" xr:uid="{00000000-0005-0000-0000-0000CC560000}"/>
    <cellStyle name="40% - Accent3 3 5 9" xfId="48580" xr:uid="{00000000-0005-0000-0000-0000CD560000}"/>
    <cellStyle name="40% - Accent3 3 6" xfId="1272" xr:uid="{00000000-0005-0000-0000-0000CE560000}"/>
    <cellStyle name="40% - Accent3 3 6 2" xfId="2833" xr:uid="{00000000-0005-0000-0000-0000CF560000}"/>
    <cellStyle name="40% - Accent3 3 6 2 2" xfId="5681" xr:uid="{00000000-0005-0000-0000-0000D0560000}"/>
    <cellStyle name="40% - Accent3 3 6 2 2 2" xfId="11024" xr:uid="{00000000-0005-0000-0000-0000D1560000}"/>
    <cellStyle name="40% - Accent3 3 6 2 2 2 2" xfId="21638" xr:uid="{00000000-0005-0000-0000-0000D2560000}"/>
    <cellStyle name="40% - Accent3 3 6 2 2 2 2 2" xfId="44906" xr:uid="{00000000-0005-0000-0000-0000D3560000}"/>
    <cellStyle name="40% - Accent3 3 6 2 2 2 3" xfId="34292" xr:uid="{00000000-0005-0000-0000-0000D4560000}"/>
    <cellStyle name="40% - Accent3 3 6 2 2 3" xfId="16332" xr:uid="{00000000-0005-0000-0000-0000D5560000}"/>
    <cellStyle name="40% - Accent3 3 6 2 2 3 2" xfId="39600" xr:uid="{00000000-0005-0000-0000-0000D6560000}"/>
    <cellStyle name="40% - Accent3 3 6 2 2 4" xfId="23412" xr:uid="{00000000-0005-0000-0000-0000D7560000}"/>
    <cellStyle name="40% - Accent3 3 6 2 2 4 2" xfId="46657" xr:uid="{00000000-0005-0000-0000-0000D8560000}"/>
    <cellStyle name="40% - Accent3 3 6 2 2 5" xfId="28984" xr:uid="{00000000-0005-0000-0000-0000D9560000}"/>
    <cellStyle name="40% - Accent3 3 6 2 2 6" xfId="48586" xr:uid="{00000000-0005-0000-0000-0000DA560000}"/>
    <cellStyle name="40% - Accent3 3 6 2 3" xfId="8382" xr:uid="{00000000-0005-0000-0000-0000DB560000}"/>
    <cellStyle name="40% - Accent3 3 6 2 3 2" xfId="18997" xr:uid="{00000000-0005-0000-0000-0000DC560000}"/>
    <cellStyle name="40% - Accent3 3 6 2 3 2 2" xfId="42265" xr:uid="{00000000-0005-0000-0000-0000DD560000}"/>
    <cellStyle name="40% - Accent3 3 6 2 3 3" xfId="31650" xr:uid="{00000000-0005-0000-0000-0000DE560000}"/>
    <cellStyle name="40% - Accent3 3 6 2 4" xfId="13692" xr:uid="{00000000-0005-0000-0000-0000DF560000}"/>
    <cellStyle name="40% - Accent3 3 6 2 4 2" xfId="36960" xr:uid="{00000000-0005-0000-0000-0000E0560000}"/>
    <cellStyle name="40% - Accent3 3 6 2 5" xfId="23411" xr:uid="{00000000-0005-0000-0000-0000E1560000}"/>
    <cellStyle name="40% - Accent3 3 6 2 5 2" xfId="46656" xr:uid="{00000000-0005-0000-0000-0000E2560000}"/>
    <cellStyle name="40% - Accent3 3 6 2 6" xfId="26342" xr:uid="{00000000-0005-0000-0000-0000E3560000}"/>
    <cellStyle name="40% - Accent3 3 6 2 7" xfId="48585" xr:uid="{00000000-0005-0000-0000-0000E4560000}"/>
    <cellStyle name="40% - Accent3 3 6 3" xfId="4494" xr:uid="{00000000-0005-0000-0000-0000E5560000}"/>
    <cellStyle name="40% - Accent3 3 6 3 2" xfId="9838" xr:uid="{00000000-0005-0000-0000-0000E6560000}"/>
    <cellStyle name="40% - Accent3 3 6 3 2 2" xfId="20453" xr:uid="{00000000-0005-0000-0000-0000E7560000}"/>
    <cellStyle name="40% - Accent3 3 6 3 2 2 2" xfId="43721" xr:uid="{00000000-0005-0000-0000-0000E8560000}"/>
    <cellStyle name="40% - Accent3 3 6 3 2 3" xfId="33106" xr:uid="{00000000-0005-0000-0000-0000E9560000}"/>
    <cellStyle name="40% - Accent3 3 6 3 3" xfId="15147" xr:uid="{00000000-0005-0000-0000-0000EA560000}"/>
    <cellStyle name="40% - Accent3 3 6 3 3 2" xfId="38415" xr:uid="{00000000-0005-0000-0000-0000EB560000}"/>
    <cellStyle name="40% - Accent3 3 6 3 4" xfId="23413" xr:uid="{00000000-0005-0000-0000-0000EC560000}"/>
    <cellStyle name="40% - Accent3 3 6 3 4 2" xfId="46658" xr:uid="{00000000-0005-0000-0000-0000ED560000}"/>
    <cellStyle name="40% - Accent3 3 6 3 5" xfId="27798" xr:uid="{00000000-0005-0000-0000-0000EE560000}"/>
    <cellStyle name="40% - Accent3 3 6 3 6" xfId="48587" xr:uid="{00000000-0005-0000-0000-0000EF560000}"/>
    <cellStyle name="40% - Accent3 3 6 4" xfId="7196" xr:uid="{00000000-0005-0000-0000-0000F0560000}"/>
    <cellStyle name="40% - Accent3 3 6 4 2" xfId="17811" xr:uid="{00000000-0005-0000-0000-0000F1560000}"/>
    <cellStyle name="40% - Accent3 3 6 4 2 2" xfId="41079" xr:uid="{00000000-0005-0000-0000-0000F2560000}"/>
    <cellStyle name="40% - Accent3 3 6 4 3" xfId="30464" xr:uid="{00000000-0005-0000-0000-0000F3560000}"/>
    <cellStyle name="40% - Accent3 3 6 5" xfId="12507" xr:uid="{00000000-0005-0000-0000-0000F4560000}"/>
    <cellStyle name="40% - Accent3 3 6 5 2" xfId="35775" xr:uid="{00000000-0005-0000-0000-0000F5560000}"/>
    <cellStyle name="40% - Accent3 3 6 6" xfId="23410" xr:uid="{00000000-0005-0000-0000-0000F6560000}"/>
    <cellStyle name="40% - Accent3 3 6 6 2" xfId="46655" xr:uid="{00000000-0005-0000-0000-0000F7560000}"/>
    <cellStyle name="40% - Accent3 3 6 7" xfId="25156" xr:uid="{00000000-0005-0000-0000-0000F8560000}"/>
    <cellStyle name="40% - Accent3 3 6 8" xfId="48584" xr:uid="{00000000-0005-0000-0000-0000F9560000}"/>
    <cellStyle name="40% - Accent3 3 7" xfId="1655" xr:uid="{00000000-0005-0000-0000-0000FA560000}"/>
    <cellStyle name="40% - Accent3 3 7 2" xfId="4664" xr:uid="{00000000-0005-0000-0000-0000FB560000}"/>
    <cellStyle name="40% - Accent3 3 7 2 2" xfId="10008" xr:uid="{00000000-0005-0000-0000-0000FC560000}"/>
    <cellStyle name="40% - Accent3 3 7 2 2 2" xfId="20623" xr:uid="{00000000-0005-0000-0000-0000FD560000}"/>
    <cellStyle name="40% - Accent3 3 7 2 2 2 2" xfId="43891" xr:uid="{00000000-0005-0000-0000-0000FE560000}"/>
    <cellStyle name="40% - Accent3 3 7 2 2 3" xfId="33276" xr:uid="{00000000-0005-0000-0000-0000FF560000}"/>
    <cellStyle name="40% - Accent3 3 7 2 3" xfId="15317" xr:uid="{00000000-0005-0000-0000-000000570000}"/>
    <cellStyle name="40% - Accent3 3 7 2 3 2" xfId="38585" xr:uid="{00000000-0005-0000-0000-000001570000}"/>
    <cellStyle name="40% - Accent3 3 7 2 4" xfId="23415" xr:uid="{00000000-0005-0000-0000-000002570000}"/>
    <cellStyle name="40% - Accent3 3 7 2 4 2" xfId="46660" xr:uid="{00000000-0005-0000-0000-000003570000}"/>
    <cellStyle name="40% - Accent3 3 7 2 5" xfId="27968" xr:uid="{00000000-0005-0000-0000-000004570000}"/>
    <cellStyle name="40% - Accent3 3 7 2 6" xfId="48589" xr:uid="{00000000-0005-0000-0000-000005570000}"/>
    <cellStyle name="40% - Accent3 3 7 3" xfId="7366" xr:uid="{00000000-0005-0000-0000-000006570000}"/>
    <cellStyle name="40% - Accent3 3 7 3 2" xfId="17981" xr:uid="{00000000-0005-0000-0000-000007570000}"/>
    <cellStyle name="40% - Accent3 3 7 3 2 2" xfId="41249" xr:uid="{00000000-0005-0000-0000-000008570000}"/>
    <cellStyle name="40% - Accent3 3 7 3 3" xfId="30634" xr:uid="{00000000-0005-0000-0000-000009570000}"/>
    <cellStyle name="40% - Accent3 3 7 4" xfId="12677" xr:uid="{00000000-0005-0000-0000-00000A570000}"/>
    <cellStyle name="40% - Accent3 3 7 4 2" xfId="35945" xr:uid="{00000000-0005-0000-0000-00000B570000}"/>
    <cellStyle name="40% - Accent3 3 7 5" xfId="23414" xr:uid="{00000000-0005-0000-0000-00000C570000}"/>
    <cellStyle name="40% - Accent3 3 7 5 2" xfId="46659" xr:uid="{00000000-0005-0000-0000-00000D570000}"/>
    <cellStyle name="40% - Accent3 3 7 6" xfId="25326" xr:uid="{00000000-0005-0000-0000-00000E570000}"/>
    <cellStyle name="40% - Accent3 3 7 7" xfId="48588" xr:uid="{00000000-0005-0000-0000-00000F570000}"/>
    <cellStyle name="40% - Accent3 3 8" xfId="1772" xr:uid="{00000000-0005-0000-0000-000010570000}"/>
    <cellStyle name="40% - Accent3 3 8 2" xfId="4757" xr:uid="{00000000-0005-0000-0000-000011570000}"/>
    <cellStyle name="40% - Accent3 3 8 2 2" xfId="10101" xr:uid="{00000000-0005-0000-0000-000012570000}"/>
    <cellStyle name="40% - Accent3 3 8 2 2 2" xfId="20716" xr:uid="{00000000-0005-0000-0000-000013570000}"/>
    <cellStyle name="40% - Accent3 3 8 2 2 2 2" xfId="43984" xr:uid="{00000000-0005-0000-0000-000014570000}"/>
    <cellStyle name="40% - Accent3 3 8 2 2 3" xfId="33369" xr:uid="{00000000-0005-0000-0000-000015570000}"/>
    <cellStyle name="40% - Accent3 3 8 2 3" xfId="15410" xr:uid="{00000000-0005-0000-0000-000016570000}"/>
    <cellStyle name="40% - Accent3 3 8 2 3 2" xfId="38678" xr:uid="{00000000-0005-0000-0000-000017570000}"/>
    <cellStyle name="40% - Accent3 3 8 2 4" xfId="28061" xr:uid="{00000000-0005-0000-0000-000018570000}"/>
    <cellStyle name="40% - Accent3 3 8 3" xfId="7459" xr:uid="{00000000-0005-0000-0000-000019570000}"/>
    <cellStyle name="40% - Accent3 3 8 3 2" xfId="18074" xr:uid="{00000000-0005-0000-0000-00001A570000}"/>
    <cellStyle name="40% - Accent3 3 8 3 2 2" xfId="41342" xr:uid="{00000000-0005-0000-0000-00001B570000}"/>
    <cellStyle name="40% - Accent3 3 8 3 3" xfId="30727" xr:uid="{00000000-0005-0000-0000-00001C570000}"/>
    <cellStyle name="40% - Accent3 3 8 4" xfId="12770" xr:uid="{00000000-0005-0000-0000-00001D570000}"/>
    <cellStyle name="40% - Accent3 3 8 4 2" xfId="36038" xr:uid="{00000000-0005-0000-0000-00001E570000}"/>
    <cellStyle name="40% - Accent3 3 8 5" xfId="23416" xr:uid="{00000000-0005-0000-0000-00001F570000}"/>
    <cellStyle name="40% - Accent3 3 8 5 2" xfId="46661" xr:uid="{00000000-0005-0000-0000-000020570000}"/>
    <cellStyle name="40% - Accent3 3 8 6" xfId="25419" xr:uid="{00000000-0005-0000-0000-000021570000}"/>
    <cellStyle name="40% - Accent3 3 8 7" xfId="48590" xr:uid="{00000000-0005-0000-0000-000022570000}"/>
    <cellStyle name="40% - Accent3 3 9" xfId="2216" xr:uid="{00000000-0005-0000-0000-000023570000}"/>
    <cellStyle name="40% - Accent3 3 9 2" xfId="5090" xr:uid="{00000000-0005-0000-0000-000024570000}"/>
    <cellStyle name="40% - Accent3 3 9 2 2" xfId="10433" xr:uid="{00000000-0005-0000-0000-000025570000}"/>
    <cellStyle name="40% - Accent3 3 9 2 2 2" xfId="21048" xr:uid="{00000000-0005-0000-0000-000026570000}"/>
    <cellStyle name="40% - Accent3 3 9 2 2 2 2" xfId="44316" xr:uid="{00000000-0005-0000-0000-000027570000}"/>
    <cellStyle name="40% - Accent3 3 9 2 2 3" xfId="33701" xr:uid="{00000000-0005-0000-0000-000028570000}"/>
    <cellStyle name="40% - Accent3 3 9 2 3" xfId="15742" xr:uid="{00000000-0005-0000-0000-000029570000}"/>
    <cellStyle name="40% - Accent3 3 9 2 3 2" xfId="39010" xr:uid="{00000000-0005-0000-0000-00002A570000}"/>
    <cellStyle name="40% - Accent3 3 9 2 4" xfId="28393" xr:uid="{00000000-0005-0000-0000-00002B570000}"/>
    <cellStyle name="40% - Accent3 3 9 3" xfId="7791" xr:uid="{00000000-0005-0000-0000-00002C570000}"/>
    <cellStyle name="40% - Accent3 3 9 3 2" xfId="18406" xr:uid="{00000000-0005-0000-0000-00002D570000}"/>
    <cellStyle name="40% - Accent3 3 9 3 2 2" xfId="41674" xr:uid="{00000000-0005-0000-0000-00002E570000}"/>
    <cellStyle name="40% - Accent3 3 9 3 3" xfId="31059" xr:uid="{00000000-0005-0000-0000-00002F570000}"/>
    <cellStyle name="40% - Accent3 3 9 4" xfId="13102" xr:uid="{00000000-0005-0000-0000-000030570000}"/>
    <cellStyle name="40% - Accent3 3 9 4 2" xfId="36370" xr:uid="{00000000-0005-0000-0000-000031570000}"/>
    <cellStyle name="40% - Accent3 3 9 5" xfId="25751" xr:uid="{00000000-0005-0000-0000-000032570000}"/>
    <cellStyle name="40% - Accent3 3_Asset Register (new)" xfId="1429" xr:uid="{00000000-0005-0000-0000-000033570000}"/>
    <cellStyle name="40% - Accent3 4" xfId="251" xr:uid="{00000000-0005-0000-0000-000034570000}"/>
    <cellStyle name="40% - Accent3 4 10" xfId="2270" xr:uid="{00000000-0005-0000-0000-000035570000}"/>
    <cellStyle name="40% - Accent3 4 10 2" xfId="5134" xr:uid="{00000000-0005-0000-0000-000036570000}"/>
    <cellStyle name="40% - Accent3 4 10 2 2" xfId="10477" xr:uid="{00000000-0005-0000-0000-000037570000}"/>
    <cellStyle name="40% - Accent3 4 10 2 2 2" xfId="21091" xr:uid="{00000000-0005-0000-0000-000038570000}"/>
    <cellStyle name="40% - Accent3 4 10 2 2 2 2" xfId="44359" xr:uid="{00000000-0005-0000-0000-000039570000}"/>
    <cellStyle name="40% - Accent3 4 10 2 2 3" xfId="33745" xr:uid="{00000000-0005-0000-0000-00003A570000}"/>
    <cellStyle name="40% - Accent3 4 10 2 3" xfId="15785" xr:uid="{00000000-0005-0000-0000-00003B570000}"/>
    <cellStyle name="40% - Accent3 4 10 2 3 2" xfId="39053" xr:uid="{00000000-0005-0000-0000-00003C570000}"/>
    <cellStyle name="40% - Accent3 4 10 2 4" xfId="28437" xr:uid="{00000000-0005-0000-0000-00003D570000}"/>
    <cellStyle name="40% - Accent3 4 10 3" xfId="7835" xr:uid="{00000000-0005-0000-0000-00003E570000}"/>
    <cellStyle name="40% - Accent3 4 10 3 2" xfId="18450" xr:uid="{00000000-0005-0000-0000-00003F570000}"/>
    <cellStyle name="40% - Accent3 4 10 3 2 2" xfId="41718" xr:uid="{00000000-0005-0000-0000-000040570000}"/>
    <cellStyle name="40% - Accent3 4 10 3 3" xfId="31103" xr:uid="{00000000-0005-0000-0000-000041570000}"/>
    <cellStyle name="40% - Accent3 4 10 4" xfId="13145" xr:uid="{00000000-0005-0000-0000-000042570000}"/>
    <cellStyle name="40% - Accent3 4 10 4 2" xfId="36413" xr:uid="{00000000-0005-0000-0000-000043570000}"/>
    <cellStyle name="40% - Accent3 4 10 5" xfId="25795" xr:uid="{00000000-0005-0000-0000-000044570000}"/>
    <cellStyle name="40% - Accent3 4 11" xfId="2459" xr:uid="{00000000-0005-0000-0000-000045570000}"/>
    <cellStyle name="40% - Accent3 4 11 2" xfId="5307" xr:uid="{00000000-0005-0000-0000-000046570000}"/>
    <cellStyle name="40% - Accent3 4 11 2 2" xfId="10650" xr:uid="{00000000-0005-0000-0000-000047570000}"/>
    <cellStyle name="40% - Accent3 4 11 2 2 2" xfId="21264" xr:uid="{00000000-0005-0000-0000-000048570000}"/>
    <cellStyle name="40% - Accent3 4 11 2 2 2 2" xfId="44532" xr:uid="{00000000-0005-0000-0000-000049570000}"/>
    <cellStyle name="40% - Accent3 4 11 2 2 3" xfId="33918" xr:uid="{00000000-0005-0000-0000-00004A570000}"/>
    <cellStyle name="40% - Accent3 4 11 2 3" xfId="15958" xr:uid="{00000000-0005-0000-0000-00004B570000}"/>
    <cellStyle name="40% - Accent3 4 11 2 3 2" xfId="39226" xr:uid="{00000000-0005-0000-0000-00004C570000}"/>
    <cellStyle name="40% - Accent3 4 11 2 4" xfId="28610" xr:uid="{00000000-0005-0000-0000-00004D570000}"/>
    <cellStyle name="40% - Accent3 4 11 3" xfId="8008" xr:uid="{00000000-0005-0000-0000-00004E570000}"/>
    <cellStyle name="40% - Accent3 4 11 3 2" xfId="18623" xr:uid="{00000000-0005-0000-0000-00004F570000}"/>
    <cellStyle name="40% - Accent3 4 11 3 2 2" xfId="41891" xr:uid="{00000000-0005-0000-0000-000050570000}"/>
    <cellStyle name="40% - Accent3 4 11 3 3" xfId="31276" xr:uid="{00000000-0005-0000-0000-000051570000}"/>
    <cellStyle name="40% - Accent3 4 11 4" xfId="13318" xr:uid="{00000000-0005-0000-0000-000052570000}"/>
    <cellStyle name="40% - Accent3 4 11 4 2" xfId="36586" xr:uid="{00000000-0005-0000-0000-000053570000}"/>
    <cellStyle name="40% - Accent3 4 11 5" xfId="25968" xr:uid="{00000000-0005-0000-0000-000054570000}"/>
    <cellStyle name="40% - Accent3 4 12" xfId="3013" xr:uid="{00000000-0005-0000-0000-000055570000}"/>
    <cellStyle name="40% - Accent3 4 12 2" xfId="5852" xr:uid="{00000000-0005-0000-0000-000056570000}"/>
    <cellStyle name="40% - Accent3 4 12 2 2" xfId="11195" xr:uid="{00000000-0005-0000-0000-000057570000}"/>
    <cellStyle name="40% - Accent3 4 12 2 2 2" xfId="21809" xr:uid="{00000000-0005-0000-0000-000058570000}"/>
    <cellStyle name="40% - Accent3 4 12 2 2 2 2" xfId="45077" xr:uid="{00000000-0005-0000-0000-000059570000}"/>
    <cellStyle name="40% - Accent3 4 12 2 2 3" xfId="34463" xr:uid="{00000000-0005-0000-0000-00005A570000}"/>
    <cellStyle name="40% - Accent3 4 12 2 3" xfId="16503" xr:uid="{00000000-0005-0000-0000-00005B570000}"/>
    <cellStyle name="40% - Accent3 4 12 2 3 2" xfId="39771" xr:uid="{00000000-0005-0000-0000-00005C570000}"/>
    <cellStyle name="40% - Accent3 4 12 2 4" xfId="29155" xr:uid="{00000000-0005-0000-0000-00005D570000}"/>
    <cellStyle name="40% - Accent3 4 12 3" xfId="8553" xr:uid="{00000000-0005-0000-0000-00005E570000}"/>
    <cellStyle name="40% - Accent3 4 12 3 2" xfId="19168" xr:uid="{00000000-0005-0000-0000-00005F570000}"/>
    <cellStyle name="40% - Accent3 4 12 3 2 2" xfId="42436" xr:uid="{00000000-0005-0000-0000-000060570000}"/>
    <cellStyle name="40% - Accent3 4 12 3 3" xfId="31821" xr:uid="{00000000-0005-0000-0000-000061570000}"/>
    <cellStyle name="40% - Accent3 4 12 4" xfId="13863" xr:uid="{00000000-0005-0000-0000-000062570000}"/>
    <cellStyle name="40% - Accent3 4 12 4 2" xfId="37131" xr:uid="{00000000-0005-0000-0000-000063570000}"/>
    <cellStyle name="40% - Accent3 4 12 5" xfId="26513" xr:uid="{00000000-0005-0000-0000-000064570000}"/>
    <cellStyle name="40% - Accent3 4 13" xfId="3342" xr:uid="{00000000-0005-0000-0000-000065570000}"/>
    <cellStyle name="40% - Accent3 4 13 2" xfId="6166" xr:uid="{00000000-0005-0000-0000-000066570000}"/>
    <cellStyle name="40% - Accent3 4 13 2 2" xfId="11509" xr:uid="{00000000-0005-0000-0000-000067570000}"/>
    <cellStyle name="40% - Accent3 4 13 2 2 2" xfId="22122" xr:uid="{00000000-0005-0000-0000-000068570000}"/>
    <cellStyle name="40% - Accent3 4 13 2 2 2 2" xfId="45390" xr:uid="{00000000-0005-0000-0000-000069570000}"/>
    <cellStyle name="40% - Accent3 4 13 2 2 3" xfId="34777" xr:uid="{00000000-0005-0000-0000-00006A570000}"/>
    <cellStyle name="40% - Accent3 4 13 2 3" xfId="16816" xr:uid="{00000000-0005-0000-0000-00006B570000}"/>
    <cellStyle name="40% - Accent3 4 13 2 3 2" xfId="40084" xr:uid="{00000000-0005-0000-0000-00006C570000}"/>
    <cellStyle name="40% - Accent3 4 13 2 4" xfId="29469" xr:uid="{00000000-0005-0000-0000-00006D570000}"/>
    <cellStyle name="40% - Accent3 4 13 3" xfId="8867" xr:uid="{00000000-0005-0000-0000-00006E570000}"/>
    <cellStyle name="40% - Accent3 4 13 3 2" xfId="19482" xr:uid="{00000000-0005-0000-0000-00006F570000}"/>
    <cellStyle name="40% - Accent3 4 13 3 2 2" xfId="42750" xr:uid="{00000000-0005-0000-0000-000070570000}"/>
    <cellStyle name="40% - Accent3 4 13 3 3" xfId="32135" xr:uid="{00000000-0005-0000-0000-000071570000}"/>
    <cellStyle name="40% - Accent3 4 13 4" xfId="14176" xr:uid="{00000000-0005-0000-0000-000072570000}"/>
    <cellStyle name="40% - Accent3 4 13 4 2" xfId="37444" xr:uid="{00000000-0005-0000-0000-000073570000}"/>
    <cellStyle name="40% - Accent3 4 13 5" xfId="26827" xr:uid="{00000000-0005-0000-0000-000074570000}"/>
    <cellStyle name="40% - Accent3 4 14" xfId="4120" xr:uid="{00000000-0005-0000-0000-000075570000}"/>
    <cellStyle name="40% - Accent3 4 14 2" xfId="9464" xr:uid="{00000000-0005-0000-0000-000076570000}"/>
    <cellStyle name="40% - Accent3 4 14 2 2" xfId="20079" xr:uid="{00000000-0005-0000-0000-000077570000}"/>
    <cellStyle name="40% - Accent3 4 14 2 2 2" xfId="43347" xr:uid="{00000000-0005-0000-0000-000078570000}"/>
    <cellStyle name="40% - Accent3 4 14 2 3" xfId="32732" xr:uid="{00000000-0005-0000-0000-000079570000}"/>
    <cellStyle name="40% - Accent3 4 14 3" xfId="14773" xr:uid="{00000000-0005-0000-0000-00007A570000}"/>
    <cellStyle name="40% - Accent3 4 14 3 2" xfId="38041" xr:uid="{00000000-0005-0000-0000-00007B570000}"/>
    <cellStyle name="40% - Accent3 4 14 4" xfId="27424" xr:uid="{00000000-0005-0000-0000-00007C570000}"/>
    <cellStyle name="40% - Accent3 4 15" xfId="6822" xr:uid="{00000000-0005-0000-0000-00007D570000}"/>
    <cellStyle name="40% - Accent3 4 15 2" xfId="17437" xr:uid="{00000000-0005-0000-0000-00007E570000}"/>
    <cellStyle name="40% - Accent3 4 15 2 2" xfId="40705" xr:uid="{00000000-0005-0000-0000-00007F570000}"/>
    <cellStyle name="40% - Accent3 4 15 3" xfId="30090" xr:uid="{00000000-0005-0000-0000-000080570000}"/>
    <cellStyle name="40% - Accent3 4 16" xfId="12133" xr:uid="{00000000-0005-0000-0000-000081570000}"/>
    <cellStyle name="40% - Accent3 4 16 2" xfId="35401" xr:uid="{00000000-0005-0000-0000-000082570000}"/>
    <cellStyle name="40% - Accent3 4 17" xfId="23417" xr:uid="{00000000-0005-0000-0000-000083570000}"/>
    <cellStyle name="40% - Accent3 4 17 2" xfId="46662" xr:uid="{00000000-0005-0000-0000-000084570000}"/>
    <cellStyle name="40% - Accent3 4 18" xfId="24778" xr:uid="{00000000-0005-0000-0000-000085570000}"/>
    <cellStyle name="40% - Accent3 4 19" xfId="48591" xr:uid="{00000000-0005-0000-0000-000086570000}"/>
    <cellStyle name="40% - Accent3 4 2" xfId="749" xr:uid="{00000000-0005-0000-0000-000087570000}"/>
    <cellStyle name="40% - Accent3 4 2 10" xfId="3014" xr:uid="{00000000-0005-0000-0000-000088570000}"/>
    <cellStyle name="40% - Accent3 4 2 10 2" xfId="5853" xr:uid="{00000000-0005-0000-0000-000089570000}"/>
    <cellStyle name="40% - Accent3 4 2 10 2 2" xfId="11196" xr:uid="{00000000-0005-0000-0000-00008A570000}"/>
    <cellStyle name="40% - Accent3 4 2 10 2 2 2" xfId="21810" xr:uid="{00000000-0005-0000-0000-00008B570000}"/>
    <cellStyle name="40% - Accent3 4 2 10 2 2 2 2" xfId="45078" xr:uid="{00000000-0005-0000-0000-00008C570000}"/>
    <cellStyle name="40% - Accent3 4 2 10 2 2 3" xfId="34464" xr:uid="{00000000-0005-0000-0000-00008D570000}"/>
    <cellStyle name="40% - Accent3 4 2 10 2 3" xfId="16504" xr:uid="{00000000-0005-0000-0000-00008E570000}"/>
    <cellStyle name="40% - Accent3 4 2 10 2 3 2" xfId="39772" xr:uid="{00000000-0005-0000-0000-00008F570000}"/>
    <cellStyle name="40% - Accent3 4 2 10 2 4" xfId="29156" xr:uid="{00000000-0005-0000-0000-000090570000}"/>
    <cellStyle name="40% - Accent3 4 2 10 3" xfId="8554" xr:uid="{00000000-0005-0000-0000-000091570000}"/>
    <cellStyle name="40% - Accent3 4 2 10 3 2" xfId="19169" xr:uid="{00000000-0005-0000-0000-000092570000}"/>
    <cellStyle name="40% - Accent3 4 2 10 3 2 2" xfId="42437" xr:uid="{00000000-0005-0000-0000-000093570000}"/>
    <cellStyle name="40% - Accent3 4 2 10 3 3" xfId="31822" xr:uid="{00000000-0005-0000-0000-000094570000}"/>
    <cellStyle name="40% - Accent3 4 2 10 4" xfId="13864" xr:uid="{00000000-0005-0000-0000-000095570000}"/>
    <cellStyle name="40% - Accent3 4 2 10 4 2" xfId="37132" xr:uid="{00000000-0005-0000-0000-000096570000}"/>
    <cellStyle name="40% - Accent3 4 2 10 5" xfId="26514" xr:uid="{00000000-0005-0000-0000-000097570000}"/>
    <cellStyle name="40% - Accent3 4 2 11" xfId="3343" xr:uid="{00000000-0005-0000-0000-000098570000}"/>
    <cellStyle name="40% - Accent3 4 2 11 2" xfId="6167" xr:uid="{00000000-0005-0000-0000-000099570000}"/>
    <cellStyle name="40% - Accent3 4 2 11 2 2" xfId="11510" xr:uid="{00000000-0005-0000-0000-00009A570000}"/>
    <cellStyle name="40% - Accent3 4 2 11 2 2 2" xfId="22123" xr:uid="{00000000-0005-0000-0000-00009B570000}"/>
    <cellStyle name="40% - Accent3 4 2 11 2 2 2 2" xfId="45391" xr:uid="{00000000-0005-0000-0000-00009C570000}"/>
    <cellStyle name="40% - Accent3 4 2 11 2 2 3" xfId="34778" xr:uid="{00000000-0005-0000-0000-00009D570000}"/>
    <cellStyle name="40% - Accent3 4 2 11 2 3" xfId="16817" xr:uid="{00000000-0005-0000-0000-00009E570000}"/>
    <cellStyle name="40% - Accent3 4 2 11 2 3 2" xfId="40085" xr:uid="{00000000-0005-0000-0000-00009F570000}"/>
    <cellStyle name="40% - Accent3 4 2 11 2 4" xfId="29470" xr:uid="{00000000-0005-0000-0000-0000A0570000}"/>
    <cellStyle name="40% - Accent3 4 2 11 3" xfId="8868" xr:uid="{00000000-0005-0000-0000-0000A1570000}"/>
    <cellStyle name="40% - Accent3 4 2 11 3 2" xfId="19483" xr:uid="{00000000-0005-0000-0000-0000A2570000}"/>
    <cellStyle name="40% - Accent3 4 2 11 3 2 2" xfId="42751" xr:uid="{00000000-0005-0000-0000-0000A3570000}"/>
    <cellStyle name="40% - Accent3 4 2 11 3 3" xfId="32136" xr:uid="{00000000-0005-0000-0000-0000A4570000}"/>
    <cellStyle name="40% - Accent3 4 2 11 4" xfId="14177" xr:uid="{00000000-0005-0000-0000-0000A5570000}"/>
    <cellStyle name="40% - Accent3 4 2 11 4 2" xfId="37445" xr:uid="{00000000-0005-0000-0000-0000A6570000}"/>
    <cellStyle name="40% - Accent3 4 2 11 5" xfId="26828" xr:uid="{00000000-0005-0000-0000-0000A7570000}"/>
    <cellStyle name="40% - Accent3 4 2 12" xfId="4274" xr:uid="{00000000-0005-0000-0000-0000A8570000}"/>
    <cellStyle name="40% - Accent3 4 2 12 2" xfId="9618" xr:uid="{00000000-0005-0000-0000-0000A9570000}"/>
    <cellStyle name="40% - Accent3 4 2 12 2 2" xfId="20233" xr:uid="{00000000-0005-0000-0000-0000AA570000}"/>
    <cellStyle name="40% - Accent3 4 2 12 2 2 2" xfId="43501" xr:uid="{00000000-0005-0000-0000-0000AB570000}"/>
    <cellStyle name="40% - Accent3 4 2 12 2 3" xfId="32886" xr:uid="{00000000-0005-0000-0000-0000AC570000}"/>
    <cellStyle name="40% - Accent3 4 2 12 3" xfId="14927" xr:uid="{00000000-0005-0000-0000-0000AD570000}"/>
    <cellStyle name="40% - Accent3 4 2 12 3 2" xfId="38195" xr:uid="{00000000-0005-0000-0000-0000AE570000}"/>
    <cellStyle name="40% - Accent3 4 2 12 4" xfId="27578" xr:uid="{00000000-0005-0000-0000-0000AF570000}"/>
    <cellStyle name="40% - Accent3 4 2 13" xfId="6976" xr:uid="{00000000-0005-0000-0000-0000B0570000}"/>
    <cellStyle name="40% - Accent3 4 2 13 2" xfId="17591" xr:uid="{00000000-0005-0000-0000-0000B1570000}"/>
    <cellStyle name="40% - Accent3 4 2 13 2 2" xfId="40859" xr:uid="{00000000-0005-0000-0000-0000B2570000}"/>
    <cellStyle name="40% - Accent3 4 2 13 3" xfId="30244" xr:uid="{00000000-0005-0000-0000-0000B3570000}"/>
    <cellStyle name="40% - Accent3 4 2 14" xfId="12287" xr:uid="{00000000-0005-0000-0000-0000B4570000}"/>
    <cellStyle name="40% - Accent3 4 2 14 2" xfId="35555" xr:uid="{00000000-0005-0000-0000-0000B5570000}"/>
    <cellStyle name="40% - Accent3 4 2 15" xfId="23418" xr:uid="{00000000-0005-0000-0000-0000B6570000}"/>
    <cellStyle name="40% - Accent3 4 2 15 2" xfId="46663" xr:uid="{00000000-0005-0000-0000-0000B7570000}"/>
    <cellStyle name="40% - Accent3 4 2 16" xfId="24936" xr:uid="{00000000-0005-0000-0000-0000B8570000}"/>
    <cellStyle name="40% - Accent3 4 2 17" xfId="48592" xr:uid="{00000000-0005-0000-0000-0000B9570000}"/>
    <cellStyle name="40% - Accent3 4 2 2" xfId="1126" xr:uid="{00000000-0005-0000-0000-0000BA570000}"/>
    <cellStyle name="40% - Accent3 4 2 2 10" xfId="48593" xr:uid="{00000000-0005-0000-0000-0000BB570000}"/>
    <cellStyle name="40% - Accent3 4 2 2 2" xfId="1562" xr:uid="{00000000-0005-0000-0000-0000BC570000}"/>
    <cellStyle name="40% - Accent3 4 2 2 2 2" xfId="2919" xr:uid="{00000000-0005-0000-0000-0000BD570000}"/>
    <cellStyle name="40% - Accent3 4 2 2 2 2 2" xfId="5767" xr:uid="{00000000-0005-0000-0000-0000BE570000}"/>
    <cellStyle name="40% - Accent3 4 2 2 2 2 2 2" xfId="11110" xr:uid="{00000000-0005-0000-0000-0000BF570000}"/>
    <cellStyle name="40% - Accent3 4 2 2 2 2 2 2 2" xfId="21724" xr:uid="{00000000-0005-0000-0000-0000C0570000}"/>
    <cellStyle name="40% - Accent3 4 2 2 2 2 2 2 2 2" xfId="44992" xr:uid="{00000000-0005-0000-0000-0000C1570000}"/>
    <cellStyle name="40% - Accent3 4 2 2 2 2 2 2 3" xfId="34378" xr:uid="{00000000-0005-0000-0000-0000C2570000}"/>
    <cellStyle name="40% - Accent3 4 2 2 2 2 2 3" xfId="16418" xr:uid="{00000000-0005-0000-0000-0000C3570000}"/>
    <cellStyle name="40% - Accent3 4 2 2 2 2 2 3 2" xfId="39686" xr:uid="{00000000-0005-0000-0000-0000C4570000}"/>
    <cellStyle name="40% - Accent3 4 2 2 2 2 2 4" xfId="23422" xr:uid="{00000000-0005-0000-0000-0000C5570000}"/>
    <cellStyle name="40% - Accent3 4 2 2 2 2 2 4 2" xfId="46667" xr:uid="{00000000-0005-0000-0000-0000C6570000}"/>
    <cellStyle name="40% - Accent3 4 2 2 2 2 2 5" xfId="29070" xr:uid="{00000000-0005-0000-0000-0000C7570000}"/>
    <cellStyle name="40% - Accent3 4 2 2 2 2 2 6" xfId="48596" xr:uid="{00000000-0005-0000-0000-0000C8570000}"/>
    <cellStyle name="40% - Accent3 4 2 2 2 2 3" xfId="8468" xr:uid="{00000000-0005-0000-0000-0000C9570000}"/>
    <cellStyle name="40% - Accent3 4 2 2 2 2 3 2" xfId="19083" xr:uid="{00000000-0005-0000-0000-0000CA570000}"/>
    <cellStyle name="40% - Accent3 4 2 2 2 2 3 2 2" xfId="42351" xr:uid="{00000000-0005-0000-0000-0000CB570000}"/>
    <cellStyle name="40% - Accent3 4 2 2 2 2 3 3" xfId="31736" xr:uid="{00000000-0005-0000-0000-0000CC570000}"/>
    <cellStyle name="40% - Accent3 4 2 2 2 2 4" xfId="13778" xr:uid="{00000000-0005-0000-0000-0000CD570000}"/>
    <cellStyle name="40% - Accent3 4 2 2 2 2 4 2" xfId="37046" xr:uid="{00000000-0005-0000-0000-0000CE570000}"/>
    <cellStyle name="40% - Accent3 4 2 2 2 2 5" xfId="23421" xr:uid="{00000000-0005-0000-0000-0000CF570000}"/>
    <cellStyle name="40% - Accent3 4 2 2 2 2 5 2" xfId="46666" xr:uid="{00000000-0005-0000-0000-0000D0570000}"/>
    <cellStyle name="40% - Accent3 4 2 2 2 2 6" xfId="26428" xr:uid="{00000000-0005-0000-0000-0000D1570000}"/>
    <cellStyle name="40% - Accent3 4 2 2 2 2 7" xfId="48595" xr:uid="{00000000-0005-0000-0000-0000D2570000}"/>
    <cellStyle name="40% - Accent3 4 2 2 2 3" xfId="4580" xr:uid="{00000000-0005-0000-0000-0000D3570000}"/>
    <cellStyle name="40% - Accent3 4 2 2 2 3 2" xfId="9924" xr:uid="{00000000-0005-0000-0000-0000D4570000}"/>
    <cellStyle name="40% - Accent3 4 2 2 2 3 2 2" xfId="20539" xr:uid="{00000000-0005-0000-0000-0000D5570000}"/>
    <cellStyle name="40% - Accent3 4 2 2 2 3 2 2 2" xfId="43807" xr:uid="{00000000-0005-0000-0000-0000D6570000}"/>
    <cellStyle name="40% - Accent3 4 2 2 2 3 2 3" xfId="33192" xr:uid="{00000000-0005-0000-0000-0000D7570000}"/>
    <cellStyle name="40% - Accent3 4 2 2 2 3 3" xfId="15233" xr:uid="{00000000-0005-0000-0000-0000D8570000}"/>
    <cellStyle name="40% - Accent3 4 2 2 2 3 3 2" xfId="38501" xr:uid="{00000000-0005-0000-0000-0000D9570000}"/>
    <cellStyle name="40% - Accent3 4 2 2 2 3 4" xfId="23423" xr:uid="{00000000-0005-0000-0000-0000DA570000}"/>
    <cellStyle name="40% - Accent3 4 2 2 2 3 4 2" xfId="46668" xr:uid="{00000000-0005-0000-0000-0000DB570000}"/>
    <cellStyle name="40% - Accent3 4 2 2 2 3 5" xfId="27884" xr:uid="{00000000-0005-0000-0000-0000DC570000}"/>
    <cellStyle name="40% - Accent3 4 2 2 2 3 6" xfId="48597" xr:uid="{00000000-0005-0000-0000-0000DD570000}"/>
    <cellStyle name="40% - Accent3 4 2 2 2 4" xfId="7282" xr:uid="{00000000-0005-0000-0000-0000DE570000}"/>
    <cellStyle name="40% - Accent3 4 2 2 2 4 2" xfId="17897" xr:uid="{00000000-0005-0000-0000-0000DF570000}"/>
    <cellStyle name="40% - Accent3 4 2 2 2 4 2 2" xfId="41165" xr:uid="{00000000-0005-0000-0000-0000E0570000}"/>
    <cellStyle name="40% - Accent3 4 2 2 2 4 3" xfId="30550" xr:uid="{00000000-0005-0000-0000-0000E1570000}"/>
    <cellStyle name="40% - Accent3 4 2 2 2 5" xfId="12593" xr:uid="{00000000-0005-0000-0000-0000E2570000}"/>
    <cellStyle name="40% - Accent3 4 2 2 2 5 2" xfId="35861" xr:uid="{00000000-0005-0000-0000-0000E3570000}"/>
    <cellStyle name="40% - Accent3 4 2 2 2 6" xfId="23420" xr:uid="{00000000-0005-0000-0000-0000E4570000}"/>
    <cellStyle name="40% - Accent3 4 2 2 2 6 2" xfId="46665" xr:uid="{00000000-0005-0000-0000-0000E5570000}"/>
    <cellStyle name="40% - Accent3 4 2 2 2 7" xfId="25242" xr:uid="{00000000-0005-0000-0000-0000E6570000}"/>
    <cellStyle name="40% - Accent3 4 2 2 2 8" xfId="48594" xr:uid="{00000000-0005-0000-0000-0000E7570000}"/>
    <cellStyle name="40% - Accent3 4 2 2 3" xfId="2696" xr:uid="{00000000-0005-0000-0000-0000E8570000}"/>
    <cellStyle name="40% - Accent3 4 2 2 3 2" xfId="5544" xr:uid="{00000000-0005-0000-0000-0000E9570000}"/>
    <cellStyle name="40% - Accent3 4 2 2 3 2 2" xfId="10887" xr:uid="{00000000-0005-0000-0000-0000EA570000}"/>
    <cellStyle name="40% - Accent3 4 2 2 3 2 2 2" xfId="21501" xr:uid="{00000000-0005-0000-0000-0000EB570000}"/>
    <cellStyle name="40% - Accent3 4 2 2 3 2 2 2 2" xfId="44769" xr:uid="{00000000-0005-0000-0000-0000EC570000}"/>
    <cellStyle name="40% - Accent3 4 2 2 3 2 2 3" xfId="34155" xr:uid="{00000000-0005-0000-0000-0000ED570000}"/>
    <cellStyle name="40% - Accent3 4 2 2 3 2 3" xfId="16195" xr:uid="{00000000-0005-0000-0000-0000EE570000}"/>
    <cellStyle name="40% - Accent3 4 2 2 3 2 3 2" xfId="39463" xr:uid="{00000000-0005-0000-0000-0000EF570000}"/>
    <cellStyle name="40% - Accent3 4 2 2 3 2 4" xfId="23425" xr:uid="{00000000-0005-0000-0000-0000F0570000}"/>
    <cellStyle name="40% - Accent3 4 2 2 3 2 4 2" xfId="46670" xr:uid="{00000000-0005-0000-0000-0000F1570000}"/>
    <cellStyle name="40% - Accent3 4 2 2 3 2 5" xfId="28847" xr:uid="{00000000-0005-0000-0000-0000F2570000}"/>
    <cellStyle name="40% - Accent3 4 2 2 3 2 6" xfId="48599" xr:uid="{00000000-0005-0000-0000-0000F3570000}"/>
    <cellStyle name="40% - Accent3 4 2 2 3 3" xfId="8245" xr:uid="{00000000-0005-0000-0000-0000F4570000}"/>
    <cellStyle name="40% - Accent3 4 2 2 3 3 2" xfId="18860" xr:uid="{00000000-0005-0000-0000-0000F5570000}"/>
    <cellStyle name="40% - Accent3 4 2 2 3 3 2 2" xfId="42128" xr:uid="{00000000-0005-0000-0000-0000F6570000}"/>
    <cellStyle name="40% - Accent3 4 2 2 3 3 3" xfId="31513" xr:uid="{00000000-0005-0000-0000-0000F7570000}"/>
    <cellStyle name="40% - Accent3 4 2 2 3 4" xfId="13555" xr:uid="{00000000-0005-0000-0000-0000F8570000}"/>
    <cellStyle name="40% - Accent3 4 2 2 3 4 2" xfId="36823" xr:uid="{00000000-0005-0000-0000-0000F9570000}"/>
    <cellStyle name="40% - Accent3 4 2 2 3 5" xfId="23424" xr:uid="{00000000-0005-0000-0000-0000FA570000}"/>
    <cellStyle name="40% - Accent3 4 2 2 3 5 2" xfId="46669" xr:uid="{00000000-0005-0000-0000-0000FB570000}"/>
    <cellStyle name="40% - Accent3 4 2 2 3 6" xfId="26205" xr:uid="{00000000-0005-0000-0000-0000FC570000}"/>
    <cellStyle name="40% - Accent3 4 2 2 3 7" xfId="48598" xr:uid="{00000000-0005-0000-0000-0000FD570000}"/>
    <cellStyle name="40% - Accent3 4 2 2 4" xfId="3871" xr:uid="{00000000-0005-0000-0000-0000FE570000}"/>
    <cellStyle name="40% - Accent3 4 2 2 4 2" xfId="6535" xr:uid="{00000000-0005-0000-0000-0000FF570000}"/>
    <cellStyle name="40% - Accent3 4 2 2 4 2 2" xfId="11878" xr:uid="{00000000-0005-0000-0000-000000580000}"/>
    <cellStyle name="40% - Accent3 4 2 2 4 2 2 2" xfId="22491" xr:uid="{00000000-0005-0000-0000-000001580000}"/>
    <cellStyle name="40% - Accent3 4 2 2 4 2 2 2 2" xfId="45759" xr:uid="{00000000-0005-0000-0000-000002580000}"/>
    <cellStyle name="40% - Accent3 4 2 2 4 2 2 3" xfId="35146" xr:uid="{00000000-0005-0000-0000-000003580000}"/>
    <cellStyle name="40% - Accent3 4 2 2 4 2 3" xfId="17185" xr:uid="{00000000-0005-0000-0000-000004580000}"/>
    <cellStyle name="40% - Accent3 4 2 2 4 2 3 2" xfId="40453" xr:uid="{00000000-0005-0000-0000-000005580000}"/>
    <cellStyle name="40% - Accent3 4 2 2 4 2 4" xfId="29838" xr:uid="{00000000-0005-0000-0000-000006580000}"/>
    <cellStyle name="40% - Accent3 4 2 2 4 3" xfId="9236" xr:uid="{00000000-0005-0000-0000-000007580000}"/>
    <cellStyle name="40% - Accent3 4 2 2 4 3 2" xfId="19851" xr:uid="{00000000-0005-0000-0000-000008580000}"/>
    <cellStyle name="40% - Accent3 4 2 2 4 3 2 2" xfId="43119" xr:uid="{00000000-0005-0000-0000-000009580000}"/>
    <cellStyle name="40% - Accent3 4 2 2 4 3 3" xfId="32504" xr:uid="{00000000-0005-0000-0000-00000A580000}"/>
    <cellStyle name="40% - Accent3 4 2 2 4 4" xfId="14545" xr:uid="{00000000-0005-0000-0000-00000B580000}"/>
    <cellStyle name="40% - Accent3 4 2 2 4 4 2" xfId="37813" xr:uid="{00000000-0005-0000-0000-00000C580000}"/>
    <cellStyle name="40% - Accent3 4 2 2 4 5" xfId="23426" xr:uid="{00000000-0005-0000-0000-00000D580000}"/>
    <cellStyle name="40% - Accent3 4 2 2 4 5 2" xfId="46671" xr:uid="{00000000-0005-0000-0000-00000E580000}"/>
    <cellStyle name="40% - Accent3 4 2 2 4 6" xfId="27196" xr:uid="{00000000-0005-0000-0000-00000F580000}"/>
    <cellStyle name="40% - Accent3 4 2 2 4 7" xfId="48600" xr:uid="{00000000-0005-0000-0000-000010580000}"/>
    <cellStyle name="40% - Accent3 4 2 2 5" xfId="4357" xr:uid="{00000000-0005-0000-0000-000011580000}"/>
    <cellStyle name="40% - Accent3 4 2 2 5 2" xfId="9701" xr:uid="{00000000-0005-0000-0000-000012580000}"/>
    <cellStyle name="40% - Accent3 4 2 2 5 2 2" xfId="20316" xr:uid="{00000000-0005-0000-0000-000013580000}"/>
    <cellStyle name="40% - Accent3 4 2 2 5 2 2 2" xfId="43584" xr:uid="{00000000-0005-0000-0000-000014580000}"/>
    <cellStyle name="40% - Accent3 4 2 2 5 2 3" xfId="32969" xr:uid="{00000000-0005-0000-0000-000015580000}"/>
    <cellStyle name="40% - Accent3 4 2 2 5 3" xfId="15010" xr:uid="{00000000-0005-0000-0000-000016580000}"/>
    <cellStyle name="40% - Accent3 4 2 2 5 3 2" xfId="38278" xr:uid="{00000000-0005-0000-0000-000017580000}"/>
    <cellStyle name="40% - Accent3 4 2 2 5 4" xfId="27661" xr:uid="{00000000-0005-0000-0000-000018580000}"/>
    <cellStyle name="40% - Accent3 4 2 2 6" xfId="7059" xr:uid="{00000000-0005-0000-0000-000019580000}"/>
    <cellStyle name="40% - Accent3 4 2 2 6 2" xfId="17674" xr:uid="{00000000-0005-0000-0000-00001A580000}"/>
    <cellStyle name="40% - Accent3 4 2 2 6 2 2" xfId="40942" xr:uid="{00000000-0005-0000-0000-00001B580000}"/>
    <cellStyle name="40% - Accent3 4 2 2 6 3" xfId="30327" xr:uid="{00000000-0005-0000-0000-00001C580000}"/>
    <cellStyle name="40% - Accent3 4 2 2 7" xfId="12370" xr:uid="{00000000-0005-0000-0000-00001D580000}"/>
    <cellStyle name="40% - Accent3 4 2 2 7 2" xfId="35638" xr:uid="{00000000-0005-0000-0000-00001E580000}"/>
    <cellStyle name="40% - Accent3 4 2 2 8" xfId="23419" xr:uid="{00000000-0005-0000-0000-00001F580000}"/>
    <cellStyle name="40% - Accent3 4 2 2 8 2" xfId="46664" xr:uid="{00000000-0005-0000-0000-000020580000}"/>
    <cellStyle name="40% - Accent3 4 2 2 9" xfId="25019" xr:uid="{00000000-0005-0000-0000-000021580000}"/>
    <cellStyle name="40% - Accent3 4 2 2_Asset Register (new)" xfId="1423" xr:uid="{00000000-0005-0000-0000-000022580000}"/>
    <cellStyle name="40% - Accent3 4 2 3" xfId="1275" xr:uid="{00000000-0005-0000-0000-000023580000}"/>
    <cellStyle name="40% - Accent3 4 2 3 2" xfId="2836" xr:uid="{00000000-0005-0000-0000-000024580000}"/>
    <cellStyle name="40% - Accent3 4 2 3 2 2" xfId="5684" xr:uid="{00000000-0005-0000-0000-000025580000}"/>
    <cellStyle name="40% - Accent3 4 2 3 2 2 2" xfId="11027" xr:uid="{00000000-0005-0000-0000-000026580000}"/>
    <cellStyle name="40% - Accent3 4 2 3 2 2 2 2" xfId="21641" xr:uid="{00000000-0005-0000-0000-000027580000}"/>
    <cellStyle name="40% - Accent3 4 2 3 2 2 2 2 2" xfId="44909" xr:uid="{00000000-0005-0000-0000-000028580000}"/>
    <cellStyle name="40% - Accent3 4 2 3 2 2 2 3" xfId="34295" xr:uid="{00000000-0005-0000-0000-000029580000}"/>
    <cellStyle name="40% - Accent3 4 2 3 2 2 3" xfId="16335" xr:uid="{00000000-0005-0000-0000-00002A580000}"/>
    <cellStyle name="40% - Accent3 4 2 3 2 2 3 2" xfId="39603" xr:uid="{00000000-0005-0000-0000-00002B580000}"/>
    <cellStyle name="40% - Accent3 4 2 3 2 2 4" xfId="23429" xr:uid="{00000000-0005-0000-0000-00002C580000}"/>
    <cellStyle name="40% - Accent3 4 2 3 2 2 4 2" xfId="46674" xr:uid="{00000000-0005-0000-0000-00002D580000}"/>
    <cellStyle name="40% - Accent3 4 2 3 2 2 5" xfId="28987" xr:uid="{00000000-0005-0000-0000-00002E580000}"/>
    <cellStyle name="40% - Accent3 4 2 3 2 2 6" xfId="48603" xr:uid="{00000000-0005-0000-0000-00002F580000}"/>
    <cellStyle name="40% - Accent3 4 2 3 2 3" xfId="8385" xr:uid="{00000000-0005-0000-0000-000030580000}"/>
    <cellStyle name="40% - Accent3 4 2 3 2 3 2" xfId="19000" xr:uid="{00000000-0005-0000-0000-000031580000}"/>
    <cellStyle name="40% - Accent3 4 2 3 2 3 2 2" xfId="42268" xr:uid="{00000000-0005-0000-0000-000032580000}"/>
    <cellStyle name="40% - Accent3 4 2 3 2 3 3" xfId="31653" xr:uid="{00000000-0005-0000-0000-000033580000}"/>
    <cellStyle name="40% - Accent3 4 2 3 2 4" xfId="13695" xr:uid="{00000000-0005-0000-0000-000034580000}"/>
    <cellStyle name="40% - Accent3 4 2 3 2 4 2" xfId="36963" xr:uid="{00000000-0005-0000-0000-000035580000}"/>
    <cellStyle name="40% - Accent3 4 2 3 2 5" xfId="23428" xr:uid="{00000000-0005-0000-0000-000036580000}"/>
    <cellStyle name="40% - Accent3 4 2 3 2 5 2" xfId="46673" xr:uid="{00000000-0005-0000-0000-000037580000}"/>
    <cellStyle name="40% - Accent3 4 2 3 2 6" xfId="26345" xr:uid="{00000000-0005-0000-0000-000038580000}"/>
    <cellStyle name="40% - Accent3 4 2 3 2 7" xfId="48602" xr:uid="{00000000-0005-0000-0000-000039580000}"/>
    <cellStyle name="40% - Accent3 4 2 3 3" xfId="4497" xr:uid="{00000000-0005-0000-0000-00003A580000}"/>
    <cellStyle name="40% - Accent3 4 2 3 3 2" xfId="9841" xr:uid="{00000000-0005-0000-0000-00003B580000}"/>
    <cellStyle name="40% - Accent3 4 2 3 3 2 2" xfId="20456" xr:uid="{00000000-0005-0000-0000-00003C580000}"/>
    <cellStyle name="40% - Accent3 4 2 3 3 2 2 2" xfId="43724" xr:uid="{00000000-0005-0000-0000-00003D580000}"/>
    <cellStyle name="40% - Accent3 4 2 3 3 2 3" xfId="33109" xr:uid="{00000000-0005-0000-0000-00003E580000}"/>
    <cellStyle name="40% - Accent3 4 2 3 3 3" xfId="15150" xr:uid="{00000000-0005-0000-0000-00003F580000}"/>
    <cellStyle name="40% - Accent3 4 2 3 3 3 2" xfId="38418" xr:uid="{00000000-0005-0000-0000-000040580000}"/>
    <cellStyle name="40% - Accent3 4 2 3 3 4" xfId="23430" xr:uid="{00000000-0005-0000-0000-000041580000}"/>
    <cellStyle name="40% - Accent3 4 2 3 3 4 2" xfId="46675" xr:uid="{00000000-0005-0000-0000-000042580000}"/>
    <cellStyle name="40% - Accent3 4 2 3 3 5" xfId="27801" xr:uid="{00000000-0005-0000-0000-000043580000}"/>
    <cellStyle name="40% - Accent3 4 2 3 3 6" xfId="48604" xr:uid="{00000000-0005-0000-0000-000044580000}"/>
    <cellStyle name="40% - Accent3 4 2 3 4" xfId="7199" xr:uid="{00000000-0005-0000-0000-000045580000}"/>
    <cellStyle name="40% - Accent3 4 2 3 4 2" xfId="17814" xr:uid="{00000000-0005-0000-0000-000046580000}"/>
    <cellStyle name="40% - Accent3 4 2 3 4 2 2" xfId="41082" xr:uid="{00000000-0005-0000-0000-000047580000}"/>
    <cellStyle name="40% - Accent3 4 2 3 4 3" xfId="30467" xr:uid="{00000000-0005-0000-0000-000048580000}"/>
    <cellStyle name="40% - Accent3 4 2 3 5" xfId="12510" xr:uid="{00000000-0005-0000-0000-000049580000}"/>
    <cellStyle name="40% - Accent3 4 2 3 5 2" xfId="35778" xr:uid="{00000000-0005-0000-0000-00004A580000}"/>
    <cellStyle name="40% - Accent3 4 2 3 6" xfId="23427" xr:uid="{00000000-0005-0000-0000-00004B580000}"/>
    <cellStyle name="40% - Accent3 4 2 3 6 2" xfId="46672" xr:uid="{00000000-0005-0000-0000-00004C580000}"/>
    <cellStyle name="40% - Accent3 4 2 3 7" xfId="25159" xr:uid="{00000000-0005-0000-0000-00004D580000}"/>
    <cellStyle name="40% - Accent3 4 2 3 8" xfId="48601" xr:uid="{00000000-0005-0000-0000-00004E580000}"/>
    <cellStyle name="40% - Accent3 4 2 4" xfId="1658" xr:uid="{00000000-0005-0000-0000-00004F580000}"/>
    <cellStyle name="40% - Accent3 4 2 4 2" xfId="4667" xr:uid="{00000000-0005-0000-0000-000050580000}"/>
    <cellStyle name="40% - Accent3 4 2 4 2 2" xfId="10011" xr:uid="{00000000-0005-0000-0000-000051580000}"/>
    <cellStyle name="40% - Accent3 4 2 4 2 2 2" xfId="20626" xr:uid="{00000000-0005-0000-0000-000052580000}"/>
    <cellStyle name="40% - Accent3 4 2 4 2 2 2 2" xfId="43894" xr:uid="{00000000-0005-0000-0000-000053580000}"/>
    <cellStyle name="40% - Accent3 4 2 4 2 2 3" xfId="33279" xr:uid="{00000000-0005-0000-0000-000054580000}"/>
    <cellStyle name="40% - Accent3 4 2 4 2 3" xfId="15320" xr:uid="{00000000-0005-0000-0000-000055580000}"/>
    <cellStyle name="40% - Accent3 4 2 4 2 3 2" xfId="38588" xr:uid="{00000000-0005-0000-0000-000056580000}"/>
    <cellStyle name="40% - Accent3 4 2 4 2 4" xfId="23432" xr:uid="{00000000-0005-0000-0000-000057580000}"/>
    <cellStyle name="40% - Accent3 4 2 4 2 4 2" xfId="46677" xr:uid="{00000000-0005-0000-0000-000058580000}"/>
    <cellStyle name="40% - Accent3 4 2 4 2 5" xfId="27971" xr:uid="{00000000-0005-0000-0000-000059580000}"/>
    <cellStyle name="40% - Accent3 4 2 4 2 6" xfId="48606" xr:uid="{00000000-0005-0000-0000-00005A580000}"/>
    <cellStyle name="40% - Accent3 4 2 4 3" xfId="7369" xr:uid="{00000000-0005-0000-0000-00005B580000}"/>
    <cellStyle name="40% - Accent3 4 2 4 3 2" xfId="17984" xr:uid="{00000000-0005-0000-0000-00005C580000}"/>
    <cellStyle name="40% - Accent3 4 2 4 3 2 2" xfId="41252" xr:uid="{00000000-0005-0000-0000-00005D580000}"/>
    <cellStyle name="40% - Accent3 4 2 4 3 3" xfId="30637" xr:uid="{00000000-0005-0000-0000-00005E580000}"/>
    <cellStyle name="40% - Accent3 4 2 4 4" xfId="12680" xr:uid="{00000000-0005-0000-0000-00005F580000}"/>
    <cellStyle name="40% - Accent3 4 2 4 4 2" xfId="35948" xr:uid="{00000000-0005-0000-0000-000060580000}"/>
    <cellStyle name="40% - Accent3 4 2 4 5" xfId="23431" xr:uid="{00000000-0005-0000-0000-000061580000}"/>
    <cellStyle name="40% - Accent3 4 2 4 5 2" xfId="46676" xr:uid="{00000000-0005-0000-0000-000062580000}"/>
    <cellStyle name="40% - Accent3 4 2 4 6" xfId="25329" xr:uid="{00000000-0005-0000-0000-000063580000}"/>
    <cellStyle name="40% - Accent3 4 2 4 7" xfId="48605" xr:uid="{00000000-0005-0000-0000-000064580000}"/>
    <cellStyle name="40% - Accent3 4 2 5" xfId="1769" xr:uid="{00000000-0005-0000-0000-000065580000}"/>
    <cellStyle name="40% - Accent3 4 2 5 2" xfId="4754" xr:uid="{00000000-0005-0000-0000-000066580000}"/>
    <cellStyle name="40% - Accent3 4 2 5 2 2" xfId="10098" xr:uid="{00000000-0005-0000-0000-000067580000}"/>
    <cellStyle name="40% - Accent3 4 2 5 2 2 2" xfId="20713" xr:uid="{00000000-0005-0000-0000-000068580000}"/>
    <cellStyle name="40% - Accent3 4 2 5 2 2 2 2" xfId="43981" xr:uid="{00000000-0005-0000-0000-000069580000}"/>
    <cellStyle name="40% - Accent3 4 2 5 2 2 3" xfId="33366" xr:uid="{00000000-0005-0000-0000-00006A580000}"/>
    <cellStyle name="40% - Accent3 4 2 5 2 3" xfId="15407" xr:uid="{00000000-0005-0000-0000-00006B580000}"/>
    <cellStyle name="40% - Accent3 4 2 5 2 3 2" xfId="38675" xr:uid="{00000000-0005-0000-0000-00006C580000}"/>
    <cellStyle name="40% - Accent3 4 2 5 2 4" xfId="28058" xr:uid="{00000000-0005-0000-0000-00006D580000}"/>
    <cellStyle name="40% - Accent3 4 2 5 3" xfId="7456" xr:uid="{00000000-0005-0000-0000-00006E580000}"/>
    <cellStyle name="40% - Accent3 4 2 5 3 2" xfId="18071" xr:uid="{00000000-0005-0000-0000-00006F580000}"/>
    <cellStyle name="40% - Accent3 4 2 5 3 2 2" xfId="41339" xr:uid="{00000000-0005-0000-0000-000070580000}"/>
    <cellStyle name="40% - Accent3 4 2 5 3 3" xfId="30724" xr:uid="{00000000-0005-0000-0000-000071580000}"/>
    <cellStyle name="40% - Accent3 4 2 5 4" xfId="12767" xr:uid="{00000000-0005-0000-0000-000072580000}"/>
    <cellStyle name="40% - Accent3 4 2 5 4 2" xfId="36035" xr:uid="{00000000-0005-0000-0000-000073580000}"/>
    <cellStyle name="40% - Accent3 4 2 5 5" xfId="23433" xr:uid="{00000000-0005-0000-0000-000074580000}"/>
    <cellStyle name="40% - Accent3 4 2 5 5 2" xfId="46678" xr:uid="{00000000-0005-0000-0000-000075580000}"/>
    <cellStyle name="40% - Accent3 4 2 5 6" xfId="25416" xr:uid="{00000000-0005-0000-0000-000076580000}"/>
    <cellStyle name="40% - Accent3 4 2 5 7" xfId="48607" xr:uid="{00000000-0005-0000-0000-000077580000}"/>
    <cellStyle name="40% - Accent3 4 2 6" xfId="2213" xr:uid="{00000000-0005-0000-0000-000078580000}"/>
    <cellStyle name="40% - Accent3 4 2 6 2" xfId="5087" xr:uid="{00000000-0005-0000-0000-000079580000}"/>
    <cellStyle name="40% - Accent3 4 2 6 2 2" xfId="10430" xr:uid="{00000000-0005-0000-0000-00007A580000}"/>
    <cellStyle name="40% - Accent3 4 2 6 2 2 2" xfId="21045" xr:uid="{00000000-0005-0000-0000-00007B580000}"/>
    <cellStyle name="40% - Accent3 4 2 6 2 2 2 2" xfId="44313" xr:uid="{00000000-0005-0000-0000-00007C580000}"/>
    <cellStyle name="40% - Accent3 4 2 6 2 2 3" xfId="33698" xr:uid="{00000000-0005-0000-0000-00007D580000}"/>
    <cellStyle name="40% - Accent3 4 2 6 2 3" xfId="15739" xr:uid="{00000000-0005-0000-0000-00007E580000}"/>
    <cellStyle name="40% - Accent3 4 2 6 2 3 2" xfId="39007" xr:uid="{00000000-0005-0000-0000-00007F580000}"/>
    <cellStyle name="40% - Accent3 4 2 6 2 4" xfId="28390" xr:uid="{00000000-0005-0000-0000-000080580000}"/>
    <cellStyle name="40% - Accent3 4 2 6 3" xfId="7788" xr:uid="{00000000-0005-0000-0000-000081580000}"/>
    <cellStyle name="40% - Accent3 4 2 6 3 2" xfId="18403" xr:uid="{00000000-0005-0000-0000-000082580000}"/>
    <cellStyle name="40% - Accent3 4 2 6 3 2 2" xfId="41671" xr:uid="{00000000-0005-0000-0000-000083580000}"/>
    <cellStyle name="40% - Accent3 4 2 6 3 3" xfId="31056" xr:uid="{00000000-0005-0000-0000-000084580000}"/>
    <cellStyle name="40% - Accent3 4 2 6 4" xfId="13099" xr:uid="{00000000-0005-0000-0000-000085580000}"/>
    <cellStyle name="40% - Accent3 4 2 6 4 2" xfId="36367" xr:uid="{00000000-0005-0000-0000-000086580000}"/>
    <cellStyle name="40% - Accent3 4 2 6 5" xfId="25748" xr:uid="{00000000-0005-0000-0000-000087580000}"/>
    <cellStyle name="40% - Accent3 4 2 7" xfId="2269" xr:uid="{00000000-0005-0000-0000-000088580000}"/>
    <cellStyle name="40% - Accent3 4 2 7 2" xfId="5133" xr:uid="{00000000-0005-0000-0000-000089580000}"/>
    <cellStyle name="40% - Accent3 4 2 7 2 2" xfId="10476" xr:uid="{00000000-0005-0000-0000-00008A580000}"/>
    <cellStyle name="40% - Accent3 4 2 7 2 2 2" xfId="21090" xr:uid="{00000000-0005-0000-0000-00008B580000}"/>
    <cellStyle name="40% - Accent3 4 2 7 2 2 2 2" xfId="44358" xr:uid="{00000000-0005-0000-0000-00008C580000}"/>
    <cellStyle name="40% - Accent3 4 2 7 2 2 3" xfId="33744" xr:uid="{00000000-0005-0000-0000-00008D580000}"/>
    <cellStyle name="40% - Accent3 4 2 7 2 3" xfId="15784" xr:uid="{00000000-0005-0000-0000-00008E580000}"/>
    <cellStyle name="40% - Accent3 4 2 7 2 3 2" xfId="39052" xr:uid="{00000000-0005-0000-0000-00008F580000}"/>
    <cellStyle name="40% - Accent3 4 2 7 2 4" xfId="28436" xr:uid="{00000000-0005-0000-0000-000090580000}"/>
    <cellStyle name="40% - Accent3 4 2 7 3" xfId="7834" xr:uid="{00000000-0005-0000-0000-000091580000}"/>
    <cellStyle name="40% - Accent3 4 2 7 3 2" xfId="18449" xr:uid="{00000000-0005-0000-0000-000092580000}"/>
    <cellStyle name="40% - Accent3 4 2 7 3 2 2" xfId="41717" xr:uid="{00000000-0005-0000-0000-000093580000}"/>
    <cellStyle name="40% - Accent3 4 2 7 3 3" xfId="31102" xr:uid="{00000000-0005-0000-0000-000094580000}"/>
    <cellStyle name="40% - Accent3 4 2 7 4" xfId="13144" xr:uid="{00000000-0005-0000-0000-000095580000}"/>
    <cellStyle name="40% - Accent3 4 2 7 4 2" xfId="36412" xr:uid="{00000000-0005-0000-0000-000096580000}"/>
    <cellStyle name="40% - Accent3 4 2 7 5" xfId="25794" xr:uid="{00000000-0005-0000-0000-000097580000}"/>
    <cellStyle name="40% - Accent3 4 2 8" xfId="2311" xr:uid="{00000000-0005-0000-0000-000098580000}"/>
    <cellStyle name="40% - Accent3 4 2 8 2" xfId="5166" xr:uid="{00000000-0005-0000-0000-000099580000}"/>
    <cellStyle name="40% - Accent3 4 2 8 2 2" xfId="10509" xr:uid="{00000000-0005-0000-0000-00009A580000}"/>
    <cellStyle name="40% - Accent3 4 2 8 2 2 2" xfId="21123" xr:uid="{00000000-0005-0000-0000-00009B580000}"/>
    <cellStyle name="40% - Accent3 4 2 8 2 2 2 2" xfId="44391" xr:uid="{00000000-0005-0000-0000-00009C580000}"/>
    <cellStyle name="40% - Accent3 4 2 8 2 2 3" xfId="33777" xr:uid="{00000000-0005-0000-0000-00009D580000}"/>
    <cellStyle name="40% - Accent3 4 2 8 2 3" xfId="15817" xr:uid="{00000000-0005-0000-0000-00009E580000}"/>
    <cellStyle name="40% - Accent3 4 2 8 2 3 2" xfId="39085" xr:uid="{00000000-0005-0000-0000-00009F580000}"/>
    <cellStyle name="40% - Accent3 4 2 8 2 4" xfId="28469" xr:uid="{00000000-0005-0000-0000-0000A0580000}"/>
    <cellStyle name="40% - Accent3 4 2 8 3" xfId="7867" xr:uid="{00000000-0005-0000-0000-0000A1580000}"/>
    <cellStyle name="40% - Accent3 4 2 8 3 2" xfId="18482" xr:uid="{00000000-0005-0000-0000-0000A2580000}"/>
    <cellStyle name="40% - Accent3 4 2 8 3 2 2" xfId="41750" xr:uid="{00000000-0005-0000-0000-0000A3580000}"/>
    <cellStyle name="40% - Accent3 4 2 8 3 3" xfId="31135" xr:uid="{00000000-0005-0000-0000-0000A4580000}"/>
    <cellStyle name="40% - Accent3 4 2 8 4" xfId="13177" xr:uid="{00000000-0005-0000-0000-0000A5580000}"/>
    <cellStyle name="40% - Accent3 4 2 8 4 2" xfId="36445" xr:uid="{00000000-0005-0000-0000-0000A6580000}"/>
    <cellStyle name="40% - Accent3 4 2 8 5" xfId="25827" xr:uid="{00000000-0005-0000-0000-0000A7580000}"/>
    <cellStyle name="40% - Accent3 4 2 9" xfId="2613" xr:uid="{00000000-0005-0000-0000-0000A8580000}"/>
    <cellStyle name="40% - Accent3 4 2 9 2" xfId="5461" xr:uid="{00000000-0005-0000-0000-0000A9580000}"/>
    <cellStyle name="40% - Accent3 4 2 9 2 2" xfId="10804" xr:uid="{00000000-0005-0000-0000-0000AA580000}"/>
    <cellStyle name="40% - Accent3 4 2 9 2 2 2" xfId="21418" xr:uid="{00000000-0005-0000-0000-0000AB580000}"/>
    <cellStyle name="40% - Accent3 4 2 9 2 2 2 2" xfId="44686" xr:uid="{00000000-0005-0000-0000-0000AC580000}"/>
    <cellStyle name="40% - Accent3 4 2 9 2 2 3" xfId="34072" xr:uid="{00000000-0005-0000-0000-0000AD580000}"/>
    <cellStyle name="40% - Accent3 4 2 9 2 3" xfId="16112" xr:uid="{00000000-0005-0000-0000-0000AE580000}"/>
    <cellStyle name="40% - Accent3 4 2 9 2 3 2" xfId="39380" xr:uid="{00000000-0005-0000-0000-0000AF580000}"/>
    <cellStyle name="40% - Accent3 4 2 9 2 4" xfId="28764" xr:uid="{00000000-0005-0000-0000-0000B0580000}"/>
    <cellStyle name="40% - Accent3 4 2 9 3" xfId="8162" xr:uid="{00000000-0005-0000-0000-0000B1580000}"/>
    <cellStyle name="40% - Accent3 4 2 9 3 2" xfId="18777" xr:uid="{00000000-0005-0000-0000-0000B2580000}"/>
    <cellStyle name="40% - Accent3 4 2 9 3 2 2" xfId="42045" xr:uid="{00000000-0005-0000-0000-0000B3580000}"/>
    <cellStyle name="40% - Accent3 4 2 9 3 3" xfId="31430" xr:uid="{00000000-0005-0000-0000-0000B4580000}"/>
    <cellStyle name="40% - Accent3 4 2 9 4" xfId="13472" xr:uid="{00000000-0005-0000-0000-0000B5580000}"/>
    <cellStyle name="40% - Accent3 4 2 9 4 2" xfId="36740" xr:uid="{00000000-0005-0000-0000-0000B6580000}"/>
    <cellStyle name="40% - Accent3 4 2 9 5" xfId="26122" xr:uid="{00000000-0005-0000-0000-0000B7580000}"/>
    <cellStyle name="40% - Accent3 4 2_Asset Register (new)" xfId="1424" xr:uid="{00000000-0005-0000-0000-0000B8580000}"/>
    <cellStyle name="40% - Accent3 4 3" xfId="748" xr:uid="{00000000-0005-0000-0000-0000B9580000}"/>
    <cellStyle name="40% - Accent3 4 3 10" xfId="12286" xr:uid="{00000000-0005-0000-0000-0000BA580000}"/>
    <cellStyle name="40% - Accent3 4 3 10 2" xfId="35554" xr:uid="{00000000-0005-0000-0000-0000BB580000}"/>
    <cellStyle name="40% - Accent3 4 3 11" xfId="23434" xr:uid="{00000000-0005-0000-0000-0000BC580000}"/>
    <cellStyle name="40% - Accent3 4 3 11 2" xfId="46679" xr:uid="{00000000-0005-0000-0000-0000BD580000}"/>
    <cellStyle name="40% - Accent3 4 3 12" xfId="24935" xr:uid="{00000000-0005-0000-0000-0000BE580000}"/>
    <cellStyle name="40% - Accent3 4 3 13" xfId="48608" xr:uid="{00000000-0005-0000-0000-0000BF580000}"/>
    <cellStyle name="40% - Accent3 4 3 2" xfId="1199" xr:uid="{00000000-0005-0000-0000-0000C0580000}"/>
    <cellStyle name="40% - Accent3 4 3 2 2" xfId="2761" xr:uid="{00000000-0005-0000-0000-0000C1580000}"/>
    <cellStyle name="40% - Accent3 4 3 2 2 2" xfId="5609" xr:uid="{00000000-0005-0000-0000-0000C2580000}"/>
    <cellStyle name="40% - Accent3 4 3 2 2 2 2" xfId="10952" xr:uid="{00000000-0005-0000-0000-0000C3580000}"/>
    <cellStyle name="40% - Accent3 4 3 2 2 2 2 2" xfId="21566" xr:uid="{00000000-0005-0000-0000-0000C4580000}"/>
    <cellStyle name="40% - Accent3 4 3 2 2 2 2 2 2" xfId="44834" xr:uid="{00000000-0005-0000-0000-0000C5580000}"/>
    <cellStyle name="40% - Accent3 4 3 2 2 2 2 3" xfId="34220" xr:uid="{00000000-0005-0000-0000-0000C6580000}"/>
    <cellStyle name="40% - Accent3 4 3 2 2 2 3" xfId="16260" xr:uid="{00000000-0005-0000-0000-0000C7580000}"/>
    <cellStyle name="40% - Accent3 4 3 2 2 2 3 2" xfId="39528" xr:uid="{00000000-0005-0000-0000-0000C8580000}"/>
    <cellStyle name="40% - Accent3 4 3 2 2 2 4" xfId="23437" xr:uid="{00000000-0005-0000-0000-0000C9580000}"/>
    <cellStyle name="40% - Accent3 4 3 2 2 2 4 2" xfId="46682" xr:uid="{00000000-0005-0000-0000-0000CA580000}"/>
    <cellStyle name="40% - Accent3 4 3 2 2 2 5" xfId="28912" xr:uid="{00000000-0005-0000-0000-0000CB580000}"/>
    <cellStyle name="40% - Accent3 4 3 2 2 2 6" xfId="48611" xr:uid="{00000000-0005-0000-0000-0000CC580000}"/>
    <cellStyle name="40% - Accent3 4 3 2 2 3" xfId="8310" xr:uid="{00000000-0005-0000-0000-0000CD580000}"/>
    <cellStyle name="40% - Accent3 4 3 2 2 3 2" xfId="18925" xr:uid="{00000000-0005-0000-0000-0000CE580000}"/>
    <cellStyle name="40% - Accent3 4 3 2 2 3 2 2" xfId="42193" xr:uid="{00000000-0005-0000-0000-0000CF580000}"/>
    <cellStyle name="40% - Accent3 4 3 2 2 3 3" xfId="31578" xr:uid="{00000000-0005-0000-0000-0000D0580000}"/>
    <cellStyle name="40% - Accent3 4 3 2 2 4" xfId="13620" xr:uid="{00000000-0005-0000-0000-0000D1580000}"/>
    <cellStyle name="40% - Accent3 4 3 2 2 4 2" xfId="36888" xr:uid="{00000000-0005-0000-0000-0000D2580000}"/>
    <cellStyle name="40% - Accent3 4 3 2 2 5" xfId="23436" xr:uid="{00000000-0005-0000-0000-0000D3580000}"/>
    <cellStyle name="40% - Accent3 4 3 2 2 5 2" xfId="46681" xr:uid="{00000000-0005-0000-0000-0000D4580000}"/>
    <cellStyle name="40% - Accent3 4 3 2 2 6" xfId="26270" xr:uid="{00000000-0005-0000-0000-0000D5580000}"/>
    <cellStyle name="40% - Accent3 4 3 2 2 7" xfId="48610" xr:uid="{00000000-0005-0000-0000-0000D6580000}"/>
    <cellStyle name="40% - Accent3 4 3 2 3" xfId="3936" xr:uid="{00000000-0005-0000-0000-0000D7580000}"/>
    <cellStyle name="40% - Accent3 4 3 2 3 2" xfId="6600" xr:uid="{00000000-0005-0000-0000-0000D8580000}"/>
    <cellStyle name="40% - Accent3 4 3 2 3 2 2" xfId="11943" xr:uid="{00000000-0005-0000-0000-0000D9580000}"/>
    <cellStyle name="40% - Accent3 4 3 2 3 2 2 2" xfId="22556" xr:uid="{00000000-0005-0000-0000-0000DA580000}"/>
    <cellStyle name="40% - Accent3 4 3 2 3 2 2 2 2" xfId="45824" xr:uid="{00000000-0005-0000-0000-0000DB580000}"/>
    <cellStyle name="40% - Accent3 4 3 2 3 2 2 3" xfId="35211" xr:uid="{00000000-0005-0000-0000-0000DC580000}"/>
    <cellStyle name="40% - Accent3 4 3 2 3 2 3" xfId="17250" xr:uid="{00000000-0005-0000-0000-0000DD580000}"/>
    <cellStyle name="40% - Accent3 4 3 2 3 2 3 2" xfId="40518" xr:uid="{00000000-0005-0000-0000-0000DE580000}"/>
    <cellStyle name="40% - Accent3 4 3 2 3 2 4" xfId="29903" xr:uid="{00000000-0005-0000-0000-0000DF580000}"/>
    <cellStyle name="40% - Accent3 4 3 2 3 3" xfId="9301" xr:uid="{00000000-0005-0000-0000-0000E0580000}"/>
    <cellStyle name="40% - Accent3 4 3 2 3 3 2" xfId="19916" xr:uid="{00000000-0005-0000-0000-0000E1580000}"/>
    <cellStyle name="40% - Accent3 4 3 2 3 3 2 2" xfId="43184" xr:uid="{00000000-0005-0000-0000-0000E2580000}"/>
    <cellStyle name="40% - Accent3 4 3 2 3 3 3" xfId="32569" xr:uid="{00000000-0005-0000-0000-0000E3580000}"/>
    <cellStyle name="40% - Accent3 4 3 2 3 4" xfId="14610" xr:uid="{00000000-0005-0000-0000-0000E4580000}"/>
    <cellStyle name="40% - Accent3 4 3 2 3 4 2" xfId="37878" xr:uid="{00000000-0005-0000-0000-0000E5580000}"/>
    <cellStyle name="40% - Accent3 4 3 2 3 5" xfId="23438" xr:uid="{00000000-0005-0000-0000-0000E6580000}"/>
    <cellStyle name="40% - Accent3 4 3 2 3 5 2" xfId="46683" xr:uid="{00000000-0005-0000-0000-0000E7580000}"/>
    <cellStyle name="40% - Accent3 4 3 2 3 6" xfId="27261" xr:uid="{00000000-0005-0000-0000-0000E8580000}"/>
    <cellStyle name="40% - Accent3 4 3 2 3 7" xfId="48612" xr:uid="{00000000-0005-0000-0000-0000E9580000}"/>
    <cellStyle name="40% - Accent3 4 3 2 4" xfId="4422" xr:uid="{00000000-0005-0000-0000-0000EA580000}"/>
    <cellStyle name="40% - Accent3 4 3 2 4 2" xfId="9766" xr:uid="{00000000-0005-0000-0000-0000EB580000}"/>
    <cellStyle name="40% - Accent3 4 3 2 4 2 2" xfId="20381" xr:uid="{00000000-0005-0000-0000-0000EC580000}"/>
    <cellStyle name="40% - Accent3 4 3 2 4 2 2 2" xfId="43649" xr:uid="{00000000-0005-0000-0000-0000ED580000}"/>
    <cellStyle name="40% - Accent3 4 3 2 4 2 3" xfId="33034" xr:uid="{00000000-0005-0000-0000-0000EE580000}"/>
    <cellStyle name="40% - Accent3 4 3 2 4 3" xfId="15075" xr:uid="{00000000-0005-0000-0000-0000EF580000}"/>
    <cellStyle name="40% - Accent3 4 3 2 4 3 2" xfId="38343" xr:uid="{00000000-0005-0000-0000-0000F0580000}"/>
    <cellStyle name="40% - Accent3 4 3 2 4 4" xfId="27726" xr:uid="{00000000-0005-0000-0000-0000F1580000}"/>
    <cellStyle name="40% - Accent3 4 3 2 5" xfId="7124" xr:uid="{00000000-0005-0000-0000-0000F2580000}"/>
    <cellStyle name="40% - Accent3 4 3 2 5 2" xfId="17739" xr:uid="{00000000-0005-0000-0000-0000F3580000}"/>
    <cellStyle name="40% - Accent3 4 3 2 5 2 2" xfId="41007" xr:uid="{00000000-0005-0000-0000-0000F4580000}"/>
    <cellStyle name="40% - Accent3 4 3 2 5 3" xfId="30392" xr:uid="{00000000-0005-0000-0000-0000F5580000}"/>
    <cellStyle name="40% - Accent3 4 3 2 6" xfId="12435" xr:uid="{00000000-0005-0000-0000-0000F6580000}"/>
    <cellStyle name="40% - Accent3 4 3 2 6 2" xfId="35703" xr:uid="{00000000-0005-0000-0000-0000F7580000}"/>
    <cellStyle name="40% - Accent3 4 3 2 7" xfId="23435" xr:uid="{00000000-0005-0000-0000-0000F8580000}"/>
    <cellStyle name="40% - Accent3 4 3 2 7 2" xfId="46680" xr:uid="{00000000-0005-0000-0000-0000F9580000}"/>
    <cellStyle name="40% - Accent3 4 3 2 8" xfId="25084" xr:uid="{00000000-0005-0000-0000-0000FA580000}"/>
    <cellStyle name="40% - Accent3 4 3 2 9" xfId="48609" xr:uid="{00000000-0005-0000-0000-0000FB580000}"/>
    <cellStyle name="40% - Accent3 4 3 3" xfId="1561" xr:uid="{00000000-0005-0000-0000-0000FC580000}"/>
    <cellStyle name="40% - Accent3 4 3 3 2" xfId="2918" xr:uid="{00000000-0005-0000-0000-0000FD580000}"/>
    <cellStyle name="40% - Accent3 4 3 3 2 2" xfId="5766" xr:uid="{00000000-0005-0000-0000-0000FE580000}"/>
    <cellStyle name="40% - Accent3 4 3 3 2 2 2" xfId="11109" xr:uid="{00000000-0005-0000-0000-0000FF580000}"/>
    <cellStyle name="40% - Accent3 4 3 3 2 2 2 2" xfId="21723" xr:uid="{00000000-0005-0000-0000-000000590000}"/>
    <cellStyle name="40% - Accent3 4 3 3 2 2 2 2 2" xfId="44991" xr:uid="{00000000-0005-0000-0000-000001590000}"/>
    <cellStyle name="40% - Accent3 4 3 3 2 2 2 3" xfId="34377" xr:uid="{00000000-0005-0000-0000-000002590000}"/>
    <cellStyle name="40% - Accent3 4 3 3 2 2 3" xfId="16417" xr:uid="{00000000-0005-0000-0000-000003590000}"/>
    <cellStyle name="40% - Accent3 4 3 3 2 2 3 2" xfId="39685" xr:uid="{00000000-0005-0000-0000-000004590000}"/>
    <cellStyle name="40% - Accent3 4 3 3 2 2 4" xfId="29069" xr:uid="{00000000-0005-0000-0000-000005590000}"/>
    <cellStyle name="40% - Accent3 4 3 3 2 3" xfId="8467" xr:uid="{00000000-0005-0000-0000-000006590000}"/>
    <cellStyle name="40% - Accent3 4 3 3 2 3 2" xfId="19082" xr:uid="{00000000-0005-0000-0000-000007590000}"/>
    <cellStyle name="40% - Accent3 4 3 3 2 3 2 2" xfId="42350" xr:uid="{00000000-0005-0000-0000-000008590000}"/>
    <cellStyle name="40% - Accent3 4 3 3 2 3 3" xfId="31735" xr:uid="{00000000-0005-0000-0000-000009590000}"/>
    <cellStyle name="40% - Accent3 4 3 3 2 4" xfId="13777" xr:uid="{00000000-0005-0000-0000-00000A590000}"/>
    <cellStyle name="40% - Accent3 4 3 3 2 4 2" xfId="37045" xr:uid="{00000000-0005-0000-0000-00000B590000}"/>
    <cellStyle name="40% - Accent3 4 3 3 2 5" xfId="23440" xr:uid="{00000000-0005-0000-0000-00000C590000}"/>
    <cellStyle name="40% - Accent3 4 3 3 2 5 2" xfId="46685" xr:uid="{00000000-0005-0000-0000-00000D590000}"/>
    <cellStyle name="40% - Accent3 4 3 3 2 6" xfId="26427" xr:uid="{00000000-0005-0000-0000-00000E590000}"/>
    <cellStyle name="40% - Accent3 4 3 3 2 7" xfId="48614" xr:uid="{00000000-0005-0000-0000-00000F590000}"/>
    <cellStyle name="40% - Accent3 4 3 3 3" xfId="3798" xr:uid="{00000000-0005-0000-0000-000010590000}"/>
    <cellStyle name="40% - Accent3 4 3 3 3 2" xfId="6496" xr:uid="{00000000-0005-0000-0000-000011590000}"/>
    <cellStyle name="40% - Accent3 4 3 3 3 2 2" xfId="11839" xr:uid="{00000000-0005-0000-0000-000012590000}"/>
    <cellStyle name="40% - Accent3 4 3 3 3 2 2 2" xfId="22452" xr:uid="{00000000-0005-0000-0000-000013590000}"/>
    <cellStyle name="40% - Accent3 4 3 3 3 2 2 2 2" xfId="45720" xr:uid="{00000000-0005-0000-0000-000014590000}"/>
    <cellStyle name="40% - Accent3 4 3 3 3 2 2 3" xfId="35107" xr:uid="{00000000-0005-0000-0000-000015590000}"/>
    <cellStyle name="40% - Accent3 4 3 3 3 2 3" xfId="17146" xr:uid="{00000000-0005-0000-0000-000016590000}"/>
    <cellStyle name="40% - Accent3 4 3 3 3 2 3 2" xfId="40414" xr:uid="{00000000-0005-0000-0000-000017590000}"/>
    <cellStyle name="40% - Accent3 4 3 3 3 2 4" xfId="29799" xr:uid="{00000000-0005-0000-0000-000018590000}"/>
    <cellStyle name="40% - Accent3 4 3 3 3 3" xfId="9197" xr:uid="{00000000-0005-0000-0000-000019590000}"/>
    <cellStyle name="40% - Accent3 4 3 3 3 3 2" xfId="19812" xr:uid="{00000000-0005-0000-0000-00001A590000}"/>
    <cellStyle name="40% - Accent3 4 3 3 3 3 2 2" xfId="43080" xr:uid="{00000000-0005-0000-0000-00001B590000}"/>
    <cellStyle name="40% - Accent3 4 3 3 3 3 3" xfId="32465" xr:uid="{00000000-0005-0000-0000-00001C590000}"/>
    <cellStyle name="40% - Accent3 4 3 3 3 4" xfId="14506" xr:uid="{00000000-0005-0000-0000-00001D590000}"/>
    <cellStyle name="40% - Accent3 4 3 3 3 4 2" xfId="37774" xr:uid="{00000000-0005-0000-0000-00001E590000}"/>
    <cellStyle name="40% - Accent3 4 3 3 3 5" xfId="27157" xr:uid="{00000000-0005-0000-0000-00001F590000}"/>
    <cellStyle name="40% - Accent3 4 3 3 4" xfId="4579" xr:uid="{00000000-0005-0000-0000-000020590000}"/>
    <cellStyle name="40% - Accent3 4 3 3 4 2" xfId="9923" xr:uid="{00000000-0005-0000-0000-000021590000}"/>
    <cellStyle name="40% - Accent3 4 3 3 4 2 2" xfId="20538" xr:uid="{00000000-0005-0000-0000-000022590000}"/>
    <cellStyle name="40% - Accent3 4 3 3 4 2 2 2" xfId="43806" xr:uid="{00000000-0005-0000-0000-000023590000}"/>
    <cellStyle name="40% - Accent3 4 3 3 4 2 3" xfId="33191" xr:uid="{00000000-0005-0000-0000-000024590000}"/>
    <cellStyle name="40% - Accent3 4 3 3 4 3" xfId="15232" xr:uid="{00000000-0005-0000-0000-000025590000}"/>
    <cellStyle name="40% - Accent3 4 3 3 4 3 2" xfId="38500" xr:uid="{00000000-0005-0000-0000-000026590000}"/>
    <cellStyle name="40% - Accent3 4 3 3 4 4" xfId="27883" xr:uid="{00000000-0005-0000-0000-000027590000}"/>
    <cellStyle name="40% - Accent3 4 3 3 5" xfId="7281" xr:uid="{00000000-0005-0000-0000-000028590000}"/>
    <cellStyle name="40% - Accent3 4 3 3 5 2" xfId="17896" xr:uid="{00000000-0005-0000-0000-000029590000}"/>
    <cellStyle name="40% - Accent3 4 3 3 5 2 2" xfId="41164" xr:uid="{00000000-0005-0000-0000-00002A590000}"/>
    <cellStyle name="40% - Accent3 4 3 3 5 3" xfId="30549" xr:uid="{00000000-0005-0000-0000-00002B590000}"/>
    <cellStyle name="40% - Accent3 4 3 3 6" xfId="12592" xr:uid="{00000000-0005-0000-0000-00002C590000}"/>
    <cellStyle name="40% - Accent3 4 3 3 6 2" xfId="35860" xr:uid="{00000000-0005-0000-0000-00002D590000}"/>
    <cellStyle name="40% - Accent3 4 3 3 7" xfId="23439" xr:uid="{00000000-0005-0000-0000-00002E590000}"/>
    <cellStyle name="40% - Accent3 4 3 3 7 2" xfId="46684" xr:uid="{00000000-0005-0000-0000-00002F590000}"/>
    <cellStyle name="40% - Accent3 4 3 3 8" xfId="25241" xr:uid="{00000000-0005-0000-0000-000030590000}"/>
    <cellStyle name="40% - Accent3 4 3 3 9" xfId="48613" xr:uid="{00000000-0005-0000-0000-000031590000}"/>
    <cellStyle name="40% - Accent3 4 3 4" xfId="1905" xr:uid="{00000000-0005-0000-0000-000032590000}"/>
    <cellStyle name="40% - Accent3 4 3 4 2" xfId="4880" xr:uid="{00000000-0005-0000-0000-000033590000}"/>
    <cellStyle name="40% - Accent3 4 3 4 2 2" xfId="10224" xr:uid="{00000000-0005-0000-0000-000034590000}"/>
    <cellStyle name="40% - Accent3 4 3 4 2 2 2" xfId="20839" xr:uid="{00000000-0005-0000-0000-000035590000}"/>
    <cellStyle name="40% - Accent3 4 3 4 2 2 2 2" xfId="44107" xr:uid="{00000000-0005-0000-0000-000036590000}"/>
    <cellStyle name="40% - Accent3 4 3 4 2 2 3" xfId="33492" xr:uid="{00000000-0005-0000-0000-000037590000}"/>
    <cellStyle name="40% - Accent3 4 3 4 2 3" xfId="15533" xr:uid="{00000000-0005-0000-0000-000038590000}"/>
    <cellStyle name="40% - Accent3 4 3 4 2 3 2" xfId="38801" xr:uid="{00000000-0005-0000-0000-000039590000}"/>
    <cellStyle name="40% - Accent3 4 3 4 2 4" xfId="28184" xr:uid="{00000000-0005-0000-0000-00003A590000}"/>
    <cellStyle name="40% - Accent3 4 3 4 3" xfId="7582" xr:uid="{00000000-0005-0000-0000-00003B590000}"/>
    <cellStyle name="40% - Accent3 4 3 4 3 2" xfId="18197" xr:uid="{00000000-0005-0000-0000-00003C590000}"/>
    <cellStyle name="40% - Accent3 4 3 4 3 2 2" xfId="41465" xr:uid="{00000000-0005-0000-0000-00003D590000}"/>
    <cellStyle name="40% - Accent3 4 3 4 3 3" xfId="30850" xr:uid="{00000000-0005-0000-0000-00003E590000}"/>
    <cellStyle name="40% - Accent3 4 3 4 4" xfId="12893" xr:uid="{00000000-0005-0000-0000-00003F590000}"/>
    <cellStyle name="40% - Accent3 4 3 4 4 2" xfId="36161" xr:uid="{00000000-0005-0000-0000-000040590000}"/>
    <cellStyle name="40% - Accent3 4 3 4 5" xfId="23441" xr:uid="{00000000-0005-0000-0000-000041590000}"/>
    <cellStyle name="40% - Accent3 4 3 4 5 2" xfId="46686" xr:uid="{00000000-0005-0000-0000-000042590000}"/>
    <cellStyle name="40% - Accent3 4 3 4 6" xfId="25542" xr:uid="{00000000-0005-0000-0000-000043590000}"/>
    <cellStyle name="40% - Accent3 4 3 4 7" xfId="48615" xr:uid="{00000000-0005-0000-0000-000044590000}"/>
    <cellStyle name="40% - Accent3 4 3 5" xfId="2612" xr:uid="{00000000-0005-0000-0000-000045590000}"/>
    <cellStyle name="40% - Accent3 4 3 5 2" xfId="5460" xr:uid="{00000000-0005-0000-0000-000046590000}"/>
    <cellStyle name="40% - Accent3 4 3 5 2 2" xfId="10803" xr:uid="{00000000-0005-0000-0000-000047590000}"/>
    <cellStyle name="40% - Accent3 4 3 5 2 2 2" xfId="21417" xr:uid="{00000000-0005-0000-0000-000048590000}"/>
    <cellStyle name="40% - Accent3 4 3 5 2 2 2 2" xfId="44685" xr:uid="{00000000-0005-0000-0000-000049590000}"/>
    <cellStyle name="40% - Accent3 4 3 5 2 2 3" xfId="34071" xr:uid="{00000000-0005-0000-0000-00004A590000}"/>
    <cellStyle name="40% - Accent3 4 3 5 2 3" xfId="16111" xr:uid="{00000000-0005-0000-0000-00004B590000}"/>
    <cellStyle name="40% - Accent3 4 3 5 2 3 2" xfId="39379" xr:uid="{00000000-0005-0000-0000-00004C590000}"/>
    <cellStyle name="40% - Accent3 4 3 5 2 4" xfId="28763" xr:uid="{00000000-0005-0000-0000-00004D590000}"/>
    <cellStyle name="40% - Accent3 4 3 5 3" xfId="8161" xr:uid="{00000000-0005-0000-0000-00004E590000}"/>
    <cellStyle name="40% - Accent3 4 3 5 3 2" xfId="18776" xr:uid="{00000000-0005-0000-0000-00004F590000}"/>
    <cellStyle name="40% - Accent3 4 3 5 3 2 2" xfId="42044" xr:uid="{00000000-0005-0000-0000-000050590000}"/>
    <cellStyle name="40% - Accent3 4 3 5 3 3" xfId="31429" xr:uid="{00000000-0005-0000-0000-000051590000}"/>
    <cellStyle name="40% - Accent3 4 3 5 4" xfId="13471" xr:uid="{00000000-0005-0000-0000-000052590000}"/>
    <cellStyle name="40% - Accent3 4 3 5 4 2" xfId="36739" xr:uid="{00000000-0005-0000-0000-000053590000}"/>
    <cellStyle name="40% - Accent3 4 3 5 5" xfId="26121" xr:uid="{00000000-0005-0000-0000-000054590000}"/>
    <cellStyle name="40% - Accent3 4 3 6" xfId="3175" xr:uid="{00000000-0005-0000-0000-000055590000}"/>
    <cellStyle name="40% - Accent3 4 3 6 2" xfId="6005" xr:uid="{00000000-0005-0000-0000-000056590000}"/>
    <cellStyle name="40% - Accent3 4 3 6 2 2" xfId="11348" xr:uid="{00000000-0005-0000-0000-000057590000}"/>
    <cellStyle name="40% - Accent3 4 3 6 2 2 2" xfId="21961" xr:uid="{00000000-0005-0000-0000-000058590000}"/>
    <cellStyle name="40% - Accent3 4 3 6 2 2 2 2" xfId="45229" xr:uid="{00000000-0005-0000-0000-000059590000}"/>
    <cellStyle name="40% - Accent3 4 3 6 2 2 3" xfId="34616" xr:uid="{00000000-0005-0000-0000-00005A590000}"/>
    <cellStyle name="40% - Accent3 4 3 6 2 3" xfId="16655" xr:uid="{00000000-0005-0000-0000-00005B590000}"/>
    <cellStyle name="40% - Accent3 4 3 6 2 3 2" xfId="39923" xr:uid="{00000000-0005-0000-0000-00005C590000}"/>
    <cellStyle name="40% - Accent3 4 3 6 2 4" xfId="29308" xr:uid="{00000000-0005-0000-0000-00005D590000}"/>
    <cellStyle name="40% - Accent3 4 3 6 3" xfId="8706" xr:uid="{00000000-0005-0000-0000-00005E590000}"/>
    <cellStyle name="40% - Accent3 4 3 6 3 2" xfId="19321" xr:uid="{00000000-0005-0000-0000-00005F590000}"/>
    <cellStyle name="40% - Accent3 4 3 6 3 2 2" xfId="42589" xr:uid="{00000000-0005-0000-0000-000060590000}"/>
    <cellStyle name="40% - Accent3 4 3 6 3 3" xfId="31974" xr:uid="{00000000-0005-0000-0000-000061590000}"/>
    <cellStyle name="40% - Accent3 4 3 6 4" xfId="14015" xr:uid="{00000000-0005-0000-0000-000062590000}"/>
    <cellStyle name="40% - Accent3 4 3 6 4 2" xfId="37283" xr:uid="{00000000-0005-0000-0000-000063590000}"/>
    <cellStyle name="40% - Accent3 4 3 6 5" xfId="26666" xr:uid="{00000000-0005-0000-0000-000064590000}"/>
    <cellStyle name="40% - Accent3 4 3 7" xfId="3495" xr:uid="{00000000-0005-0000-0000-000065590000}"/>
    <cellStyle name="40% - Accent3 4 3 7 2" xfId="6319" xr:uid="{00000000-0005-0000-0000-000066590000}"/>
    <cellStyle name="40% - Accent3 4 3 7 2 2" xfId="11662" xr:uid="{00000000-0005-0000-0000-000067590000}"/>
    <cellStyle name="40% - Accent3 4 3 7 2 2 2" xfId="22275" xr:uid="{00000000-0005-0000-0000-000068590000}"/>
    <cellStyle name="40% - Accent3 4 3 7 2 2 2 2" xfId="45543" xr:uid="{00000000-0005-0000-0000-000069590000}"/>
    <cellStyle name="40% - Accent3 4 3 7 2 2 3" xfId="34930" xr:uid="{00000000-0005-0000-0000-00006A590000}"/>
    <cellStyle name="40% - Accent3 4 3 7 2 3" xfId="16969" xr:uid="{00000000-0005-0000-0000-00006B590000}"/>
    <cellStyle name="40% - Accent3 4 3 7 2 3 2" xfId="40237" xr:uid="{00000000-0005-0000-0000-00006C590000}"/>
    <cellStyle name="40% - Accent3 4 3 7 2 4" xfId="29622" xr:uid="{00000000-0005-0000-0000-00006D590000}"/>
    <cellStyle name="40% - Accent3 4 3 7 3" xfId="9020" xr:uid="{00000000-0005-0000-0000-00006E590000}"/>
    <cellStyle name="40% - Accent3 4 3 7 3 2" xfId="19635" xr:uid="{00000000-0005-0000-0000-00006F590000}"/>
    <cellStyle name="40% - Accent3 4 3 7 3 2 2" xfId="42903" xr:uid="{00000000-0005-0000-0000-000070590000}"/>
    <cellStyle name="40% - Accent3 4 3 7 3 3" xfId="32288" xr:uid="{00000000-0005-0000-0000-000071590000}"/>
    <cellStyle name="40% - Accent3 4 3 7 4" xfId="14329" xr:uid="{00000000-0005-0000-0000-000072590000}"/>
    <cellStyle name="40% - Accent3 4 3 7 4 2" xfId="37597" xr:uid="{00000000-0005-0000-0000-000073590000}"/>
    <cellStyle name="40% - Accent3 4 3 7 5" xfId="26980" xr:uid="{00000000-0005-0000-0000-000074590000}"/>
    <cellStyle name="40% - Accent3 4 3 8" xfId="4273" xr:uid="{00000000-0005-0000-0000-000075590000}"/>
    <cellStyle name="40% - Accent3 4 3 8 2" xfId="9617" xr:uid="{00000000-0005-0000-0000-000076590000}"/>
    <cellStyle name="40% - Accent3 4 3 8 2 2" xfId="20232" xr:uid="{00000000-0005-0000-0000-000077590000}"/>
    <cellStyle name="40% - Accent3 4 3 8 2 2 2" xfId="43500" xr:uid="{00000000-0005-0000-0000-000078590000}"/>
    <cellStyle name="40% - Accent3 4 3 8 2 3" xfId="32885" xr:uid="{00000000-0005-0000-0000-000079590000}"/>
    <cellStyle name="40% - Accent3 4 3 8 3" xfId="14926" xr:uid="{00000000-0005-0000-0000-00007A590000}"/>
    <cellStyle name="40% - Accent3 4 3 8 3 2" xfId="38194" xr:uid="{00000000-0005-0000-0000-00007B590000}"/>
    <cellStyle name="40% - Accent3 4 3 8 4" xfId="27577" xr:uid="{00000000-0005-0000-0000-00007C590000}"/>
    <cellStyle name="40% - Accent3 4 3 9" xfId="6975" xr:uid="{00000000-0005-0000-0000-00007D590000}"/>
    <cellStyle name="40% - Accent3 4 3 9 2" xfId="17590" xr:uid="{00000000-0005-0000-0000-00007E590000}"/>
    <cellStyle name="40% - Accent3 4 3 9 2 2" xfId="40858" xr:uid="{00000000-0005-0000-0000-00007F590000}"/>
    <cellStyle name="40% - Accent3 4 3 9 3" xfId="30243" xr:uid="{00000000-0005-0000-0000-000080590000}"/>
    <cellStyle name="40% - Accent3 4 3_Asset Register (new)" xfId="1422" xr:uid="{00000000-0005-0000-0000-000081590000}"/>
    <cellStyle name="40% - Accent3 4 4" xfId="252" xr:uid="{00000000-0005-0000-0000-000082590000}"/>
    <cellStyle name="40% - Accent3 4 4 10" xfId="24779" xr:uid="{00000000-0005-0000-0000-000083590000}"/>
    <cellStyle name="40% - Accent3 4 4 11" xfId="48616" xr:uid="{00000000-0005-0000-0000-000084590000}"/>
    <cellStyle name="40% - Accent3 4 4 2" xfId="1906" xr:uid="{00000000-0005-0000-0000-000085590000}"/>
    <cellStyle name="40% - Accent3 4 4 2 2" xfId="4881" xr:uid="{00000000-0005-0000-0000-000086590000}"/>
    <cellStyle name="40% - Accent3 4 4 2 2 2" xfId="10225" xr:uid="{00000000-0005-0000-0000-000087590000}"/>
    <cellStyle name="40% - Accent3 4 4 2 2 2 2" xfId="20840" xr:uid="{00000000-0005-0000-0000-000088590000}"/>
    <cellStyle name="40% - Accent3 4 4 2 2 2 2 2" xfId="44108" xr:uid="{00000000-0005-0000-0000-000089590000}"/>
    <cellStyle name="40% - Accent3 4 4 2 2 2 3" xfId="33493" xr:uid="{00000000-0005-0000-0000-00008A590000}"/>
    <cellStyle name="40% - Accent3 4 4 2 2 3" xfId="15534" xr:uid="{00000000-0005-0000-0000-00008B590000}"/>
    <cellStyle name="40% - Accent3 4 4 2 2 3 2" xfId="38802" xr:uid="{00000000-0005-0000-0000-00008C590000}"/>
    <cellStyle name="40% - Accent3 4 4 2 2 4" xfId="23444" xr:uid="{00000000-0005-0000-0000-00008D590000}"/>
    <cellStyle name="40% - Accent3 4 4 2 2 4 2" xfId="46689" xr:uid="{00000000-0005-0000-0000-00008E590000}"/>
    <cellStyle name="40% - Accent3 4 4 2 2 5" xfId="28185" xr:uid="{00000000-0005-0000-0000-00008F590000}"/>
    <cellStyle name="40% - Accent3 4 4 2 2 6" xfId="48618" xr:uid="{00000000-0005-0000-0000-000090590000}"/>
    <cellStyle name="40% - Accent3 4 4 2 3" xfId="7583" xr:uid="{00000000-0005-0000-0000-000091590000}"/>
    <cellStyle name="40% - Accent3 4 4 2 3 2" xfId="18198" xr:uid="{00000000-0005-0000-0000-000092590000}"/>
    <cellStyle name="40% - Accent3 4 4 2 3 2 2" xfId="41466" xr:uid="{00000000-0005-0000-0000-000093590000}"/>
    <cellStyle name="40% - Accent3 4 4 2 3 3" xfId="30851" xr:uid="{00000000-0005-0000-0000-000094590000}"/>
    <cellStyle name="40% - Accent3 4 4 2 4" xfId="12894" xr:uid="{00000000-0005-0000-0000-000095590000}"/>
    <cellStyle name="40% - Accent3 4 4 2 4 2" xfId="36162" xr:uid="{00000000-0005-0000-0000-000096590000}"/>
    <cellStyle name="40% - Accent3 4 4 2 5" xfId="23443" xr:uid="{00000000-0005-0000-0000-000097590000}"/>
    <cellStyle name="40% - Accent3 4 4 2 5 2" xfId="46688" xr:uid="{00000000-0005-0000-0000-000098590000}"/>
    <cellStyle name="40% - Accent3 4 4 2 6" xfId="25543" xr:uid="{00000000-0005-0000-0000-000099590000}"/>
    <cellStyle name="40% - Accent3 4 4 2 7" xfId="48617" xr:uid="{00000000-0005-0000-0000-00009A590000}"/>
    <cellStyle name="40% - Accent3 4 4 3" xfId="2460" xr:uid="{00000000-0005-0000-0000-00009B590000}"/>
    <cellStyle name="40% - Accent3 4 4 3 2" xfId="5308" xr:uid="{00000000-0005-0000-0000-00009C590000}"/>
    <cellStyle name="40% - Accent3 4 4 3 2 2" xfId="10651" xr:uid="{00000000-0005-0000-0000-00009D590000}"/>
    <cellStyle name="40% - Accent3 4 4 3 2 2 2" xfId="21265" xr:uid="{00000000-0005-0000-0000-00009E590000}"/>
    <cellStyle name="40% - Accent3 4 4 3 2 2 2 2" xfId="44533" xr:uid="{00000000-0005-0000-0000-00009F590000}"/>
    <cellStyle name="40% - Accent3 4 4 3 2 2 3" xfId="33919" xr:uid="{00000000-0005-0000-0000-0000A0590000}"/>
    <cellStyle name="40% - Accent3 4 4 3 2 3" xfId="15959" xr:uid="{00000000-0005-0000-0000-0000A1590000}"/>
    <cellStyle name="40% - Accent3 4 4 3 2 3 2" xfId="39227" xr:uid="{00000000-0005-0000-0000-0000A2590000}"/>
    <cellStyle name="40% - Accent3 4 4 3 2 4" xfId="28611" xr:uid="{00000000-0005-0000-0000-0000A3590000}"/>
    <cellStyle name="40% - Accent3 4 4 3 3" xfId="8009" xr:uid="{00000000-0005-0000-0000-0000A4590000}"/>
    <cellStyle name="40% - Accent3 4 4 3 3 2" xfId="18624" xr:uid="{00000000-0005-0000-0000-0000A5590000}"/>
    <cellStyle name="40% - Accent3 4 4 3 3 2 2" xfId="41892" xr:uid="{00000000-0005-0000-0000-0000A6590000}"/>
    <cellStyle name="40% - Accent3 4 4 3 3 3" xfId="31277" xr:uid="{00000000-0005-0000-0000-0000A7590000}"/>
    <cellStyle name="40% - Accent3 4 4 3 4" xfId="13319" xr:uid="{00000000-0005-0000-0000-0000A8590000}"/>
    <cellStyle name="40% - Accent3 4 4 3 4 2" xfId="36587" xr:uid="{00000000-0005-0000-0000-0000A9590000}"/>
    <cellStyle name="40% - Accent3 4 4 3 5" xfId="23445" xr:uid="{00000000-0005-0000-0000-0000AA590000}"/>
    <cellStyle name="40% - Accent3 4 4 3 5 2" xfId="46690" xr:uid="{00000000-0005-0000-0000-0000AB590000}"/>
    <cellStyle name="40% - Accent3 4 4 3 6" xfId="25969" xr:uid="{00000000-0005-0000-0000-0000AC590000}"/>
    <cellStyle name="40% - Accent3 4 4 3 7" xfId="48619" xr:uid="{00000000-0005-0000-0000-0000AD590000}"/>
    <cellStyle name="40% - Accent3 4 4 4" xfId="3176" xr:uid="{00000000-0005-0000-0000-0000AE590000}"/>
    <cellStyle name="40% - Accent3 4 4 4 2" xfId="6006" xr:uid="{00000000-0005-0000-0000-0000AF590000}"/>
    <cellStyle name="40% - Accent3 4 4 4 2 2" xfId="11349" xr:uid="{00000000-0005-0000-0000-0000B0590000}"/>
    <cellStyle name="40% - Accent3 4 4 4 2 2 2" xfId="21962" xr:uid="{00000000-0005-0000-0000-0000B1590000}"/>
    <cellStyle name="40% - Accent3 4 4 4 2 2 2 2" xfId="45230" xr:uid="{00000000-0005-0000-0000-0000B2590000}"/>
    <cellStyle name="40% - Accent3 4 4 4 2 2 3" xfId="34617" xr:uid="{00000000-0005-0000-0000-0000B3590000}"/>
    <cellStyle name="40% - Accent3 4 4 4 2 3" xfId="16656" xr:uid="{00000000-0005-0000-0000-0000B4590000}"/>
    <cellStyle name="40% - Accent3 4 4 4 2 3 2" xfId="39924" xr:uid="{00000000-0005-0000-0000-0000B5590000}"/>
    <cellStyle name="40% - Accent3 4 4 4 2 4" xfId="29309" xr:uid="{00000000-0005-0000-0000-0000B6590000}"/>
    <cellStyle name="40% - Accent3 4 4 4 3" xfId="8707" xr:uid="{00000000-0005-0000-0000-0000B7590000}"/>
    <cellStyle name="40% - Accent3 4 4 4 3 2" xfId="19322" xr:uid="{00000000-0005-0000-0000-0000B8590000}"/>
    <cellStyle name="40% - Accent3 4 4 4 3 2 2" xfId="42590" xr:uid="{00000000-0005-0000-0000-0000B9590000}"/>
    <cellStyle name="40% - Accent3 4 4 4 3 3" xfId="31975" xr:uid="{00000000-0005-0000-0000-0000BA590000}"/>
    <cellStyle name="40% - Accent3 4 4 4 4" xfId="14016" xr:uid="{00000000-0005-0000-0000-0000BB590000}"/>
    <cellStyle name="40% - Accent3 4 4 4 4 2" xfId="37284" xr:uid="{00000000-0005-0000-0000-0000BC590000}"/>
    <cellStyle name="40% - Accent3 4 4 4 5" xfId="26667" xr:uid="{00000000-0005-0000-0000-0000BD590000}"/>
    <cellStyle name="40% - Accent3 4 4 5" xfId="3496" xr:uid="{00000000-0005-0000-0000-0000BE590000}"/>
    <cellStyle name="40% - Accent3 4 4 5 2" xfId="6320" xr:uid="{00000000-0005-0000-0000-0000BF590000}"/>
    <cellStyle name="40% - Accent3 4 4 5 2 2" xfId="11663" xr:uid="{00000000-0005-0000-0000-0000C0590000}"/>
    <cellStyle name="40% - Accent3 4 4 5 2 2 2" xfId="22276" xr:uid="{00000000-0005-0000-0000-0000C1590000}"/>
    <cellStyle name="40% - Accent3 4 4 5 2 2 2 2" xfId="45544" xr:uid="{00000000-0005-0000-0000-0000C2590000}"/>
    <cellStyle name="40% - Accent3 4 4 5 2 2 3" xfId="34931" xr:uid="{00000000-0005-0000-0000-0000C3590000}"/>
    <cellStyle name="40% - Accent3 4 4 5 2 3" xfId="16970" xr:uid="{00000000-0005-0000-0000-0000C4590000}"/>
    <cellStyle name="40% - Accent3 4 4 5 2 3 2" xfId="40238" xr:uid="{00000000-0005-0000-0000-0000C5590000}"/>
    <cellStyle name="40% - Accent3 4 4 5 2 4" xfId="29623" xr:uid="{00000000-0005-0000-0000-0000C6590000}"/>
    <cellStyle name="40% - Accent3 4 4 5 3" xfId="9021" xr:uid="{00000000-0005-0000-0000-0000C7590000}"/>
    <cellStyle name="40% - Accent3 4 4 5 3 2" xfId="19636" xr:uid="{00000000-0005-0000-0000-0000C8590000}"/>
    <cellStyle name="40% - Accent3 4 4 5 3 2 2" xfId="42904" xr:uid="{00000000-0005-0000-0000-0000C9590000}"/>
    <cellStyle name="40% - Accent3 4 4 5 3 3" xfId="32289" xr:uid="{00000000-0005-0000-0000-0000CA590000}"/>
    <cellStyle name="40% - Accent3 4 4 5 4" xfId="14330" xr:uid="{00000000-0005-0000-0000-0000CB590000}"/>
    <cellStyle name="40% - Accent3 4 4 5 4 2" xfId="37598" xr:uid="{00000000-0005-0000-0000-0000CC590000}"/>
    <cellStyle name="40% - Accent3 4 4 5 5" xfId="26981" xr:uid="{00000000-0005-0000-0000-0000CD590000}"/>
    <cellStyle name="40% - Accent3 4 4 6" xfId="4121" xr:uid="{00000000-0005-0000-0000-0000CE590000}"/>
    <cellStyle name="40% - Accent3 4 4 6 2" xfId="9465" xr:uid="{00000000-0005-0000-0000-0000CF590000}"/>
    <cellStyle name="40% - Accent3 4 4 6 2 2" xfId="20080" xr:uid="{00000000-0005-0000-0000-0000D0590000}"/>
    <cellStyle name="40% - Accent3 4 4 6 2 2 2" xfId="43348" xr:uid="{00000000-0005-0000-0000-0000D1590000}"/>
    <cellStyle name="40% - Accent3 4 4 6 2 3" xfId="32733" xr:uid="{00000000-0005-0000-0000-0000D2590000}"/>
    <cellStyle name="40% - Accent3 4 4 6 3" xfId="14774" xr:uid="{00000000-0005-0000-0000-0000D3590000}"/>
    <cellStyle name="40% - Accent3 4 4 6 3 2" xfId="38042" xr:uid="{00000000-0005-0000-0000-0000D4590000}"/>
    <cellStyle name="40% - Accent3 4 4 6 4" xfId="27425" xr:uid="{00000000-0005-0000-0000-0000D5590000}"/>
    <cellStyle name="40% - Accent3 4 4 7" xfId="6823" xr:uid="{00000000-0005-0000-0000-0000D6590000}"/>
    <cellStyle name="40% - Accent3 4 4 7 2" xfId="17438" xr:uid="{00000000-0005-0000-0000-0000D7590000}"/>
    <cellStyle name="40% - Accent3 4 4 7 2 2" xfId="40706" xr:uid="{00000000-0005-0000-0000-0000D8590000}"/>
    <cellStyle name="40% - Accent3 4 4 7 3" xfId="30091" xr:uid="{00000000-0005-0000-0000-0000D9590000}"/>
    <cellStyle name="40% - Accent3 4 4 8" xfId="12134" xr:uid="{00000000-0005-0000-0000-0000DA590000}"/>
    <cellStyle name="40% - Accent3 4 4 8 2" xfId="35402" xr:uid="{00000000-0005-0000-0000-0000DB590000}"/>
    <cellStyle name="40% - Accent3 4 4 9" xfId="23442" xr:uid="{00000000-0005-0000-0000-0000DC590000}"/>
    <cellStyle name="40% - Accent3 4 4 9 2" xfId="46687" xr:uid="{00000000-0005-0000-0000-0000DD590000}"/>
    <cellStyle name="40% - Accent3 4 5" xfId="1125" xr:uid="{00000000-0005-0000-0000-0000DE590000}"/>
    <cellStyle name="40% - Accent3 4 5 2" xfId="2695" xr:uid="{00000000-0005-0000-0000-0000DF590000}"/>
    <cellStyle name="40% - Accent3 4 5 2 2" xfId="5543" xr:uid="{00000000-0005-0000-0000-0000E0590000}"/>
    <cellStyle name="40% - Accent3 4 5 2 2 2" xfId="10886" xr:uid="{00000000-0005-0000-0000-0000E1590000}"/>
    <cellStyle name="40% - Accent3 4 5 2 2 2 2" xfId="21500" xr:uid="{00000000-0005-0000-0000-0000E2590000}"/>
    <cellStyle name="40% - Accent3 4 5 2 2 2 2 2" xfId="44768" xr:uid="{00000000-0005-0000-0000-0000E3590000}"/>
    <cellStyle name="40% - Accent3 4 5 2 2 2 3" xfId="34154" xr:uid="{00000000-0005-0000-0000-0000E4590000}"/>
    <cellStyle name="40% - Accent3 4 5 2 2 3" xfId="16194" xr:uid="{00000000-0005-0000-0000-0000E5590000}"/>
    <cellStyle name="40% - Accent3 4 5 2 2 3 2" xfId="39462" xr:uid="{00000000-0005-0000-0000-0000E6590000}"/>
    <cellStyle name="40% - Accent3 4 5 2 2 4" xfId="28846" xr:uid="{00000000-0005-0000-0000-0000E7590000}"/>
    <cellStyle name="40% - Accent3 4 5 2 3" xfId="8244" xr:uid="{00000000-0005-0000-0000-0000E8590000}"/>
    <cellStyle name="40% - Accent3 4 5 2 3 2" xfId="18859" xr:uid="{00000000-0005-0000-0000-0000E9590000}"/>
    <cellStyle name="40% - Accent3 4 5 2 3 2 2" xfId="42127" xr:uid="{00000000-0005-0000-0000-0000EA590000}"/>
    <cellStyle name="40% - Accent3 4 5 2 3 3" xfId="31512" xr:uid="{00000000-0005-0000-0000-0000EB590000}"/>
    <cellStyle name="40% - Accent3 4 5 2 4" xfId="13554" xr:uid="{00000000-0005-0000-0000-0000EC590000}"/>
    <cellStyle name="40% - Accent3 4 5 2 4 2" xfId="36822" xr:uid="{00000000-0005-0000-0000-0000ED590000}"/>
    <cellStyle name="40% - Accent3 4 5 2 5" xfId="23447" xr:uid="{00000000-0005-0000-0000-0000EE590000}"/>
    <cellStyle name="40% - Accent3 4 5 2 5 2" xfId="46692" xr:uid="{00000000-0005-0000-0000-0000EF590000}"/>
    <cellStyle name="40% - Accent3 4 5 2 6" xfId="26204" xr:uid="{00000000-0005-0000-0000-0000F0590000}"/>
    <cellStyle name="40% - Accent3 4 5 2 7" xfId="48621" xr:uid="{00000000-0005-0000-0000-0000F1590000}"/>
    <cellStyle name="40% - Accent3 4 5 3" xfId="3870" xr:uid="{00000000-0005-0000-0000-0000F2590000}"/>
    <cellStyle name="40% - Accent3 4 5 3 2" xfId="6534" xr:uid="{00000000-0005-0000-0000-0000F3590000}"/>
    <cellStyle name="40% - Accent3 4 5 3 2 2" xfId="11877" xr:uid="{00000000-0005-0000-0000-0000F4590000}"/>
    <cellStyle name="40% - Accent3 4 5 3 2 2 2" xfId="22490" xr:uid="{00000000-0005-0000-0000-0000F5590000}"/>
    <cellStyle name="40% - Accent3 4 5 3 2 2 2 2" xfId="45758" xr:uid="{00000000-0005-0000-0000-0000F6590000}"/>
    <cellStyle name="40% - Accent3 4 5 3 2 2 3" xfId="35145" xr:uid="{00000000-0005-0000-0000-0000F7590000}"/>
    <cellStyle name="40% - Accent3 4 5 3 2 3" xfId="17184" xr:uid="{00000000-0005-0000-0000-0000F8590000}"/>
    <cellStyle name="40% - Accent3 4 5 3 2 3 2" xfId="40452" xr:uid="{00000000-0005-0000-0000-0000F9590000}"/>
    <cellStyle name="40% - Accent3 4 5 3 2 4" xfId="29837" xr:uid="{00000000-0005-0000-0000-0000FA590000}"/>
    <cellStyle name="40% - Accent3 4 5 3 3" xfId="9235" xr:uid="{00000000-0005-0000-0000-0000FB590000}"/>
    <cellStyle name="40% - Accent3 4 5 3 3 2" xfId="19850" xr:uid="{00000000-0005-0000-0000-0000FC590000}"/>
    <cellStyle name="40% - Accent3 4 5 3 3 2 2" xfId="43118" xr:uid="{00000000-0005-0000-0000-0000FD590000}"/>
    <cellStyle name="40% - Accent3 4 5 3 3 3" xfId="32503" xr:uid="{00000000-0005-0000-0000-0000FE590000}"/>
    <cellStyle name="40% - Accent3 4 5 3 4" xfId="14544" xr:uid="{00000000-0005-0000-0000-0000FF590000}"/>
    <cellStyle name="40% - Accent3 4 5 3 4 2" xfId="37812" xr:uid="{00000000-0005-0000-0000-0000005A0000}"/>
    <cellStyle name="40% - Accent3 4 5 3 5" xfId="27195" xr:uid="{00000000-0005-0000-0000-0000015A0000}"/>
    <cellStyle name="40% - Accent3 4 5 4" xfId="4356" xr:uid="{00000000-0005-0000-0000-0000025A0000}"/>
    <cellStyle name="40% - Accent3 4 5 4 2" xfId="9700" xr:uid="{00000000-0005-0000-0000-0000035A0000}"/>
    <cellStyle name="40% - Accent3 4 5 4 2 2" xfId="20315" xr:uid="{00000000-0005-0000-0000-0000045A0000}"/>
    <cellStyle name="40% - Accent3 4 5 4 2 2 2" xfId="43583" xr:uid="{00000000-0005-0000-0000-0000055A0000}"/>
    <cellStyle name="40% - Accent3 4 5 4 2 3" xfId="32968" xr:uid="{00000000-0005-0000-0000-0000065A0000}"/>
    <cellStyle name="40% - Accent3 4 5 4 3" xfId="15009" xr:uid="{00000000-0005-0000-0000-0000075A0000}"/>
    <cellStyle name="40% - Accent3 4 5 4 3 2" xfId="38277" xr:uid="{00000000-0005-0000-0000-0000085A0000}"/>
    <cellStyle name="40% - Accent3 4 5 4 4" xfId="27660" xr:uid="{00000000-0005-0000-0000-0000095A0000}"/>
    <cellStyle name="40% - Accent3 4 5 5" xfId="7058" xr:uid="{00000000-0005-0000-0000-00000A5A0000}"/>
    <cellStyle name="40% - Accent3 4 5 5 2" xfId="17673" xr:uid="{00000000-0005-0000-0000-00000B5A0000}"/>
    <cellStyle name="40% - Accent3 4 5 5 2 2" xfId="40941" xr:uid="{00000000-0005-0000-0000-00000C5A0000}"/>
    <cellStyle name="40% - Accent3 4 5 5 3" xfId="30326" xr:uid="{00000000-0005-0000-0000-00000D5A0000}"/>
    <cellStyle name="40% - Accent3 4 5 6" xfId="12369" xr:uid="{00000000-0005-0000-0000-00000E5A0000}"/>
    <cellStyle name="40% - Accent3 4 5 6 2" xfId="35637" xr:uid="{00000000-0005-0000-0000-00000F5A0000}"/>
    <cellStyle name="40% - Accent3 4 5 7" xfId="23446" xr:uid="{00000000-0005-0000-0000-0000105A0000}"/>
    <cellStyle name="40% - Accent3 4 5 7 2" xfId="46691" xr:uid="{00000000-0005-0000-0000-0000115A0000}"/>
    <cellStyle name="40% - Accent3 4 5 8" xfId="25018" xr:uid="{00000000-0005-0000-0000-0000125A0000}"/>
    <cellStyle name="40% - Accent3 4 5 9" xfId="48620" xr:uid="{00000000-0005-0000-0000-0000135A0000}"/>
    <cellStyle name="40% - Accent3 4 6" xfId="1274" xr:uid="{00000000-0005-0000-0000-0000145A0000}"/>
    <cellStyle name="40% - Accent3 4 6 2" xfId="2835" xr:uid="{00000000-0005-0000-0000-0000155A0000}"/>
    <cellStyle name="40% - Accent3 4 6 2 2" xfId="5683" xr:uid="{00000000-0005-0000-0000-0000165A0000}"/>
    <cellStyle name="40% - Accent3 4 6 2 2 2" xfId="11026" xr:uid="{00000000-0005-0000-0000-0000175A0000}"/>
    <cellStyle name="40% - Accent3 4 6 2 2 2 2" xfId="21640" xr:uid="{00000000-0005-0000-0000-0000185A0000}"/>
    <cellStyle name="40% - Accent3 4 6 2 2 2 2 2" xfId="44908" xr:uid="{00000000-0005-0000-0000-0000195A0000}"/>
    <cellStyle name="40% - Accent3 4 6 2 2 2 3" xfId="34294" xr:uid="{00000000-0005-0000-0000-00001A5A0000}"/>
    <cellStyle name="40% - Accent3 4 6 2 2 3" xfId="16334" xr:uid="{00000000-0005-0000-0000-00001B5A0000}"/>
    <cellStyle name="40% - Accent3 4 6 2 2 3 2" xfId="39602" xr:uid="{00000000-0005-0000-0000-00001C5A0000}"/>
    <cellStyle name="40% - Accent3 4 6 2 2 4" xfId="28986" xr:uid="{00000000-0005-0000-0000-00001D5A0000}"/>
    <cellStyle name="40% - Accent3 4 6 2 3" xfId="8384" xr:uid="{00000000-0005-0000-0000-00001E5A0000}"/>
    <cellStyle name="40% - Accent3 4 6 2 3 2" xfId="18999" xr:uid="{00000000-0005-0000-0000-00001F5A0000}"/>
    <cellStyle name="40% - Accent3 4 6 2 3 2 2" xfId="42267" xr:uid="{00000000-0005-0000-0000-0000205A0000}"/>
    <cellStyle name="40% - Accent3 4 6 2 3 3" xfId="31652" xr:uid="{00000000-0005-0000-0000-0000215A0000}"/>
    <cellStyle name="40% - Accent3 4 6 2 4" xfId="13694" xr:uid="{00000000-0005-0000-0000-0000225A0000}"/>
    <cellStyle name="40% - Accent3 4 6 2 4 2" xfId="36962" xr:uid="{00000000-0005-0000-0000-0000235A0000}"/>
    <cellStyle name="40% - Accent3 4 6 2 5" xfId="26344" xr:uid="{00000000-0005-0000-0000-0000245A0000}"/>
    <cellStyle name="40% - Accent3 4 6 3" xfId="4496" xr:uid="{00000000-0005-0000-0000-0000255A0000}"/>
    <cellStyle name="40% - Accent3 4 6 3 2" xfId="9840" xr:uid="{00000000-0005-0000-0000-0000265A0000}"/>
    <cellStyle name="40% - Accent3 4 6 3 2 2" xfId="20455" xr:uid="{00000000-0005-0000-0000-0000275A0000}"/>
    <cellStyle name="40% - Accent3 4 6 3 2 2 2" xfId="43723" xr:uid="{00000000-0005-0000-0000-0000285A0000}"/>
    <cellStyle name="40% - Accent3 4 6 3 2 3" xfId="33108" xr:uid="{00000000-0005-0000-0000-0000295A0000}"/>
    <cellStyle name="40% - Accent3 4 6 3 3" xfId="15149" xr:uid="{00000000-0005-0000-0000-00002A5A0000}"/>
    <cellStyle name="40% - Accent3 4 6 3 3 2" xfId="38417" xr:uid="{00000000-0005-0000-0000-00002B5A0000}"/>
    <cellStyle name="40% - Accent3 4 6 3 4" xfId="27800" xr:uid="{00000000-0005-0000-0000-00002C5A0000}"/>
    <cellStyle name="40% - Accent3 4 6 4" xfId="7198" xr:uid="{00000000-0005-0000-0000-00002D5A0000}"/>
    <cellStyle name="40% - Accent3 4 6 4 2" xfId="17813" xr:uid="{00000000-0005-0000-0000-00002E5A0000}"/>
    <cellStyle name="40% - Accent3 4 6 4 2 2" xfId="41081" xr:uid="{00000000-0005-0000-0000-00002F5A0000}"/>
    <cellStyle name="40% - Accent3 4 6 4 3" xfId="30466" xr:uid="{00000000-0005-0000-0000-0000305A0000}"/>
    <cellStyle name="40% - Accent3 4 6 5" xfId="12509" xr:uid="{00000000-0005-0000-0000-0000315A0000}"/>
    <cellStyle name="40% - Accent3 4 6 5 2" xfId="35777" xr:uid="{00000000-0005-0000-0000-0000325A0000}"/>
    <cellStyle name="40% - Accent3 4 6 6" xfId="23448" xr:uid="{00000000-0005-0000-0000-0000335A0000}"/>
    <cellStyle name="40% - Accent3 4 6 6 2" xfId="46693" xr:uid="{00000000-0005-0000-0000-0000345A0000}"/>
    <cellStyle name="40% - Accent3 4 6 7" xfId="25158" xr:uid="{00000000-0005-0000-0000-0000355A0000}"/>
    <cellStyle name="40% - Accent3 4 6 8" xfId="48622" xr:uid="{00000000-0005-0000-0000-0000365A0000}"/>
    <cellStyle name="40% - Accent3 4 7" xfId="1657" xr:uid="{00000000-0005-0000-0000-0000375A0000}"/>
    <cellStyle name="40% - Accent3 4 7 2" xfId="4666" xr:uid="{00000000-0005-0000-0000-0000385A0000}"/>
    <cellStyle name="40% - Accent3 4 7 2 2" xfId="10010" xr:uid="{00000000-0005-0000-0000-0000395A0000}"/>
    <cellStyle name="40% - Accent3 4 7 2 2 2" xfId="20625" xr:uid="{00000000-0005-0000-0000-00003A5A0000}"/>
    <cellStyle name="40% - Accent3 4 7 2 2 2 2" xfId="43893" xr:uid="{00000000-0005-0000-0000-00003B5A0000}"/>
    <cellStyle name="40% - Accent3 4 7 2 2 3" xfId="33278" xr:uid="{00000000-0005-0000-0000-00003C5A0000}"/>
    <cellStyle name="40% - Accent3 4 7 2 3" xfId="15319" xr:uid="{00000000-0005-0000-0000-00003D5A0000}"/>
    <cellStyle name="40% - Accent3 4 7 2 3 2" xfId="38587" xr:uid="{00000000-0005-0000-0000-00003E5A0000}"/>
    <cellStyle name="40% - Accent3 4 7 2 4" xfId="27970" xr:uid="{00000000-0005-0000-0000-00003F5A0000}"/>
    <cellStyle name="40% - Accent3 4 7 3" xfId="7368" xr:uid="{00000000-0005-0000-0000-0000405A0000}"/>
    <cellStyle name="40% - Accent3 4 7 3 2" xfId="17983" xr:uid="{00000000-0005-0000-0000-0000415A0000}"/>
    <cellStyle name="40% - Accent3 4 7 3 2 2" xfId="41251" xr:uid="{00000000-0005-0000-0000-0000425A0000}"/>
    <cellStyle name="40% - Accent3 4 7 3 3" xfId="30636" xr:uid="{00000000-0005-0000-0000-0000435A0000}"/>
    <cellStyle name="40% - Accent3 4 7 4" xfId="12679" xr:uid="{00000000-0005-0000-0000-0000445A0000}"/>
    <cellStyle name="40% - Accent3 4 7 4 2" xfId="35947" xr:uid="{00000000-0005-0000-0000-0000455A0000}"/>
    <cellStyle name="40% - Accent3 4 7 5" xfId="25328" xr:uid="{00000000-0005-0000-0000-0000465A0000}"/>
    <cellStyle name="40% - Accent3 4 8" xfId="1770" xr:uid="{00000000-0005-0000-0000-0000475A0000}"/>
    <cellStyle name="40% - Accent3 4 8 2" xfId="4755" xr:uid="{00000000-0005-0000-0000-0000485A0000}"/>
    <cellStyle name="40% - Accent3 4 8 2 2" xfId="10099" xr:uid="{00000000-0005-0000-0000-0000495A0000}"/>
    <cellStyle name="40% - Accent3 4 8 2 2 2" xfId="20714" xr:uid="{00000000-0005-0000-0000-00004A5A0000}"/>
    <cellStyle name="40% - Accent3 4 8 2 2 2 2" xfId="43982" xr:uid="{00000000-0005-0000-0000-00004B5A0000}"/>
    <cellStyle name="40% - Accent3 4 8 2 2 3" xfId="33367" xr:uid="{00000000-0005-0000-0000-00004C5A0000}"/>
    <cellStyle name="40% - Accent3 4 8 2 3" xfId="15408" xr:uid="{00000000-0005-0000-0000-00004D5A0000}"/>
    <cellStyle name="40% - Accent3 4 8 2 3 2" xfId="38676" xr:uid="{00000000-0005-0000-0000-00004E5A0000}"/>
    <cellStyle name="40% - Accent3 4 8 2 4" xfId="28059" xr:uid="{00000000-0005-0000-0000-00004F5A0000}"/>
    <cellStyle name="40% - Accent3 4 8 3" xfId="7457" xr:uid="{00000000-0005-0000-0000-0000505A0000}"/>
    <cellStyle name="40% - Accent3 4 8 3 2" xfId="18072" xr:uid="{00000000-0005-0000-0000-0000515A0000}"/>
    <cellStyle name="40% - Accent3 4 8 3 2 2" xfId="41340" xr:uid="{00000000-0005-0000-0000-0000525A0000}"/>
    <cellStyle name="40% - Accent3 4 8 3 3" xfId="30725" xr:uid="{00000000-0005-0000-0000-0000535A0000}"/>
    <cellStyle name="40% - Accent3 4 8 4" xfId="12768" xr:uid="{00000000-0005-0000-0000-0000545A0000}"/>
    <cellStyle name="40% - Accent3 4 8 4 2" xfId="36036" xr:uid="{00000000-0005-0000-0000-0000555A0000}"/>
    <cellStyle name="40% - Accent3 4 8 5" xfId="25417" xr:uid="{00000000-0005-0000-0000-0000565A0000}"/>
    <cellStyle name="40% - Accent3 4 9" xfId="2214" xr:uid="{00000000-0005-0000-0000-0000575A0000}"/>
    <cellStyle name="40% - Accent3 4 9 2" xfId="5088" xr:uid="{00000000-0005-0000-0000-0000585A0000}"/>
    <cellStyle name="40% - Accent3 4 9 2 2" xfId="10431" xr:uid="{00000000-0005-0000-0000-0000595A0000}"/>
    <cellStyle name="40% - Accent3 4 9 2 2 2" xfId="21046" xr:uid="{00000000-0005-0000-0000-00005A5A0000}"/>
    <cellStyle name="40% - Accent3 4 9 2 2 2 2" xfId="44314" xr:uid="{00000000-0005-0000-0000-00005B5A0000}"/>
    <cellStyle name="40% - Accent3 4 9 2 2 3" xfId="33699" xr:uid="{00000000-0005-0000-0000-00005C5A0000}"/>
    <cellStyle name="40% - Accent3 4 9 2 3" xfId="15740" xr:uid="{00000000-0005-0000-0000-00005D5A0000}"/>
    <cellStyle name="40% - Accent3 4 9 2 3 2" xfId="39008" xr:uid="{00000000-0005-0000-0000-00005E5A0000}"/>
    <cellStyle name="40% - Accent3 4 9 2 4" xfId="28391" xr:uid="{00000000-0005-0000-0000-00005F5A0000}"/>
    <cellStyle name="40% - Accent3 4 9 3" xfId="7789" xr:uid="{00000000-0005-0000-0000-0000605A0000}"/>
    <cellStyle name="40% - Accent3 4 9 3 2" xfId="18404" xr:uid="{00000000-0005-0000-0000-0000615A0000}"/>
    <cellStyle name="40% - Accent3 4 9 3 2 2" xfId="41672" xr:uid="{00000000-0005-0000-0000-0000625A0000}"/>
    <cellStyle name="40% - Accent3 4 9 3 3" xfId="31057" xr:uid="{00000000-0005-0000-0000-0000635A0000}"/>
    <cellStyle name="40% - Accent3 4 9 4" xfId="13100" xr:uid="{00000000-0005-0000-0000-0000645A0000}"/>
    <cellStyle name="40% - Accent3 4 9 4 2" xfId="36368" xr:uid="{00000000-0005-0000-0000-0000655A0000}"/>
    <cellStyle name="40% - Accent3 4 9 5" xfId="25749" xr:uid="{00000000-0005-0000-0000-0000665A0000}"/>
    <cellStyle name="40% - Accent3 4_Asset Register (new)" xfId="1425" xr:uid="{00000000-0005-0000-0000-0000675A0000}"/>
    <cellStyle name="40% - Accent3 5" xfId="253" xr:uid="{00000000-0005-0000-0000-0000685A0000}"/>
    <cellStyle name="40% - Accent3 5 10" xfId="23449" xr:uid="{00000000-0005-0000-0000-0000695A0000}"/>
    <cellStyle name="40% - Accent3 5 10 2" xfId="46694" xr:uid="{00000000-0005-0000-0000-00006A5A0000}"/>
    <cellStyle name="40% - Accent3 5 11" xfId="24780" xr:uid="{00000000-0005-0000-0000-00006B5A0000}"/>
    <cellStyle name="40% - Accent3 5 12" xfId="48623" xr:uid="{00000000-0005-0000-0000-00006C5A0000}"/>
    <cellStyle name="40% - Accent3 5 2" xfId="254" xr:uid="{00000000-0005-0000-0000-00006D5A0000}"/>
    <cellStyle name="40% - Accent3 5 2 10" xfId="24781" xr:uid="{00000000-0005-0000-0000-00006E5A0000}"/>
    <cellStyle name="40% - Accent3 5 2 11" xfId="48624" xr:uid="{00000000-0005-0000-0000-00006F5A0000}"/>
    <cellStyle name="40% - Accent3 5 2 2" xfId="1908" xr:uid="{00000000-0005-0000-0000-0000705A0000}"/>
    <cellStyle name="40% - Accent3 5 2 2 2" xfId="4883" xr:uid="{00000000-0005-0000-0000-0000715A0000}"/>
    <cellStyle name="40% - Accent3 5 2 2 2 2" xfId="10227" xr:uid="{00000000-0005-0000-0000-0000725A0000}"/>
    <cellStyle name="40% - Accent3 5 2 2 2 2 2" xfId="20842" xr:uid="{00000000-0005-0000-0000-0000735A0000}"/>
    <cellStyle name="40% - Accent3 5 2 2 2 2 2 2" xfId="44110" xr:uid="{00000000-0005-0000-0000-0000745A0000}"/>
    <cellStyle name="40% - Accent3 5 2 2 2 2 3" xfId="33495" xr:uid="{00000000-0005-0000-0000-0000755A0000}"/>
    <cellStyle name="40% - Accent3 5 2 2 2 3" xfId="15536" xr:uid="{00000000-0005-0000-0000-0000765A0000}"/>
    <cellStyle name="40% - Accent3 5 2 2 2 3 2" xfId="38804" xr:uid="{00000000-0005-0000-0000-0000775A0000}"/>
    <cellStyle name="40% - Accent3 5 2 2 2 4" xfId="28187" xr:uid="{00000000-0005-0000-0000-0000785A0000}"/>
    <cellStyle name="40% - Accent3 5 2 2 2 5" xfId="50220" xr:uid="{00000000-0005-0000-0000-0000795A0000}"/>
    <cellStyle name="40% - Accent3 5 2 2 3" xfId="7585" xr:uid="{00000000-0005-0000-0000-00007A5A0000}"/>
    <cellStyle name="40% - Accent3 5 2 2 3 2" xfId="18200" xr:uid="{00000000-0005-0000-0000-00007B5A0000}"/>
    <cellStyle name="40% - Accent3 5 2 2 3 2 2" xfId="41468" xr:uid="{00000000-0005-0000-0000-00007C5A0000}"/>
    <cellStyle name="40% - Accent3 5 2 2 3 3" xfId="30853" xr:uid="{00000000-0005-0000-0000-00007D5A0000}"/>
    <cellStyle name="40% - Accent3 5 2 2 4" xfId="12896" xr:uid="{00000000-0005-0000-0000-00007E5A0000}"/>
    <cellStyle name="40% - Accent3 5 2 2 4 2" xfId="36164" xr:uid="{00000000-0005-0000-0000-00007F5A0000}"/>
    <cellStyle name="40% - Accent3 5 2 2 5" xfId="23451" xr:uid="{00000000-0005-0000-0000-0000805A0000}"/>
    <cellStyle name="40% - Accent3 5 2 2 5 2" xfId="46696" xr:uid="{00000000-0005-0000-0000-0000815A0000}"/>
    <cellStyle name="40% - Accent3 5 2 2 6" xfId="25545" xr:uid="{00000000-0005-0000-0000-0000825A0000}"/>
    <cellStyle name="40% - Accent3 5 2 2 7" xfId="48625" xr:uid="{00000000-0005-0000-0000-0000835A0000}"/>
    <cellStyle name="40% - Accent3 5 2 3" xfId="2462" xr:uid="{00000000-0005-0000-0000-0000845A0000}"/>
    <cellStyle name="40% - Accent3 5 2 3 2" xfId="5310" xr:uid="{00000000-0005-0000-0000-0000855A0000}"/>
    <cellStyle name="40% - Accent3 5 2 3 2 2" xfId="10653" xr:uid="{00000000-0005-0000-0000-0000865A0000}"/>
    <cellStyle name="40% - Accent3 5 2 3 2 2 2" xfId="21267" xr:uid="{00000000-0005-0000-0000-0000875A0000}"/>
    <cellStyle name="40% - Accent3 5 2 3 2 2 2 2" xfId="44535" xr:uid="{00000000-0005-0000-0000-0000885A0000}"/>
    <cellStyle name="40% - Accent3 5 2 3 2 2 3" xfId="33921" xr:uid="{00000000-0005-0000-0000-0000895A0000}"/>
    <cellStyle name="40% - Accent3 5 2 3 2 3" xfId="15961" xr:uid="{00000000-0005-0000-0000-00008A5A0000}"/>
    <cellStyle name="40% - Accent3 5 2 3 2 3 2" xfId="39229" xr:uid="{00000000-0005-0000-0000-00008B5A0000}"/>
    <cellStyle name="40% - Accent3 5 2 3 2 4" xfId="28613" xr:uid="{00000000-0005-0000-0000-00008C5A0000}"/>
    <cellStyle name="40% - Accent3 5 2 3 2 5" xfId="50222" xr:uid="{00000000-0005-0000-0000-00008D5A0000}"/>
    <cellStyle name="40% - Accent3 5 2 3 3" xfId="8011" xr:uid="{00000000-0005-0000-0000-00008E5A0000}"/>
    <cellStyle name="40% - Accent3 5 2 3 3 2" xfId="18626" xr:uid="{00000000-0005-0000-0000-00008F5A0000}"/>
    <cellStyle name="40% - Accent3 5 2 3 3 2 2" xfId="41894" xr:uid="{00000000-0005-0000-0000-0000905A0000}"/>
    <cellStyle name="40% - Accent3 5 2 3 3 3" xfId="31279" xr:uid="{00000000-0005-0000-0000-0000915A0000}"/>
    <cellStyle name="40% - Accent3 5 2 3 4" xfId="13321" xr:uid="{00000000-0005-0000-0000-0000925A0000}"/>
    <cellStyle name="40% - Accent3 5 2 3 4 2" xfId="36589" xr:uid="{00000000-0005-0000-0000-0000935A0000}"/>
    <cellStyle name="40% - Accent3 5 2 3 5" xfId="25971" xr:uid="{00000000-0005-0000-0000-0000945A0000}"/>
    <cellStyle name="40% - Accent3 5 2 3 6" xfId="50221" xr:uid="{00000000-0005-0000-0000-0000955A0000}"/>
    <cellStyle name="40% - Accent3 5 2 4" xfId="3178" xr:uid="{00000000-0005-0000-0000-0000965A0000}"/>
    <cellStyle name="40% - Accent3 5 2 4 2" xfId="6008" xr:uid="{00000000-0005-0000-0000-0000975A0000}"/>
    <cellStyle name="40% - Accent3 5 2 4 2 2" xfId="11351" xr:uid="{00000000-0005-0000-0000-0000985A0000}"/>
    <cellStyle name="40% - Accent3 5 2 4 2 2 2" xfId="21964" xr:uid="{00000000-0005-0000-0000-0000995A0000}"/>
    <cellStyle name="40% - Accent3 5 2 4 2 2 2 2" xfId="45232" xr:uid="{00000000-0005-0000-0000-00009A5A0000}"/>
    <cellStyle name="40% - Accent3 5 2 4 2 2 3" xfId="34619" xr:uid="{00000000-0005-0000-0000-00009B5A0000}"/>
    <cellStyle name="40% - Accent3 5 2 4 2 3" xfId="16658" xr:uid="{00000000-0005-0000-0000-00009C5A0000}"/>
    <cellStyle name="40% - Accent3 5 2 4 2 3 2" xfId="39926" xr:uid="{00000000-0005-0000-0000-00009D5A0000}"/>
    <cellStyle name="40% - Accent3 5 2 4 2 4" xfId="29311" xr:uid="{00000000-0005-0000-0000-00009E5A0000}"/>
    <cellStyle name="40% - Accent3 5 2 4 3" xfId="8709" xr:uid="{00000000-0005-0000-0000-00009F5A0000}"/>
    <cellStyle name="40% - Accent3 5 2 4 3 2" xfId="19324" xr:uid="{00000000-0005-0000-0000-0000A05A0000}"/>
    <cellStyle name="40% - Accent3 5 2 4 3 2 2" xfId="42592" xr:uid="{00000000-0005-0000-0000-0000A15A0000}"/>
    <cellStyle name="40% - Accent3 5 2 4 3 3" xfId="31977" xr:uid="{00000000-0005-0000-0000-0000A25A0000}"/>
    <cellStyle name="40% - Accent3 5 2 4 4" xfId="14018" xr:uid="{00000000-0005-0000-0000-0000A35A0000}"/>
    <cellStyle name="40% - Accent3 5 2 4 4 2" xfId="37286" xr:uid="{00000000-0005-0000-0000-0000A45A0000}"/>
    <cellStyle name="40% - Accent3 5 2 4 5" xfId="26669" xr:uid="{00000000-0005-0000-0000-0000A55A0000}"/>
    <cellStyle name="40% - Accent3 5 2 4 6" xfId="50223" xr:uid="{00000000-0005-0000-0000-0000A65A0000}"/>
    <cellStyle name="40% - Accent3 5 2 5" xfId="3498" xr:uid="{00000000-0005-0000-0000-0000A75A0000}"/>
    <cellStyle name="40% - Accent3 5 2 5 2" xfId="6322" xr:uid="{00000000-0005-0000-0000-0000A85A0000}"/>
    <cellStyle name="40% - Accent3 5 2 5 2 2" xfId="11665" xr:uid="{00000000-0005-0000-0000-0000A95A0000}"/>
    <cellStyle name="40% - Accent3 5 2 5 2 2 2" xfId="22278" xr:uid="{00000000-0005-0000-0000-0000AA5A0000}"/>
    <cellStyle name="40% - Accent3 5 2 5 2 2 2 2" xfId="45546" xr:uid="{00000000-0005-0000-0000-0000AB5A0000}"/>
    <cellStyle name="40% - Accent3 5 2 5 2 2 3" xfId="34933" xr:uid="{00000000-0005-0000-0000-0000AC5A0000}"/>
    <cellStyle name="40% - Accent3 5 2 5 2 3" xfId="16972" xr:uid="{00000000-0005-0000-0000-0000AD5A0000}"/>
    <cellStyle name="40% - Accent3 5 2 5 2 3 2" xfId="40240" xr:uid="{00000000-0005-0000-0000-0000AE5A0000}"/>
    <cellStyle name="40% - Accent3 5 2 5 2 4" xfId="29625" xr:uid="{00000000-0005-0000-0000-0000AF5A0000}"/>
    <cellStyle name="40% - Accent3 5 2 5 3" xfId="9023" xr:uid="{00000000-0005-0000-0000-0000B05A0000}"/>
    <cellStyle name="40% - Accent3 5 2 5 3 2" xfId="19638" xr:uid="{00000000-0005-0000-0000-0000B15A0000}"/>
    <cellStyle name="40% - Accent3 5 2 5 3 2 2" xfId="42906" xr:uid="{00000000-0005-0000-0000-0000B25A0000}"/>
    <cellStyle name="40% - Accent3 5 2 5 3 3" xfId="32291" xr:uid="{00000000-0005-0000-0000-0000B35A0000}"/>
    <cellStyle name="40% - Accent3 5 2 5 4" xfId="14332" xr:uid="{00000000-0005-0000-0000-0000B45A0000}"/>
    <cellStyle name="40% - Accent3 5 2 5 4 2" xfId="37600" xr:uid="{00000000-0005-0000-0000-0000B55A0000}"/>
    <cellStyle name="40% - Accent3 5 2 5 5" xfId="26983" xr:uid="{00000000-0005-0000-0000-0000B65A0000}"/>
    <cellStyle name="40% - Accent3 5 2 6" xfId="4123" xr:uid="{00000000-0005-0000-0000-0000B75A0000}"/>
    <cellStyle name="40% - Accent3 5 2 6 2" xfId="9467" xr:uid="{00000000-0005-0000-0000-0000B85A0000}"/>
    <cellStyle name="40% - Accent3 5 2 6 2 2" xfId="20082" xr:uid="{00000000-0005-0000-0000-0000B95A0000}"/>
    <cellStyle name="40% - Accent3 5 2 6 2 2 2" xfId="43350" xr:uid="{00000000-0005-0000-0000-0000BA5A0000}"/>
    <cellStyle name="40% - Accent3 5 2 6 2 3" xfId="32735" xr:uid="{00000000-0005-0000-0000-0000BB5A0000}"/>
    <cellStyle name="40% - Accent3 5 2 6 3" xfId="14776" xr:uid="{00000000-0005-0000-0000-0000BC5A0000}"/>
    <cellStyle name="40% - Accent3 5 2 6 3 2" xfId="38044" xr:uid="{00000000-0005-0000-0000-0000BD5A0000}"/>
    <cellStyle name="40% - Accent3 5 2 6 4" xfId="27427" xr:uid="{00000000-0005-0000-0000-0000BE5A0000}"/>
    <cellStyle name="40% - Accent3 5 2 7" xfId="6825" xr:uid="{00000000-0005-0000-0000-0000BF5A0000}"/>
    <cellStyle name="40% - Accent3 5 2 7 2" xfId="17440" xr:uid="{00000000-0005-0000-0000-0000C05A0000}"/>
    <cellStyle name="40% - Accent3 5 2 7 2 2" xfId="40708" xr:uid="{00000000-0005-0000-0000-0000C15A0000}"/>
    <cellStyle name="40% - Accent3 5 2 7 3" xfId="30093" xr:uid="{00000000-0005-0000-0000-0000C25A0000}"/>
    <cellStyle name="40% - Accent3 5 2 8" xfId="12136" xr:uid="{00000000-0005-0000-0000-0000C35A0000}"/>
    <cellStyle name="40% - Accent3 5 2 8 2" xfId="35404" xr:uid="{00000000-0005-0000-0000-0000C45A0000}"/>
    <cellStyle name="40% - Accent3 5 2 9" xfId="23450" xr:uid="{00000000-0005-0000-0000-0000C55A0000}"/>
    <cellStyle name="40% - Accent3 5 2 9 2" xfId="46695" xr:uid="{00000000-0005-0000-0000-0000C65A0000}"/>
    <cellStyle name="40% - Accent3 5 3" xfId="1907" xr:uid="{00000000-0005-0000-0000-0000C75A0000}"/>
    <cellStyle name="40% - Accent3 5 3 2" xfId="4882" xr:uid="{00000000-0005-0000-0000-0000C85A0000}"/>
    <cellStyle name="40% - Accent3 5 3 2 2" xfId="10226" xr:uid="{00000000-0005-0000-0000-0000C95A0000}"/>
    <cellStyle name="40% - Accent3 5 3 2 2 2" xfId="20841" xr:uid="{00000000-0005-0000-0000-0000CA5A0000}"/>
    <cellStyle name="40% - Accent3 5 3 2 2 2 2" xfId="44109" xr:uid="{00000000-0005-0000-0000-0000CB5A0000}"/>
    <cellStyle name="40% - Accent3 5 3 2 2 3" xfId="33494" xr:uid="{00000000-0005-0000-0000-0000CC5A0000}"/>
    <cellStyle name="40% - Accent3 5 3 2 3" xfId="15535" xr:uid="{00000000-0005-0000-0000-0000CD5A0000}"/>
    <cellStyle name="40% - Accent3 5 3 2 3 2" xfId="38803" xr:uid="{00000000-0005-0000-0000-0000CE5A0000}"/>
    <cellStyle name="40% - Accent3 5 3 2 4" xfId="28186" xr:uid="{00000000-0005-0000-0000-0000CF5A0000}"/>
    <cellStyle name="40% - Accent3 5 3 2 5" xfId="50224" xr:uid="{00000000-0005-0000-0000-0000D05A0000}"/>
    <cellStyle name="40% - Accent3 5 3 3" xfId="7584" xr:uid="{00000000-0005-0000-0000-0000D15A0000}"/>
    <cellStyle name="40% - Accent3 5 3 3 2" xfId="18199" xr:uid="{00000000-0005-0000-0000-0000D25A0000}"/>
    <cellStyle name="40% - Accent3 5 3 3 2 2" xfId="41467" xr:uid="{00000000-0005-0000-0000-0000D35A0000}"/>
    <cellStyle name="40% - Accent3 5 3 3 3" xfId="30852" xr:uid="{00000000-0005-0000-0000-0000D45A0000}"/>
    <cellStyle name="40% - Accent3 5 3 4" xfId="12895" xr:uid="{00000000-0005-0000-0000-0000D55A0000}"/>
    <cellStyle name="40% - Accent3 5 3 4 2" xfId="36163" xr:uid="{00000000-0005-0000-0000-0000D65A0000}"/>
    <cellStyle name="40% - Accent3 5 3 5" xfId="23452" xr:uid="{00000000-0005-0000-0000-0000D75A0000}"/>
    <cellStyle name="40% - Accent3 5 3 5 2" xfId="46697" xr:uid="{00000000-0005-0000-0000-0000D85A0000}"/>
    <cellStyle name="40% - Accent3 5 3 6" xfId="25544" xr:uid="{00000000-0005-0000-0000-0000D95A0000}"/>
    <cellStyle name="40% - Accent3 5 3 7" xfId="48626" xr:uid="{00000000-0005-0000-0000-0000DA5A0000}"/>
    <cellStyle name="40% - Accent3 5 4" xfId="2461" xr:uid="{00000000-0005-0000-0000-0000DB5A0000}"/>
    <cellStyle name="40% - Accent3 5 4 2" xfId="5309" xr:uid="{00000000-0005-0000-0000-0000DC5A0000}"/>
    <cellStyle name="40% - Accent3 5 4 2 2" xfId="10652" xr:uid="{00000000-0005-0000-0000-0000DD5A0000}"/>
    <cellStyle name="40% - Accent3 5 4 2 2 2" xfId="21266" xr:uid="{00000000-0005-0000-0000-0000DE5A0000}"/>
    <cellStyle name="40% - Accent3 5 4 2 2 2 2" xfId="44534" xr:uid="{00000000-0005-0000-0000-0000DF5A0000}"/>
    <cellStyle name="40% - Accent3 5 4 2 2 3" xfId="33920" xr:uid="{00000000-0005-0000-0000-0000E05A0000}"/>
    <cellStyle name="40% - Accent3 5 4 2 3" xfId="15960" xr:uid="{00000000-0005-0000-0000-0000E15A0000}"/>
    <cellStyle name="40% - Accent3 5 4 2 3 2" xfId="39228" xr:uid="{00000000-0005-0000-0000-0000E25A0000}"/>
    <cellStyle name="40% - Accent3 5 4 2 4" xfId="28612" xr:uid="{00000000-0005-0000-0000-0000E35A0000}"/>
    <cellStyle name="40% - Accent3 5 4 2 5" xfId="50226" xr:uid="{00000000-0005-0000-0000-0000E45A0000}"/>
    <cellStyle name="40% - Accent3 5 4 3" xfId="8010" xr:uid="{00000000-0005-0000-0000-0000E55A0000}"/>
    <cellStyle name="40% - Accent3 5 4 3 2" xfId="18625" xr:uid="{00000000-0005-0000-0000-0000E65A0000}"/>
    <cellStyle name="40% - Accent3 5 4 3 2 2" xfId="41893" xr:uid="{00000000-0005-0000-0000-0000E75A0000}"/>
    <cellStyle name="40% - Accent3 5 4 3 3" xfId="31278" xr:uid="{00000000-0005-0000-0000-0000E85A0000}"/>
    <cellStyle name="40% - Accent3 5 4 4" xfId="13320" xr:uid="{00000000-0005-0000-0000-0000E95A0000}"/>
    <cellStyle name="40% - Accent3 5 4 4 2" xfId="36588" xr:uid="{00000000-0005-0000-0000-0000EA5A0000}"/>
    <cellStyle name="40% - Accent3 5 4 5" xfId="25970" xr:uid="{00000000-0005-0000-0000-0000EB5A0000}"/>
    <cellStyle name="40% - Accent3 5 4 6" xfId="50225" xr:uid="{00000000-0005-0000-0000-0000EC5A0000}"/>
    <cellStyle name="40% - Accent3 5 5" xfId="3177" xr:uid="{00000000-0005-0000-0000-0000ED5A0000}"/>
    <cellStyle name="40% - Accent3 5 5 2" xfId="6007" xr:uid="{00000000-0005-0000-0000-0000EE5A0000}"/>
    <cellStyle name="40% - Accent3 5 5 2 2" xfId="11350" xr:uid="{00000000-0005-0000-0000-0000EF5A0000}"/>
    <cellStyle name="40% - Accent3 5 5 2 2 2" xfId="21963" xr:uid="{00000000-0005-0000-0000-0000F05A0000}"/>
    <cellStyle name="40% - Accent3 5 5 2 2 2 2" xfId="45231" xr:uid="{00000000-0005-0000-0000-0000F15A0000}"/>
    <cellStyle name="40% - Accent3 5 5 2 2 3" xfId="34618" xr:uid="{00000000-0005-0000-0000-0000F25A0000}"/>
    <cellStyle name="40% - Accent3 5 5 2 3" xfId="16657" xr:uid="{00000000-0005-0000-0000-0000F35A0000}"/>
    <cellStyle name="40% - Accent3 5 5 2 3 2" xfId="39925" xr:uid="{00000000-0005-0000-0000-0000F45A0000}"/>
    <cellStyle name="40% - Accent3 5 5 2 4" xfId="29310" xr:uid="{00000000-0005-0000-0000-0000F55A0000}"/>
    <cellStyle name="40% - Accent3 5 5 3" xfId="8708" xr:uid="{00000000-0005-0000-0000-0000F65A0000}"/>
    <cellStyle name="40% - Accent3 5 5 3 2" xfId="19323" xr:uid="{00000000-0005-0000-0000-0000F75A0000}"/>
    <cellStyle name="40% - Accent3 5 5 3 2 2" xfId="42591" xr:uid="{00000000-0005-0000-0000-0000F85A0000}"/>
    <cellStyle name="40% - Accent3 5 5 3 3" xfId="31976" xr:uid="{00000000-0005-0000-0000-0000F95A0000}"/>
    <cellStyle name="40% - Accent3 5 5 4" xfId="14017" xr:uid="{00000000-0005-0000-0000-0000FA5A0000}"/>
    <cellStyle name="40% - Accent3 5 5 4 2" xfId="37285" xr:uid="{00000000-0005-0000-0000-0000FB5A0000}"/>
    <cellStyle name="40% - Accent3 5 5 5" xfId="26668" xr:uid="{00000000-0005-0000-0000-0000FC5A0000}"/>
    <cellStyle name="40% - Accent3 5 5 6" xfId="50227" xr:uid="{00000000-0005-0000-0000-0000FD5A0000}"/>
    <cellStyle name="40% - Accent3 5 6" xfId="3497" xr:uid="{00000000-0005-0000-0000-0000FE5A0000}"/>
    <cellStyle name="40% - Accent3 5 6 2" xfId="6321" xr:uid="{00000000-0005-0000-0000-0000FF5A0000}"/>
    <cellStyle name="40% - Accent3 5 6 2 2" xfId="11664" xr:uid="{00000000-0005-0000-0000-0000005B0000}"/>
    <cellStyle name="40% - Accent3 5 6 2 2 2" xfId="22277" xr:uid="{00000000-0005-0000-0000-0000015B0000}"/>
    <cellStyle name="40% - Accent3 5 6 2 2 2 2" xfId="45545" xr:uid="{00000000-0005-0000-0000-0000025B0000}"/>
    <cellStyle name="40% - Accent3 5 6 2 2 3" xfId="34932" xr:uid="{00000000-0005-0000-0000-0000035B0000}"/>
    <cellStyle name="40% - Accent3 5 6 2 3" xfId="16971" xr:uid="{00000000-0005-0000-0000-0000045B0000}"/>
    <cellStyle name="40% - Accent3 5 6 2 3 2" xfId="40239" xr:uid="{00000000-0005-0000-0000-0000055B0000}"/>
    <cellStyle name="40% - Accent3 5 6 2 4" xfId="29624" xr:uid="{00000000-0005-0000-0000-0000065B0000}"/>
    <cellStyle name="40% - Accent3 5 6 3" xfId="9022" xr:uid="{00000000-0005-0000-0000-0000075B0000}"/>
    <cellStyle name="40% - Accent3 5 6 3 2" xfId="19637" xr:uid="{00000000-0005-0000-0000-0000085B0000}"/>
    <cellStyle name="40% - Accent3 5 6 3 2 2" xfId="42905" xr:uid="{00000000-0005-0000-0000-0000095B0000}"/>
    <cellStyle name="40% - Accent3 5 6 3 3" xfId="32290" xr:uid="{00000000-0005-0000-0000-00000A5B0000}"/>
    <cellStyle name="40% - Accent3 5 6 4" xfId="14331" xr:uid="{00000000-0005-0000-0000-00000B5B0000}"/>
    <cellStyle name="40% - Accent3 5 6 4 2" xfId="37599" xr:uid="{00000000-0005-0000-0000-00000C5B0000}"/>
    <cellStyle name="40% - Accent3 5 6 5" xfId="26982" xr:uid="{00000000-0005-0000-0000-00000D5B0000}"/>
    <cellStyle name="40% - Accent3 5 7" xfId="4122" xr:uid="{00000000-0005-0000-0000-00000E5B0000}"/>
    <cellStyle name="40% - Accent3 5 7 2" xfId="9466" xr:uid="{00000000-0005-0000-0000-00000F5B0000}"/>
    <cellStyle name="40% - Accent3 5 7 2 2" xfId="20081" xr:uid="{00000000-0005-0000-0000-0000105B0000}"/>
    <cellStyle name="40% - Accent3 5 7 2 2 2" xfId="43349" xr:uid="{00000000-0005-0000-0000-0000115B0000}"/>
    <cellStyle name="40% - Accent3 5 7 2 3" xfId="32734" xr:uid="{00000000-0005-0000-0000-0000125B0000}"/>
    <cellStyle name="40% - Accent3 5 7 3" xfId="14775" xr:uid="{00000000-0005-0000-0000-0000135B0000}"/>
    <cellStyle name="40% - Accent3 5 7 3 2" xfId="38043" xr:uid="{00000000-0005-0000-0000-0000145B0000}"/>
    <cellStyle name="40% - Accent3 5 7 4" xfId="27426" xr:uid="{00000000-0005-0000-0000-0000155B0000}"/>
    <cellStyle name="40% - Accent3 5 8" xfId="6824" xr:uid="{00000000-0005-0000-0000-0000165B0000}"/>
    <cellStyle name="40% - Accent3 5 8 2" xfId="17439" xr:uid="{00000000-0005-0000-0000-0000175B0000}"/>
    <cellStyle name="40% - Accent3 5 8 2 2" xfId="40707" xr:uid="{00000000-0005-0000-0000-0000185B0000}"/>
    <cellStyle name="40% - Accent3 5 8 3" xfId="30092" xr:uid="{00000000-0005-0000-0000-0000195B0000}"/>
    <cellStyle name="40% - Accent3 5 9" xfId="12135" xr:uid="{00000000-0005-0000-0000-00001A5B0000}"/>
    <cellStyle name="40% - Accent3 5 9 2" xfId="35403" xr:uid="{00000000-0005-0000-0000-00001B5B0000}"/>
    <cellStyle name="40% - Accent3 6" xfId="255" xr:uid="{00000000-0005-0000-0000-00001C5B0000}"/>
    <cellStyle name="40% - Accent3 6 10" xfId="23453" xr:uid="{00000000-0005-0000-0000-00001D5B0000}"/>
    <cellStyle name="40% - Accent3 6 10 2" xfId="46698" xr:uid="{00000000-0005-0000-0000-00001E5B0000}"/>
    <cellStyle name="40% - Accent3 6 11" xfId="24782" xr:uid="{00000000-0005-0000-0000-00001F5B0000}"/>
    <cellStyle name="40% - Accent3 6 12" xfId="48627" xr:uid="{00000000-0005-0000-0000-0000205B0000}"/>
    <cellStyle name="40% - Accent3 6 2" xfId="256" xr:uid="{00000000-0005-0000-0000-0000215B0000}"/>
    <cellStyle name="40% - Accent3 6 2 10" xfId="24783" xr:uid="{00000000-0005-0000-0000-0000225B0000}"/>
    <cellStyle name="40% - Accent3 6 2 11" xfId="48628" xr:uid="{00000000-0005-0000-0000-0000235B0000}"/>
    <cellStyle name="40% - Accent3 6 2 2" xfId="1909" xr:uid="{00000000-0005-0000-0000-0000245B0000}"/>
    <cellStyle name="40% - Accent3 6 2 2 2" xfId="4884" xr:uid="{00000000-0005-0000-0000-0000255B0000}"/>
    <cellStyle name="40% - Accent3 6 2 2 2 2" xfId="10228" xr:uid="{00000000-0005-0000-0000-0000265B0000}"/>
    <cellStyle name="40% - Accent3 6 2 2 2 2 2" xfId="20843" xr:uid="{00000000-0005-0000-0000-0000275B0000}"/>
    <cellStyle name="40% - Accent3 6 2 2 2 2 2 2" xfId="44111" xr:uid="{00000000-0005-0000-0000-0000285B0000}"/>
    <cellStyle name="40% - Accent3 6 2 2 2 2 3" xfId="33496" xr:uid="{00000000-0005-0000-0000-0000295B0000}"/>
    <cellStyle name="40% - Accent3 6 2 2 2 3" xfId="15537" xr:uid="{00000000-0005-0000-0000-00002A5B0000}"/>
    <cellStyle name="40% - Accent3 6 2 2 2 3 2" xfId="38805" xr:uid="{00000000-0005-0000-0000-00002B5B0000}"/>
    <cellStyle name="40% - Accent3 6 2 2 2 4" xfId="28188" xr:uid="{00000000-0005-0000-0000-00002C5B0000}"/>
    <cellStyle name="40% - Accent3 6 2 2 2 5" xfId="50229" xr:uid="{00000000-0005-0000-0000-00002D5B0000}"/>
    <cellStyle name="40% - Accent3 6 2 2 3" xfId="7586" xr:uid="{00000000-0005-0000-0000-00002E5B0000}"/>
    <cellStyle name="40% - Accent3 6 2 2 3 2" xfId="18201" xr:uid="{00000000-0005-0000-0000-00002F5B0000}"/>
    <cellStyle name="40% - Accent3 6 2 2 3 2 2" xfId="41469" xr:uid="{00000000-0005-0000-0000-0000305B0000}"/>
    <cellStyle name="40% - Accent3 6 2 2 3 3" xfId="30854" xr:uid="{00000000-0005-0000-0000-0000315B0000}"/>
    <cellStyle name="40% - Accent3 6 2 2 4" xfId="12897" xr:uid="{00000000-0005-0000-0000-0000325B0000}"/>
    <cellStyle name="40% - Accent3 6 2 2 4 2" xfId="36165" xr:uid="{00000000-0005-0000-0000-0000335B0000}"/>
    <cellStyle name="40% - Accent3 6 2 2 5" xfId="25546" xr:uid="{00000000-0005-0000-0000-0000345B0000}"/>
    <cellStyle name="40% - Accent3 6 2 2 6" xfId="50228" xr:uid="{00000000-0005-0000-0000-0000355B0000}"/>
    <cellStyle name="40% - Accent3 6 2 3" xfId="2464" xr:uid="{00000000-0005-0000-0000-0000365B0000}"/>
    <cellStyle name="40% - Accent3 6 2 3 2" xfId="5312" xr:uid="{00000000-0005-0000-0000-0000375B0000}"/>
    <cellStyle name="40% - Accent3 6 2 3 2 2" xfId="10655" xr:uid="{00000000-0005-0000-0000-0000385B0000}"/>
    <cellStyle name="40% - Accent3 6 2 3 2 2 2" xfId="21269" xr:uid="{00000000-0005-0000-0000-0000395B0000}"/>
    <cellStyle name="40% - Accent3 6 2 3 2 2 2 2" xfId="44537" xr:uid="{00000000-0005-0000-0000-00003A5B0000}"/>
    <cellStyle name="40% - Accent3 6 2 3 2 2 3" xfId="33923" xr:uid="{00000000-0005-0000-0000-00003B5B0000}"/>
    <cellStyle name="40% - Accent3 6 2 3 2 3" xfId="15963" xr:uid="{00000000-0005-0000-0000-00003C5B0000}"/>
    <cellStyle name="40% - Accent3 6 2 3 2 3 2" xfId="39231" xr:uid="{00000000-0005-0000-0000-00003D5B0000}"/>
    <cellStyle name="40% - Accent3 6 2 3 2 4" xfId="28615" xr:uid="{00000000-0005-0000-0000-00003E5B0000}"/>
    <cellStyle name="40% - Accent3 6 2 3 2 5" xfId="50231" xr:uid="{00000000-0005-0000-0000-00003F5B0000}"/>
    <cellStyle name="40% - Accent3 6 2 3 3" xfId="8013" xr:uid="{00000000-0005-0000-0000-0000405B0000}"/>
    <cellStyle name="40% - Accent3 6 2 3 3 2" xfId="18628" xr:uid="{00000000-0005-0000-0000-0000415B0000}"/>
    <cellStyle name="40% - Accent3 6 2 3 3 2 2" xfId="41896" xr:uid="{00000000-0005-0000-0000-0000425B0000}"/>
    <cellStyle name="40% - Accent3 6 2 3 3 3" xfId="31281" xr:uid="{00000000-0005-0000-0000-0000435B0000}"/>
    <cellStyle name="40% - Accent3 6 2 3 4" xfId="13323" xr:uid="{00000000-0005-0000-0000-0000445B0000}"/>
    <cellStyle name="40% - Accent3 6 2 3 4 2" xfId="36591" xr:uid="{00000000-0005-0000-0000-0000455B0000}"/>
    <cellStyle name="40% - Accent3 6 2 3 5" xfId="25973" xr:uid="{00000000-0005-0000-0000-0000465B0000}"/>
    <cellStyle name="40% - Accent3 6 2 3 6" xfId="50230" xr:uid="{00000000-0005-0000-0000-0000475B0000}"/>
    <cellStyle name="40% - Accent3 6 2 4" xfId="3179" xr:uid="{00000000-0005-0000-0000-0000485B0000}"/>
    <cellStyle name="40% - Accent3 6 2 4 2" xfId="6009" xr:uid="{00000000-0005-0000-0000-0000495B0000}"/>
    <cellStyle name="40% - Accent3 6 2 4 2 2" xfId="11352" xr:uid="{00000000-0005-0000-0000-00004A5B0000}"/>
    <cellStyle name="40% - Accent3 6 2 4 2 2 2" xfId="21965" xr:uid="{00000000-0005-0000-0000-00004B5B0000}"/>
    <cellStyle name="40% - Accent3 6 2 4 2 2 2 2" xfId="45233" xr:uid="{00000000-0005-0000-0000-00004C5B0000}"/>
    <cellStyle name="40% - Accent3 6 2 4 2 2 3" xfId="34620" xr:uid="{00000000-0005-0000-0000-00004D5B0000}"/>
    <cellStyle name="40% - Accent3 6 2 4 2 3" xfId="16659" xr:uid="{00000000-0005-0000-0000-00004E5B0000}"/>
    <cellStyle name="40% - Accent3 6 2 4 2 3 2" xfId="39927" xr:uid="{00000000-0005-0000-0000-00004F5B0000}"/>
    <cellStyle name="40% - Accent3 6 2 4 2 4" xfId="29312" xr:uid="{00000000-0005-0000-0000-0000505B0000}"/>
    <cellStyle name="40% - Accent3 6 2 4 3" xfId="8710" xr:uid="{00000000-0005-0000-0000-0000515B0000}"/>
    <cellStyle name="40% - Accent3 6 2 4 3 2" xfId="19325" xr:uid="{00000000-0005-0000-0000-0000525B0000}"/>
    <cellStyle name="40% - Accent3 6 2 4 3 2 2" xfId="42593" xr:uid="{00000000-0005-0000-0000-0000535B0000}"/>
    <cellStyle name="40% - Accent3 6 2 4 3 3" xfId="31978" xr:uid="{00000000-0005-0000-0000-0000545B0000}"/>
    <cellStyle name="40% - Accent3 6 2 4 4" xfId="14019" xr:uid="{00000000-0005-0000-0000-0000555B0000}"/>
    <cellStyle name="40% - Accent3 6 2 4 4 2" xfId="37287" xr:uid="{00000000-0005-0000-0000-0000565B0000}"/>
    <cellStyle name="40% - Accent3 6 2 4 5" xfId="26670" xr:uid="{00000000-0005-0000-0000-0000575B0000}"/>
    <cellStyle name="40% - Accent3 6 2 4 6" xfId="50232" xr:uid="{00000000-0005-0000-0000-0000585B0000}"/>
    <cellStyle name="40% - Accent3 6 2 5" xfId="3499" xr:uid="{00000000-0005-0000-0000-0000595B0000}"/>
    <cellStyle name="40% - Accent3 6 2 5 2" xfId="6323" xr:uid="{00000000-0005-0000-0000-00005A5B0000}"/>
    <cellStyle name="40% - Accent3 6 2 5 2 2" xfId="11666" xr:uid="{00000000-0005-0000-0000-00005B5B0000}"/>
    <cellStyle name="40% - Accent3 6 2 5 2 2 2" xfId="22279" xr:uid="{00000000-0005-0000-0000-00005C5B0000}"/>
    <cellStyle name="40% - Accent3 6 2 5 2 2 2 2" xfId="45547" xr:uid="{00000000-0005-0000-0000-00005D5B0000}"/>
    <cellStyle name="40% - Accent3 6 2 5 2 2 3" xfId="34934" xr:uid="{00000000-0005-0000-0000-00005E5B0000}"/>
    <cellStyle name="40% - Accent3 6 2 5 2 3" xfId="16973" xr:uid="{00000000-0005-0000-0000-00005F5B0000}"/>
    <cellStyle name="40% - Accent3 6 2 5 2 3 2" xfId="40241" xr:uid="{00000000-0005-0000-0000-0000605B0000}"/>
    <cellStyle name="40% - Accent3 6 2 5 2 4" xfId="29626" xr:uid="{00000000-0005-0000-0000-0000615B0000}"/>
    <cellStyle name="40% - Accent3 6 2 5 3" xfId="9024" xr:uid="{00000000-0005-0000-0000-0000625B0000}"/>
    <cellStyle name="40% - Accent3 6 2 5 3 2" xfId="19639" xr:uid="{00000000-0005-0000-0000-0000635B0000}"/>
    <cellStyle name="40% - Accent3 6 2 5 3 2 2" xfId="42907" xr:uid="{00000000-0005-0000-0000-0000645B0000}"/>
    <cellStyle name="40% - Accent3 6 2 5 3 3" xfId="32292" xr:uid="{00000000-0005-0000-0000-0000655B0000}"/>
    <cellStyle name="40% - Accent3 6 2 5 4" xfId="14333" xr:uid="{00000000-0005-0000-0000-0000665B0000}"/>
    <cellStyle name="40% - Accent3 6 2 5 4 2" xfId="37601" xr:uid="{00000000-0005-0000-0000-0000675B0000}"/>
    <cellStyle name="40% - Accent3 6 2 5 5" xfId="26984" xr:uid="{00000000-0005-0000-0000-0000685B0000}"/>
    <cellStyle name="40% - Accent3 6 2 6" xfId="4125" xr:uid="{00000000-0005-0000-0000-0000695B0000}"/>
    <cellStyle name="40% - Accent3 6 2 6 2" xfId="9469" xr:uid="{00000000-0005-0000-0000-00006A5B0000}"/>
    <cellStyle name="40% - Accent3 6 2 6 2 2" xfId="20084" xr:uid="{00000000-0005-0000-0000-00006B5B0000}"/>
    <cellStyle name="40% - Accent3 6 2 6 2 2 2" xfId="43352" xr:uid="{00000000-0005-0000-0000-00006C5B0000}"/>
    <cellStyle name="40% - Accent3 6 2 6 2 3" xfId="32737" xr:uid="{00000000-0005-0000-0000-00006D5B0000}"/>
    <cellStyle name="40% - Accent3 6 2 6 3" xfId="14778" xr:uid="{00000000-0005-0000-0000-00006E5B0000}"/>
    <cellStyle name="40% - Accent3 6 2 6 3 2" xfId="38046" xr:uid="{00000000-0005-0000-0000-00006F5B0000}"/>
    <cellStyle name="40% - Accent3 6 2 6 4" xfId="27429" xr:uid="{00000000-0005-0000-0000-0000705B0000}"/>
    <cellStyle name="40% - Accent3 6 2 7" xfId="6827" xr:uid="{00000000-0005-0000-0000-0000715B0000}"/>
    <cellStyle name="40% - Accent3 6 2 7 2" xfId="17442" xr:uid="{00000000-0005-0000-0000-0000725B0000}"/>
    <cellStyle name="40% - Accent3 6 2 7 2 2" xfId="40710" xr:uid="{00000000-0005-0000-0000-0000735B0000}"/>
    <cellStyle name="40% - Accent3 6 2 7 3" xfId="30095" xr:uid="{00000000-0005-0000-0000-0000745B0000}"/>
    <cellStyle name="40% - Accent3 6 2 8" xfId="12138" xr:uid="{00000000-0005-0000-0000-0000755B0000}"/>
    <cellStyle name="40% - Accent3 6 2 8 2" xfId="35406" xr:uid="{00000000-0005-0000-0000-0000765B0000}"/>
    <cellStyle name="40% - Accent3 6 2 9" xfId="23454" xr:uid="{00000000-0005-0000-0000-0000775B0000}"/>
    <cellStyle name="40% - Accent3 6 2 9 2" xfId="46699" xr:uid="{00000000-0005-0000-0000-0000785B0000}"/>
    <cellStyle name="40% - Accent3 6 3" xfId="2032" xr:uid="{00000000-0005-0000-0000-0000795B0000}"/>
    <cellStyle name="40% - Accent3 6 3 2" xfId="4974" xr:uid="{00000000-0005-0000-0000-00007A5B0000}"/>
    <cellStyle name="40% - Accent3 6 3 2 2" xfId="10317" xr:uid="{00000000-0005-0000-0000-00007B5B0000}"/>
    <cellStyle name="40% - Accent3 6 3 2 2 2" xfId="20932" xr:uid="{00000000-0005-0000-0000-00007C5B0000}"/>
    <cellStyle name="40% - Accent3 6 3 2 2 2 2" xfId="44200" xr:uid="{00000000-0005-0000-0000-00007D5B0000}"/>
    <cellStyle name="40% - Accent3 6 3 2 2 3" xfId="33585" xr:uid="{00000000-0005-0000-0000-00007E5B0000}"/>
    <cellStyle name="40% - Accent3 6 3 2 3" xfId="15626" xr:uid="{00000000-0005-0000-0000-00007F5B0000}"/>
    <cellStyle name="40% - Accent3 6 3 2 3 2" xfId="38894" xr:uid="{00000000-0005-0000-0000-0000805B0000}"/>
    <cellStyle name="40% - Accent3 6 3 2 4" xfId="28277" xr:uid="{00000000-0005-0000-0000-0000815B0000}"/>
    <cellStyle name="40% - Accent3 6 3 2 5" xfId="50234" xr:uid="{00000000-0005-0000-0000-0000825B0000}"/>
    <cellStyle name="40% - Accent3 6 3 3" xfId="7675" xr:uid="{00000000-0005-0000-0000-0000835B0000}"/>
    <cellStyle name="40% - Accent3 6 3 3 2" xfId="18290" xr:uid="{00000000-0005-0000-0000-0000845B0000}"/>
    <cellStyle name="40% - Accent3 6 3 3 2 2" xfId="41558" xr:uid="{00000000-0005-0000-0000-0000855B0000}"/>
    <cellStyle name="40% - Accent3 6 3 3 3" xfId="30943" xr:uid="{00000000-0005-0000-0000-0000865B0000}"/>
    <cellStyle name="40% - Accent3 6 3 4" xfId="12986" xr:uid="{00000000-0005-0000-0000-0000875B0000}"/>
    <cellStyle name="40% - Accent3 6 3 4 2" xfId="36254" xr:uid="{00000000-0005-0000-0000-0000885B0000}"/>
    <cellStyle name="40% - Accent3 6 3 5" xfId="25635" xr:uid="{00000000-0005-0000-0000-0000895B0000}"/>
    <cellStyle name="40% - Accent3 6 3 6" xfId="50233" xr:uid="{00000000-0005-0000-0000-00008A5B0000}"/>
    <cellStyle name="40% - Accent3 6 4" xfId="2463" xr:uid="{00000000-0005-0000-0000-00008B5B0000}"/>
    <cellStyle name="40% - Accent3 6 4 2" xfId="5311" xr:uid="{00000000-0005-0000-0000-00008C5B0000}"/>
    <cellStyle name="40% - Accent3 6 4 2 2" xfId="10654" xr:uid="{00000000-0005-0000-0000-00008D5B0000}"/>
    <cellStyle name="40% - Accent3 6 4 2 2 2" xfId="21268" xr:uid="{00000000-0005-0000-0000-00008E5B0000}"/>
    <cellStyle name="40% - Accent3 6 4 2 2 2 2" xfId="44536" xr:uid="{00000000-0005-0000-0000-00008F5B0000}"/>
    <cellStyle name="40% - Accent3 6 4 2 2 3" xfId="33922" xr:uid="{00000000-0005-0000-0000-0000905B0000}"/>
    <cellStyle name="40% - Accent3 6 4 2 3" xfId="15962" xr:uid="{00000000-0005-0000-0000-0000915B0000}"/>
    <cellStyle name="40% - Accent3 6 4 2 3 2" xfId="39230" xr:uid="{00000000-0005-0000-0000-0000925B0000}"/>
    <cellStyle name="40% - Accent3 6 4 2 4" xfId="28614" xr:uid="{00000000-0005-0000-0000-0000935B0000}"/>
    <cellStyle name="40% - Accent3 6 4 2 5" xfId="50236" xr:uid="{00000000-0005-0000-0000-0000945B0000}"/>
    <cellStyle name="40% - Accent3 6 4 3" xfId="8012" xr:uid="{00000000-0005-0000-0000-0000955B0000}"/>
    <cellStyle name="40% - Accent3 6 4 3 2" xfId="18627" xr:uid="{00000000-0005-0000-0000-0000965B0000}"/>
    <cellStyle name="40% - Accent3 6 4 3 2 2" xfId="41895" xr:uid="{00000000-0005-0000-0000-0000975B0000}"/>
    <cellStyle name="40% - Accent3 6 4 3 3" xfId="31280" xr:uid="{00000000-0005-0000-0000-0000985B0000}"/>
    <cellStyle name="40% - Accent3 6 4 4" xfId="13322" xr:uid="{00000000-0005-0000-0000-0000995B0000}"/>
    <cellStyle name="40% - Accent3 6 4 4 2" xfId="36590" xr:uid="{00000000-0005-0000-0000-00009A5B0000}"/>
    <cellStyle name="40% - Accent3 6 4 5" xfId="25972" xr:uid="{00000000-0005-0000-0000-00009B5B0000}"/>
    <cellStyle name="40% - Accent3 6 4 6" xfId="50235" xr:uid="{00000000-0005-0000-0000-00009C5B0000}"/>
    <cellStyle name="40% - Accent3 6 5" xfId="3264" xr:uid="{00000000-0005-0000-0000-00009D5B0000}"/>
    <cellStyle name="40% - Accent3 6 5 2" xfId="6094" xr:uid="{00000000-0005-0000-0000-00009E5B0000}"/>
    <cellStyle name="40% - Accent3 6 5 2 2" xfId="11437" xr:uid="{00000000-0005-0000-0000-00009F5B0000}"/>
    <cellStyle name="40% - Accent3 6 5 2 2 2" xfId="22050" xr:uid="{00000000-0005-0000-0000-0000A05B0000}"/>
    <cellStyle name="40% - Accent3 6 5 2 2 2 2" xfId="45318" xr:uid="{00000000-0005-0000-0000-0000A15B0000}"/>
    <cellStyle name="40% - Accent3 6 5 2 2 3" xfId="34705" xr:uid="{00000000-0005-0000-0000-0000A25B0000}"/>
    <cellStyle name="40% - Accent3 6 5 2 3" xfId="16744" xr:uid="{00000000-0005-0000-0000-0000A35B0000}"/>
    <cellStyle name="40% - Accent3 6 5 2 3 2" xfId="40012" xr:uid="{00000000-0005-0000-0000-0000A45B0000}"/>
    <cellStyle name="40% - Accent3 6 5 2 4" xfId="29397" xr:uid="{00000000-0005-0000-0000-0000A55B0000}"/>
    <cellStyle name="40% - Accent3 6 5 3" xfId="8795" xr:uid="{00000000-0005-0000-0000-0000A65B0000}"/>
    <cellStyle name="40% - Accent3 6 5 3 2" xfId="19410" xr:uid="{00000000-0005-0000-0000-0000A75B0000}"/>
    <cellStyle name="40% - Accent3 6 5 3 2 2" xfId="42678" xr:uid="{00000000-0005-0000-0000-0000A85B0000}"/>
    <cellStyle name="40% - Accent3 6 5 3 3" xfId="32063" xr:uid="{00000000-0005-0000-0000-0000A95B0000}"/>
    <cellStyle name="40% - Accent3 6 5 4" xfId="14104" xr:uid="{00000000-0005-0000-0000-0000AA5B0000}"/>
    <cellStyle name="40% - Accent3 6 5 4 2" xfId="37372" xr:uid="{00000000-0005-0000-0000-0000AB5B0000}"/>
    <cellStyle name="40% - Accent3 6 5 5" xfId="26755" xr:uid="{00000000-0005-0000-0000-0000AC5B0000}"/>
    <cellStyle name="40% - Accent3 6 5 6" xfId="50237" xr:uid="{00000000-0005-0000-0000-0000AD5B0000}"/>
    <cellStyle name="40% - Accent3 6 6" xfId="3584" xr:uid="{00000000-0005-0000-0000-0000AE5B0000}"/>
    <cellStyle name="40% - Accent3 6 6 2" xfId="6408" xr:uid="{00000000-0005-0000-0000-0000AF5B0000}"/>
    <cellStyle name="40% - Accent3 6 6 2 2" xfId="11751" xr:uid="{00000000-0005-0000-0000-0000B05B0000}"/>
    <cellStyle name="40% - Accent3 6 6 2 2 2" xfId="22364" xr:uid="{00000000-0005-0000-0000-0000B15B0000}"/>
    <cellStyle name="40% - Accent3 6 6 2 2 2 2" xfId="45632" xr:uid="{00000000-0005-0000-0000-0000B25B0000}"/>
    <cellStyle name="40% - Accent3 6 6 2 2 3" xfId="35019" xr:uid="{00000000-0005-0000-0000-0000B35B0000}"/>
    <cellStyle name="40% - Accent3 6 6 2 3" xfId="17058" xr:uid="{00000000-0005-0000-0000-0000B45B0000}"/>
    <cellStyle name="40% - Accent3 6 6 2 3 2" xfId="40326" xr:uid="{00000000-0005-0000-0000-0000B55B0000}"/>
    <cellStyle name="40% - Accent3 6 6 2 4" xfId="29711" xr:uid="{00000000-0005-0000-0000-0000B65B0000}"/>
    <cellStyle name="40% - Accent3 6 6 3" xfId="9109" xr:uid="{00000000-0005-0000-0000-0000B75B0000}"/>
    <cellStyle name="40% - Accent3 6 6 3 2" xfId="19724" xr:uid="{00000000-0005-0000-0000-0000B85B0000}"/>
    <cellStyle name="40% - Accent3 6 6 3 2 2" xfId="42992" xr:uid="{00000000-0005-0000-0000-0000B95B0000}"/>
    <cellStyle name="40% - Accent3 6 6 3 3" xfId="32377" xr:uid="{00000000-0005-0000-0000-0000BA5B0000}"/>
    <cellStyle name="40% - Accent3 6 6 4" xfId="14418" xr:uid="{00000000-0005-0000-0000-0000BB5B0000}"/>
    <cellStyle name="40% - Accent3 6 6 4 2" xfId="37686" xr:uid="{00000000-0005-0000-0000-0000BC5B0000}"/>
    <cellStyle name="40% - Accent3 6 6 5" xfId="27069" xr:uid="{00000000-0005-0000-0000-0000BD5B0000}"/>
    <cellStyle name="40% - Accent3 6 7" xfId="4124" xr:uid="{00000000-0005-0000-0000-0000BE5B0000}"/>
    <cellStyle name="40% - Accent3 6 7 2" xfId="9468" xr:uid="{00000000-0005-0000-0000-0000BF5B0000}"/>
    <cellStyle name="40% - Accent3 6 7 2 2" xfId="20083" xr:uid="{00000000-0005-0000-0000-0000C05B0000}"/>
    <cellStyle name="40% - Accent3 6 7 2 2 2" xfId="43351" xr:uid="{00000000-0005-0000-0000-0000C15B0000}"/>
    <cellStyle name="40% - Accent3 6 7 2 3" xfId="32736" xr:uid="{00000000-0005-0000-0000-0000C25B0000}"/>
    <cellStyle name="40% - Accent3 6 7 3" xfId="14777" xr:uid="{00000000-0005-0000-0000-0000C35B0000}"/>
    <cellStyle name="40% - Accent3 6 7 3 2" xfId="38045" xr:uid="{00000000-0005-0000-0000-0000C45B0000}"/>
    <cellStyle name="40% - Accent3 6 7 4" xfId="27428" xr:uid="{00000000-0005-0000-0000-0000C55B0000}"/>
    <cellStyle name="40% - Accent3 6 8" xfId="6826" xr:uid="{00000000-0005-0000-0000-0000C65B0000}"/>
    <cellStyle name="40% - Accent3 6 8 2" xfId="17441" xr:uid="{00000000-0005-0000-0000-0000C75B0000}"/>
    <cellStyle name="40% - Accent3 6 8 2 2" xfId="40709" xr:uid="{00000000-0005-0000-0000-0000C85B0000}"/>
    <cellStyle name="40% - Accent3 6 8 3" xfId="30094" xr:uid="{00000000-0005-0000-0000-0000C95B0000}"/>
    <cellStyle name="40% - Accent3 6 9" xfId="12137" xr:uid="{00000000-0005-0000-0000-0000CA5B0000}"/>
    <cellStyle name="40% - Accent3 6 9 2" xfId="35405" xr:uid="{00000000-0005-0000-0000-0000CB5B0000}"/>
    <cellStyle name="40% - Accent3 7" xfId="257" xr:uid="{00000000-0005-0000-0000-0000CC5B0000}"/>
    <cellStyle name="40% - Accent3 7 10" xfId="23455" xr:uid="{00000000-0005-0000-0000-0000CD5B0000}"/>
    <cellStyle name="40% - Accent3 7 10 2" xfId="46700" xr:uid="{00000000-0005-0000-0000-0000CE5B0000}"/>
    <cellStyle name="40% - Accent3 7 11" xfId="24784" xr:uid="{00000000-0005-0000-0000-0000CF5B0000}"/>
    <cellStyle name="40% - Accent3 7 12" xfId="48629" xr:uid="{00000000-0005-0000-0000-0000D05B0000}"/>
    <cellStyle name="40% - Accent3 7 2" xfId="258" xr:uid="{00000000-0005-0000-0000-0000D15B0000}"/>
    <cellStyle name="40% - Accent3 7 2 10" xfId="50238" xr:uid="{00000000-0005-0000-0000-0000D25B0000}"/>
    <cellStyle name="40% - Accent3 7 2 2" xfId="2033" xr:uid="{00000000-0005-0000-0000-0000D35B0000}"/>
    <cellStyle name="40% - Accent3 7 2 2 2" xfId="4975" xr:uid="{00000000-0005-0000-0000-0000D45B0000}"/>
    <cellStyle name="40% - Accent3 7 2 2 2 2" xfId="10318" xr:uid="{00000000-0005-0000-0000-0000D55B0000}"/>
    <cellStyle name="40% - Accent3 7 2 2 2 2 2" xfId="20933" xr:uid="{00000000-0005-0000-0000-0000D65B0000}"/>
    <cellStyle name="40% - Accent3 7 2 2 2 2 2 2" xfId="44201" xr:uid="{00000000-0005-0000-0000-0000D75B0000}"/>
    <cellStyle name="40% - Accent3 7 2 2 2 2 3" xfId="33586" xr:uid="{00000000-0005-0000-0000-0000D85B0000}"/>
    <cellStyle name="40% - Accent3 7 2 2 2 3" xfId="15627" xr:uid="{00000000-0005-0000-0000-0000D95B0000}"/>
    <cellStyle name="40% - Accent3 7 2 2 2 3 2" xfId="38895" xr:uid="{00000000-0005-0000-0000-0000DA5B0000}"/>
    <cellStyle name="40% - Accent3 7 2 2 2 4" xfId="28278" xr:uid="{00000000-0005-0000-0000-0000DB5B0000}"/>
    <cellStyle name="40% - Accent3 7 2 2 2 5" xfId="50240" xr:uid="{00000000-0005-0000-0000-0000DC5B0000}"/>
    <cellStyle name="40% - Accent3 7 2 2 3" xfId="7676" xr:uid="{00000000-0005-0000-0000-0000DD5B0000}"/>
    <cellStyle name="40% - Accent3 7 2 2 3 2" xfId="18291" xr:uid="{00000000-0005-0000-0000-0000DE5B0000}"/>
    <cellStyle name="40% - Accent3 7 2 2 3 2 2" xfId="41559" xr:uid="{00000000-0005-0000-0000-0000DF5B0000}"/>
    <cellStyle name="40% - Accent3 7 2 2 3 3" xfId="30944" xr:uid="{00000000-0005-0000-0000-0000E05B0000}"/>
    <cellStyle name="40% - Accent3 7 2 2 4" xfId="12987" xr:uid="{00000000-0005-0000-0000-0000E15B0000}"/>
    <cellStyle name="40% - Accent3 7 2 2 4 2" xfId="36255" xr:uid="{00000000-0005-0000-0000-0000E25B0000}"/>
    <cellStyle name="40% - Accent3 7 2 2 5" xfId="25636" xr:uid="{00000000-0005-0000-0000-0000E35B0000}"/>
    <cellStyle name="40% - Accent3 7 2 2 6" xfId="50239" xr:uid="{00000000-0005-0000-0000-0000E45B0000}"/>
    <cellStyle name="40% - Accent3 7 2 3" xfId="2466" xr:uid="{00000000-0005-0000-0000-0000E55B0000}"/>
    <cellStyle name="40% - Accent3 7 2 3 2" xfId="5314" xr:uid="{00000000-0005-0000-0000-0000E65B0000}"/>
    <cellStyle name="40% - Accent3 7 2 3 2 2" xfId="10657" xr:uid="{00000000-0005-0000-0000-0000E75B0000}"/>
    <cellStyle name="40% - Accent3 7 2 3 2 2 2" xfId="21271" xr:uid="{00000000-0005-0000-0000-0000E85B0000}"/>
    <cellStyle name="40% - Accent3 7 2 3 2 2 2 2" xfId="44539" xr:uid="{00000000-0005-0000-0000-0000E95B0000}"/>
    <cellStyle name="40% - Accent3 7 2 3 2 2 3" xfId="33925" xr:uid="{00000000-0005-0000-0000-0000EA5B0000}"/>
    <cellStyle name="40% - Accent3 7 2 3 2 3" xfId="15965" xr:uid="{00000000-0005-0000-0000-0000EB5B0000}"/>
    <cellStyle name="40% - Accent3 7 2 3 2 3 2" xfId="39233" xr:uid="{00000000-0005-0000-0000-0000EC5B0000}"/>
    <cellStyle name="40% - Accent3 7 2 3 2 4" xfId="28617" xr:uid="{00000000-0005-0000-0000-0000ED5B0000}"/>
    <cellStyle name="40% - Accent3 7 2 3 2 5" xfId="50242" xr:uid="{00000000-0005-0000-0000-0000EE5B0000}"/>
    <cellStyle name="40% - Accent3 7 2 3 3" xfId="8015" xr:uid="{00000000-0005-0000-0000-0000EF5B0000}"/>
    <cellStyle name="40% - Accent3 7 2 3 3 2" xfId="18630" xr:uid="{00000000-0005-0000-0000-0000F05B0000}"/>
    <cellStyle name="40% - Accent3 7 2 3 3 2 2" xfId="41898" xr:uid="{00000000-0005-0000-0000-0000F15B0000}"/>
    <cellStyle name="40% - Accent3 7 2 3 3 3" xfId="31283" xr:uid="{00000000-0005-0000-0000-0000F25B0000}"/>
    <cellStyle name="40% - Accent3 7 2 3 4" xfId="13325" xr:uid="{00000000-0005-0000-0000-0000F35B0000}"/>
    <cellStyle name="40% - Accent3 7 2 3 4 2" xfId="36593" xr:uid="{00000000-0005-0000-0000-0000F45B0000}"/>
    <cellStyle name="40% - Accent3 7 2 3 5" xfId="25975" xr:uid="{00000000-0005-0000-0000-0000F55B0000}"/>
    <cellStyle name="40% - Accent3 7 2 3 6" xfId="50241" xr:uid="{00000000-0005-0000-0000-0000F65B0000}"/>
    <cellStyle name="40% - Accent3 7 2 4" xfId="3265" xr:uid="{00000000-0005-0000-0000-0000F75B0000}"/>
    <cellStyle name="40% - Accent3 7 2 4 2" xfId="6095" xr:uid="{00000000-0005-0000-0000-0000F85B0000}"/>
    <cellStyle name="40% - Accent3 7 2 4 2 2" xfId="11438" xr:uid="{00000000-0005-0000-0000-0000F95B0000}"/>
    <cellStyle name="40% - Accent3 7 2 4 2 2 2" xfId="22051" xr:uid="{00000000-0005-0000-0000-0000FA5B0000}"/>
    <cellStyle name="40% - Accent3 7 2 4 2 2 2 2" xfId="45319" xr:uid="{00000000-0005-0000-0000-0000FB5B0000}"/>
    <cellStyle name="40% - Accent3 7 2 4 2 2 3" xfId="34706" xr:uid="{00000000-0005-0000-0000-0000FC5B0000}"/>
    <cellStyle name="40% - Accent3 7 2 4 2 3" xfId="16745" xr:uid="{00000000-0005-0000-0000-0000FD5B0000}"/>
    <cellStyle name="40% - Accent3 7 2 4 2 3 2" xfId="40013" xr:uid="{00000000-0005-0000-0000-0000FE5B0000}"/>
    <cellStyle name="40% - Accent3 7 2 4 2 4" xfId="29398" xr:uid="{00000000-0005-0000-0000-0000FF5B0000}"/>
    <cellStyle name="40% - Accent3 7 2 4 3" xfId="8796" xr:uid="{00000000-0005-0000-0000-0000005C0000}"/>
    <cellStyle name="40% - Accent3 7 2 4 3 2" xfId="19411" xr:uid="{00000000-0005-0000-0000-0000015C0000}"/>
    <cellStyle name="40% - Accent3 7 2 4 3 2 2" xfId="42679" xr:uid="{00000000-0005-0000-0000-0000025C0000}"/>
    <cellStyle name="40% - Accent3 7 2 4 3 3" xfId="32064" xr:uid="{00000000-0005-0000-0000-0000035C0000}"/>
    <cellStyle name="40% - Accent3 7 2 4 4" xfId="14105" xr:uid="{00000000-0005-0000-0000-0000045C0000}"/>
    <cellStyle name="40% - Accent3 7 2 4 4 2" xfId="37373" xr:uid="{00000000-0005-0000-0000-0000055C0000}"/>
    <cellStyle name="40% - Accent3 7 2 4 5" xfId="26756" xr:uid="{00000000-0005-0000-0000-0000065C0000}"/>
    <cellStyle name="40% - Accent3 7 2 4 6" xfId="50243" xr:uid="{00000000-0005-0000-0000-0000075C0000}"/>
    <cellStyle name="40% - Accent3 7 2 5" xfId="3585" xr:uid="{00000000-0005-0000-0000-0000085C0000}"/>
    <cellStyle name="40% - Accent3 7 2 5 2" xfId="6409" xr:uid="{00000000-0005-0000-0000-0000095C0000}"/>
    <cellStyle name="40% - Accent3 7 2 5 2 2" xfId="11752" xr:uid="{00000000-0005-0000-0000-00000A5C0000}"/>
    <cellStyle name="40% - Accent3 7 2 5 2 2 2" xfId="22365" xr:uid="{00000000-0005-0000-0000-00000B5C0000}"/>
    <cellStyle name="40% - Accent3 7 2 5 2 2 2 2" xfId="45633" xr:uid="{00000000-0005-0000-0000-00000C5C0000}"/>
    <cellStyle name="40% - Accent3 7 2 5 2 2 3" xfId="35020" xr:uid="{00000000-0005-0000-0000-00000D5C0000}"/>
    <cellStyle name="40% - Accent3 7 2 5 2 3" xfId="17059" xr:uid="{00000000-0005-0000-0000-00000E5C0000}"/>
    <cellStyle name="40% - Accent3 7 2 5 2 3 2" xfId="40327" xr:uid="{00000000-0005-0000-0000-00000F5C0000}"/>
    <cellStyle name="40% - Accent3 7 2 5 2 4" xfId="29712" xr:uid="{00000000-0005-0000-0000-0000105C0000}"/>
    <cellStyle name="40% - Accent3 7 2 5 3" xfId="9110" xr:uid="{00000000-0005-0000-0000-0000115C0000}"/>
    <cellStyle name="40% - Accent3 7 2 5 3 2" xfId="19725" xr:uid="{00000000-0005-0000-0000-0000125C0000}"/>
    <cellStyle name="40% - Accent3 7 2 5 3 2 2" xfId="42993" xr:uid="{00000000-0005-0000-0000-0000135C0000}"/>
    <cellStyle name="40% - Accent3 7 2 5 3 3" xfId="32378" xr:uid="{00000000-0005-0000-0000-0000145C0000}"/>
    <cellStyle name="40% - Accent3 7 2 5 4" xfId="14419" xr:uid="{00000000-0005-0000-0000-0000155C0000}"/>
    <cellStyle name="40% - Accent3 7 2 5 4 2" xfId="37687" xr:uid="{00000000-0005-0000-0000-0000165C0000}"/>
    <cellStyle name="40% - Accent3 7 2 5 5" xfId="27070" xr:uid="{00000000-0005-0000-0000-0000175C0000}"/>
    <cellStyle name="40% - Accent3 7 2 6" xfId="4127" xr:uid="{00000000-0005-0000-0000-0000185C0000}"/>
    <cellStyle name="40% - Accent3 7 2 6 2" xfId="9471" xr:uid="{00000000-0005-0000-0000-0000195C0000}"/>
    <cellStyle name="40% - Accent3 7 2 6 2 2" xfId="20086" xr:uid="{00000000-0005-0000-0000-00001A5C0000}"/>
    <cellStyle name="40% - Accent3 7 2 6 2 2 2" xfId="43354" xr:uid="{00000000-0005-0000-0000-00001B5C0000}"/>
    <cellStyle name="40% - Accent3 7 2 6 2 3" xfId="32739" xr:uid="{00000000-0005-0000-0000-00001C5C0000}"/>
    <cellStyle name="40% - Accent3 7 2 6 3" xfId="14780" xr:uid="{00000000-0005-0000-0000-00001D5C0000}"/>
    <cellStyle name="40% - Accent3 7 2 6 3 2" xfId="38048" xr:uid="{00000000-0005-0000-0000-00001E5C0000}"/>
    <cellStyle name="40% - Accent3 7 2 6 4" xfId="27431" xr:uid="{00000000-0005-0000-0000-00001F5C0000}"/>
    <cellStyle name="40% - Accent3 7 2 7" xfId="6829" xr:uid="{00000000-0005-0000-0000-0000205C0000}"/>
    <cellStyle name="40% - Accent3 7 2 7 2" xfId="17444" xr:uid="{00000000-0005-0000-0000-0000215C0000}"/>
    <cellStyle name="40% - Accent3 7 2 7 2 2" xfId="40712" xr:uid="{00000000-0005-0000-0000-0000225C0000}"/>
    <cellStyle name="40% - Accent3 7 2 7 3" xfId="30097" xr:uid="{00000000-0005-0000-0000-0000235C0000}"/>
    <cellStyle name="40% - Accent3 7 2 8" xfId="12140" xr:uid="{00000000-0005-0000-0000-0000245C0000}"/>
    <cellStyle name="40% - Accent3 7 2 8 2" xfId="35408" xr:uid="{00000000-0005-0000-0000-0000255C0000}"/>
    <cellStyle name="40% - Accent3 7 2 9" xfId="24785" xr:uid="{00000000-0005-0000-0000-0000265C0000}"/>
    <cellStyle name="40% - Accent3 7 3" xfId="1910" xr:uid="{00000000-0005-0000-0000-0000275C0000}"/>
    <cellStyle name="40% - Accent3 7 3 2" xfId="4885" xr:uid="{00000000-0005-0000-0000-0000285C0000}"/>
    <cellStyle name="40% - Accent3 7 3 2 2" xfId="10229" xr:uid="{00000000-0005-0000-0000-0000295C0000}"/>
    <cellStyle name="40% - Accent3 7 3 2 2 2" xfId="20844" xr:uid="{00000000-0005-0000-0000-00002A5C0000}"/>
    <cellStyle name="40% - Accent3 7 3 2 2 2 2" xfId="44112" xr:uid="{00000000-0005-0000-0000-00002B5C0000}"/>
    <cellStyle name="40% - Accent3 7 3 2 2 3" xfId="33497" xr:uid="{00000000-0005-0000-0000-00002C5C0000}"/>
    <cellStyle name="40% - Accent3 7 3 2 3" xfId="15538" xr:uid="{00000000-0005-0000-0000-00002D5C0000}"/>
    <cellStyle name="40% - Accent3 7 3 2 3 2" xfId="38806" xr:uid="{00000000-0005-0000-0000-00002E5C0000}"/>
    <cellStyle name="40% - Accent3 7 3 2 4" xfId="28189" xr:uid="{00000000-0005-0000-0000-00002F5C0000}"/>
    <cellStyle name="40% - Accent3 7 3 2 5" xfId="50245" xr:uid="{00000000-0005-0000-0000-0000305C0000}"/>
    <cellStyle name="40% - Accent3 7 3 3" xfId="7587" xr:uid="{00000000-0005-0000-0000-0000315C0000}"/>
    <cellStyle name="40% - Accent3 7 3 3 2" xfId="18202" xr:uid="{00000000-0005-0000-0000-0000325C0000}"/>
    <cellStyle name="40% - Accent3 7 3 3 2 2" xfId="41470" xr:uid="{00000000-0005-0000-0000-0000335C0000}"/>
    <cellStyle name="40% - Accent3 7 3 3 3" xfId="30855" xr:uid="{00000000-0005-0000-0000-0000345C0000}"/>
    <cellStyle name="40% - Accent3 7 3 4" xfId="12898" xr:uid="{00000000-0005-0000-0000-0000355C0000}"/>
    <cellStyle name="40% - Accent3 7 3 4 2" xfId="36166" xr:uid="{00000000-0005-0000-0000-0000365C0000}"/>
    <cellStyle name="40% - Accent3 7 3 5" xfId="25547" xr:uid="{00000000-0005-0000-0000-0000375C0000}"/>
    <cellStyle name="40% - Accent3 7 3 6" xfId="50244" xr:uid="{00000000-0005-0000-0000-0000385C0000}"/>
    <cellStyle name="40% - Accent3 7 4" xfId="2465" xr:uid="{00000000-0005-0000-0000-0000395C0000}"/>
    <cellStyle name="40% - Accent3 7 4 2" xfId="5313" xr:uid="{00000000-0005-0000-0000-00003A5C0000}"/>
    <cellStyle name="40% - Accent3 7 4 2 2" xfId="10656" xr:uid="{00000000-0005-0000-0000-00003B5C0000}"/>
    <cellStyle name="40% - Accent3 7 4 2 2 2" xfId="21270" xr:uid="{00000000-0005-0000-0000-00003C5C0000}"/>
    <cellStyle name="40% - Accent3 7 4 2 2 2 2" xfId="44538" xr:uid="{00000000-0005-0000-0000-00003D5C0000}"/>
    <cellStyle name="40% - Accent3 7 4 2 2 3" xfId="33924" xr:uid="{00000000-0005-0000-0000-00003E5C0000}"/>
    <cellStyle name="40% - Accent3 7 4 2 3" xfId="15964" xr:uid="{00000000-0005-0000-0000-00003F5C0000}"/>
    <cellStyle name="40% - Accent3 7 4 2 3 2" xfId="39232" xr:uid="{00000000-0005-0000-0000-0000405C0000}"/>
    <cellStyle name="40% - Accent3 7 4 2 4" xfId="28616" xr:uid="{00000000-0005-0000-0000-0000415C0000}"/>
    <cellStyle name="40% - Accent3 7 4 2 5" xfId="50247" xr:uid="{00000000-0005-0000-0000-0000425C0000}"/>
    <cellStyle name="40% - Accent3 7 4 3" xfId="8014" xr:uid="{00000000-0005-0000-0000-0000435C0000}"/>
    <cellStyle name="40% - Accent3 7 4 3 2" xfId="18629" xr:uid="{00000000-0005-0000-0000-0000445C0000}"/>
    <cellStyle name="40% - Accent3 7 4 3 2 2" xfId="41897" xr:uid="{00000000-0005-0000-0000-0000455C0000}"/>
    <cellStyle name="40% - Accent3 7 4 3 3" xfId="31282" xr:uid="{00000000-0005-0000-0000-0000465C0000}"/>
    <cellStyle name="40% - Accent3 7 4 4" xfId="13324" xr:uid="{00000000-0005-0000-0000-0000475C0000}"/>
    <cellStyle name="40% - Accent3 7 4 4 2" xfId="36592" xr:uid="{00000000-0005-0000-0000-0000485C0000}"/>
    <cellStyle name="40% - Accent3 7 4 5" xfId="25974" xr:uid="{00000000-0005-0000-0000-0000495C0000}"/>
    <cellStyle name="40% - Accent3 7 4 6" xfId="50246" xr:uid="{00000000-0005-0000-0000-00004A5C0000}"/>
    <cellStyle name="40% - Accent3 7 5" xfId="3180" xr:uid="{00000000-0005-0000-0000-00004B5C0000}"/>
    <cellStyle name="40% - Accent3 7 5 2" xfId="6010" xr:uid="{00000000-0005-0000-0000-00004C5C0000}"/>
    <cellStyle name="40% - Accent3 7 5 2 2" xfId="11353" xr:uid="{00000000-0005-0000-0000-00004D5C0000}"/>
    <cellStyle name="40% - Accent3 7 5 2 2 2" xfId="21966" xr:uid="{00000000-0005-0000-0000-00004E5C0000}"/>
    <cellStyle name="40% - Accent3 7 5 2 2 2 2" xfId="45234" xr:uid="{00000000-0005-0000-0000-00004F5C0000}"/>
    <cellStyle name="40% - Accent3 7 5 2 2 3" xfId="34621" xr:uid="{00000000-0005-0000-0000-0000505C0000}"/>
    <cellStyle name="40% - Accent3 7 5 2 3" xfId="16660" xr:uid="{00000000-0005-0000-0000-0000515C0000}"/>
    <cellStyle name="40% - Accent3 7 5 2 3 2" xfId="39928" xr:uid="{00000000-0005-0000-0000-0000525C0000}"/>
    <cellStyle name="40% - Accent3 7 5 2 4" xfId="29313" xr:uid="{00000000-0005-0000-0000-0000535C0000}"/>
    <cellStyle name="40% - Accent3 7 5 3" xfId="8711" xr:uid="{00000000-0005-0000-0000-0000545C0000}"/>
    <cellStyle name="40% - Accent3 7 5 3 2" xfId="19326" xr:uid="{00000000-0005-0000-0000-0000555C0000}"/>
    <cellStyle name="40% - Accent3 7 5 3 2 2" xfId="42594" xr:uid="{00000000-0005-0000-0000-0000565C0000}"/>
    <cellStyle name="40% - Accent3 7 5 3 3" xfId="31979" xr:uid="{00000000-0005-0000-0000-0000575C0000}"/>
    <cellStyle name="40% - Accent3 7 5 4" xfId="14020" xr:uid="{00000000-0005-0000-0000-0000585C0000}"/>
    <cellStyle name="40% - Accent3 7 5 4 2" xfId="37288" xr:uid="{00000000-0005-0000-0000-0000595C0000}"/>
    <cellStyle name="40% - Accent3 7 5 5" xfId="26671" xr:uid="{00000000-0005-0000-0000-00005A5C0000}"/>
    <cellStyle name="40% - Accent3 7 5 6" xfId="50248" xr:uid="{00000000-0005-0000-0000-00005B5C0000}"/>
    <cellStyle name="40% - Accent3 7 6" xfId="3500" xr:uid="{00000000-0005-0000-0000-00005C5C0000}"/>
    <cellStyle name="40% - Accent3 7 6 2" xfId="6324" xr:uid="{00000000-0005-0000-0000-00005D5C0000}"/>
    <cellStyle name="40% - Accent3 7 6 2 2" xfId="11667" xr:uid="{00000000-0005-0000-0000-00005E5C0000}"/>
    <cellStyle name="40% - Accent3 7 6 2 2 2" xfId="22280" xr:uid="{00000000-0005-0000-0000-00005F5C0000}"/>
    <cellStyle name="40% - Accent3 7 6 2 2 2 2" xfId="45548" xr:uid="{00000000-0005-0000-0000-0000605C0000}"/>
    <cellStyle name="40% - Accent3 7 6 2 2 3" xfId="34935" xr:uid="{00000000-0005-0000-0000-0000615C0000}"/>
    <cellStyle name="40% - Accent3 7 6 2 3" xfId="16974" xr:uid="{00000000-0005-0000-0000-0000625C0000}"/>
    <cellStyle name="40% - Accent3 7 6 2 3 2" xfId="40242" xr:uid="{00000000-0005-0000-0000-0000635C0000}"/>
    <cellStyle name="40% - Accent3 7 6 2 4" xfId="29627" xr:uid="{00000000-0005-0000-0000-0000645C0000}"/>
    <cellStyle name="40% - Accent3 7 6 3" xfId="9025" xr:uid="{00000000-0005-0000-0000-0000655C0000}"/>
    <cellStyle name="40% - Accent3 7 6 3 2" xfId="19640" xr:uid="{00000000-0005-0000-0000-0000665C0000}"/>
    <cellStyle name="40% - Accent3 7 6 3 2 2" xfId="42908" xr:uid="{00000000-0005-0000-0000-0000675C0000}"/>
    <cellStyle name="40% - Accent3 7 6 3 3" xfId="32293" xr:uid="{00000000-0005-0000-0000-0000685C0000}"/>
    <cellStyle name="40% - Accent3 7 6 4" xfId="14334" xr:uid="{00000000-0005-0000-0000-0000695C0000}"/>
    <cellStyle name="40% - Accent3 7 6 4 2" xfId="37602" xr:uid="{00000000-0005-0000-0000-00006A5C0000}"/>
    <cellStyle name="40% - Accent3 7 6 5" xfId="26985" xr:uid="{00000000-0005-0000-0000-00006B5C0000}"/>
    <cellStyle name="40% - Accent3 7 7" xfId="4126" xr:uid="{00000000-0005-0000-0000-00006C5C0000}"/>
    <cellStyle name="40% - Accent3 7 7 2" xfId="9470" xr:uid="{00000000-0005-0000-0000-00006D5C0000}"/>
    <cellStyle name="40% - Accent3 7 7 2 2" xfId="20085" xr:uid="{00000000-0005-0000-0000-00006E5C0000}"/>
    <cellStyle name="40% - Accent3 7 7 2 2 2" xfId="43353" xr:uid="{00000000-0005-0000-0000-00006F5C0000}"/>
    <cellStyle name="40% - Accent3 7 7 2 3" xfId="32738" xr:uid="{00000000-0005-0000-0000-0000705C0000}"/>
    <cellStyle name="40% - Accent3 7 7 3" xfId="14779" xr:uid="{00000000-0005-0000-0000-0000715C0000}"/>
    <cellStyle name="40% - Accent3 7 7 3 2" xfId="38047" xr:uid="{00000000-0005-0000-0000-0000725C0000}"/>
    <cellStyle name="40% - Accent3 7 7 4" xfId="27430" xr:uid="{00000000-0005-0000-0000-0000735C0000}"/>
    <cellStyle name="40% - Accent3 7 8" xfId="6828" xr:uid="{00000000-0005-0000-0000-0000745C0000}"/>
    <cellStyle name="40% - Accent3 7 8 2" xfId="17443" xr:uid="{00000000-0005-0000-0000-0000755C0000}"/>
    <cellStyle name="40% - Accent3 7 8 2 2" xfId="40711" xr:uid="{00000000-0005-0000-0000-0000765C0000}"/>
    <cellStyle name="40% - Accent3 7 8 3" xfId="30096" xr:uid="{00000000-0005-0000-0000-0000775C0000}"/>
    <cellStyle name="40% - Accent3 7 9" xfId="12139" xr:uid="{00000000-0005-0000-0000-0000785C0000}"/>
    <cellStyle name="40% - Accent3 7 9 2" xfId="35407" xr:uid="{00000000-0005-0000-0000-0000795C0000}"/>
    <cellStyle name="40% - Accent3 8" xfId="259" xr:uid="{00000000-0005-0000-0000-00007A5C0000}"/>
    <cellStyle name="40% - Accent3 8 10" xfId="24786" xr:uid="{00000000-0005-0000-0000-00007B5C0000}"/>
    <cellStyle name="40% - Accent3 8 11" xfId="50249" xr:uid="{00000000-0005-0000-0000-00007C5C0000}"/>
    <cellStyle name="40% - Accent3 8 2" xfId="260" xr:uid="{00000000-0005-0000-0000-00007D5C0000}"/>
    <cellStyle name="40% - Accent3 8 2 10" xfId="50250" xr:uid="{00000000-0005-0000-0000-00007E5C0000}"/>
    <cellStyle name="40% - Accent3 8 2 2" xfId="1790" xr:uid="{00000000-0005-0000-0000-00007F5C0000}"/>
    <cellStyle name="40% - Accent3 8 2 2 2" xfId="4772" xr:uid="{00000000-0005-0000-0000-0000805C0000}"/>
    <cellStyle name="40% - Accent3 8 2 2 2 2" xfId="10116" xr:uid="{00000000-0005-0000-0000-0000815C0000}"/>
    <cellStyle name="40% - Accent3 8 2 2 2 2 2" xfId="20731" xr:uid="{00000000-0005-0000-0000-0000825C0000}"/>
    <cellStyle name="40% - Accent3 8 2 2 2 2 2 2" xfId="43999" xr:uid="{00000000-0005-0000-0000-0000835C0000}"/>
    <cellStyle name="40% - Accent3 8 2 2 2 2 3" xfId="33384" xr:uid="{00000000-0005-0000-0000-0000845C0000}"/>
    <cellStyle name="40% - Accent3 8 2 2 2 3" xfId="15425" xr:uid="{00000000-0005-0000-0000-0000855C0000}"/>
    <cellStyle name="40% - Accent3 8 2 2 2 3 2" xfId="38693" xr:uid="{00000000-0005-0000-0000-0000865C0000}"/>
    <cellStyle name="40% - Accent3 8 2 2 2 4" xfId="28076" xr:uid="{00000000-0005-0000-0000-0000875C0000}"/>
    <cellStyle name="40% - Accent3 8 2 2 2 5" xfId="50252" xr:uid="{00000000-0005-0000-0000-0000885C0000}"/>
    <cellStyle name="40% - Accent3 8 2 2 3" xfId="7474" xr:uid="{00000000-0005-0000-0000-0000895C0000}"/>
    <cellStyle name="40% - Accent3 8 2 2 3 2" xfId="18089" xr:uid="{00000000-0005-0000-0000-00008A5C0000}"/>
    <cellStyle name="40% - Accent3 8 2 2 3 2 2" xfId="41357" xr:uid="{00000000-0005-0000-0000-00008B5C0000}"/>
    <cellStyle name="40% - Accent3 8 2 2 3 3" xfId="30742" xr:uid="{00000000-0005-0000-0000-00008C5C0000}"/>
    <cellStyle name="40% - Accent3 8 2 2 4" xfId="12785" xr:uid="{00000000-0005-0000-0000-00008D5C0000}"/>
    <cellStyle name="40% - Accent3 8 2 2 4 2" xfId="36053" xr:uid="{00000000-0005-0000-0000-00008E5C0000}"/>
    <cellStyle name="40% - Accent3 8 2 2 5" xfId="25434" xr:uid="{00000000-0005-0000-0000-00008F5C0000}"/>
    <cellStyle name="40% - Accent3 8 2 2 6" xfId="50251" xr:uid="{00000000-0005-0000-0000-0000905C0000}"/>
    <cellStyle name="40% - Accent3 8 2 3" xfId="2468" xr:uid="{00000000-0005-0000-0000-0000915C0000}"/>
    <cellStyle name="40% - Accent3 8 2 3 2" xfId="5316" xr:uid="{00000000-0005-0000-0000-0000925C0000}"/>
    <cellStyle name="40% - Accent3 8 2 3 2 2" xfId="10659" xr:uid="{00000000-0005-0000-0000-0000935C0000}"/>
    <cellStyle name="40% - Accent3 8 2 3 2 2 2" xfId="21273" xr:uid="{00000000-0005-0000-0000-0000945C0000}"/>
    <cellStyle name="40% - Accent3 8 2 3 2 2 2 2" xfId="44541" xr:uid="{00000000-0005-0000-0000-0000955C0000}"/>
    <cellStyle name="40% - Accent3 8 2 3 2 2 3" xfId="33927" xr:uid="{00000000-0005-0000-0000-0000965C0000}"/>
    <cellStyle name="40% - Accent3 8 2 3 2 3" xfId="15967" xr:uid="{00000000-0005-0000-0000-0000975C0000}"/>
    <cellStyle name="40% - Accent3 8 2 3 2 3 2" xfId="39235" xr:uid="{00000000-0005-0000-0000-0000985C0000}"/>
    <cellStyle name="40% - Accent3 8 2 3 2 4" xfId="28619" xr:uid="{00000000-0005-0000-0000-0000995C0000}"/>
    <cellStyle name="40% - Accent3 8 2 3 2 5" xfId="50254" xr:uid="{00000000-0005-0000-0000-00009A5C0000}"/>
    <cellStyle name="40% - Accent3 8 2 3 3" xfId="8017" xr:uid="{00000000-0005-0000-0000-00009B5C0000}"/>
    <cellStyle name="40% - Accent3 8 2 3 3 2" xfId="18632" xr:uid="{00000000-0005-0000-0000-00009C5C0000}"/>
    <cellStyle name="40% - Accent3 8 2 3 3 2 2" xfId="41900" xr:uid="{00000000-0005-0000-0000-00009D5C0000}"/>
    <cellStyle name="40% - Accent3 8 2 3 3 3" xfId="31285" xr:uid="{00000000-0005-0000-0000-00009E5C0000}"/>
    <cellStyle name="40% - Accent3 8 2 3 4" xfId="13327" xr:uid="{00000000-0005-0000-0000-00009F5C0000}"/>
    <cellStyle name="40% - Accent3 8 2 3 4 2" xfId="36595" xr:uid="{00000000-0005-0000-0000-0000A05C0000}"/>
    <cellStyle name="40% - Accent3 8 2 3 5" xfId="25977" xr:uid="{00000000-0005-0000-0000-0000A15C0000}"/>
    <cellStyle name="40% - Accent3 8 2 3 6" xfId="50253" xr:uid="{00000000-0005-0000-0000-0000A25C0000}"/>
    <cellStyle name="40% - Accent3 8 2 4" xfId="3071" xr:uid="{00000000-0005-0000-0000-0000A35C0000}"/>
    <cellStyle name="40% - Accent3 8 2 4 2" xfId="5901" xr:uid="{00000000-0005-0000-0000-0000A45C0000}"/>
    <cellStyle name="40% - Accent3 8 2 4 2 2" xfId="11244" xr:uid="{00000000-0005-0000-0000-0000A55C0000}"/>
    <cellStyle name="40% - Accent3 8 2 4 2 2 2" xfId="21857" xr:uid="{00000000-0005-0000-0000-0000A65C0000}"/>
    <cellStyle name="40% - Accent3 8 2 4 2 2 2 2" xfId="45125" xr:uid="{00000000-0005-0000-0000-0000A75C0000}"/>
    <cellStyle name="40% - Accent3 8 2 4 2 2 3" xfId="34512" xr:uid="{00000000-0005-0000-0000-0000A85C0000}"/>
    <cellStyle name="40% - Accent3 8 2 4 2 3" xfId="16551" xr:uid="{00000000-0005-0000-0000-0000A95C0000}"/>
    <cellStyle name="40% - Accent3 8 2 4 2 3 2" xfId="39819" xr:uid="{00000000-0005-0000-0000-0000AA5C0000}"/>
    <cellStyle name="40% - Accent3 8 2 4 2 4" xfId="29204" xr:uid="{00000000-0005-0000-0000-0000AB5C0000}"/>
    <cellStyle name="40% - Accent3 8 2 4 3" xfId="8602" xr:uid="{00000000-0005-0000-0000-0000AC5C0000}"/>
    <cellStyle name="40% - Accent3 8 2 4 3 2" xfId="19217" xr:uid="{00000000-0005-0000-0000-0000AD5C0000}"/>
    <cellStyle name="40% - Accent3 8 2 4 3 2 2" xfId="42485" xr:uid="{00000000-0005-0000-0000-0000AE5C0000}"/>
    <cellStyle name="40% - Accent3 8 2 4 3 3" xfId="31870" xr:uid="{00000000-0005-0000-0000-0000AF5C0000}"/>
    <cellStyle name="40% - Accent3 8 2 4 4" xfId="13911" xr:uid="{00000000-0005-0000-0000-0000B05C0000}"/>
    <cellStyle name="40% - Accent3 8 2 4 4 2" xfId="37179" xr:uid="{00000000-0005-0000-0000-0000B15C0000}"/>
    <cellStyle name="40% - Accent3 8 2 4 5" xfId="26562" xr:uid="{00000000-0005-0000-0000-0000B25C0000}"/>
    <cellStyle name="40% - Accent3 8 2 4 6" xfId="50255" xr:uid="{00000000-0005-0000-0000-0000B35C0000}"/>
    <cellStyle name="40% - Accent3 8 2 5" xfId="3391" xr:uid="{00000000-0005-0000-0000-0000B45C0000}"/>
    <cellStyle name="40% - Accent3 8 2 5 2" xfId="6215" xr:uid="{00000000-0005-0000-0000-0000B55C0000}"/>
    <cellStyle name="40% - Accent3 8 2 5 2 2" xfId="11558" xr:uid="{00000000-0005-0000-0000-0000B65C0000}"/>
    <cellStyle name="40% - Accent3 8 2 5 2 2 2" xfId="22171" xr:uid="{00000000-0005-0000-0000-0000B75C0000}"/>
    <cellStyle name="40% - Accent3 8 2 5 2 2 2 2" xfId="45439" xr:uid="{00000000-0005-0000-0000-0000B85C0000}"/>
    <cellStyle name="40% - Accent3 8 2 5 2 2 3" xfId="34826" xr:uid="{00000000-0005-0000-0000-0000B95C0000}"/>
    <cellStyle name="40% - Accent3 8 2 5 2 3" xfId="16865" xr:uid="{00000000-0005-0000-0000-0000BA5C0000}"/>
    <cellStyle name="40% - Accent3 8 2 5 2 3 2" xfId="40133" xr:uid="{00000000-0005-0000-0000-0000BB5C0000}"/>
    <cellStyle name="40% - Accent3 8 2 5 2 4" xfId="29518" xr:uid="{00000000-0005-0000-0000-0000BC5C0000}"/>
    <cellStyle name="40% - Accent3 8 2 5 3" xfId="8916" xr:uid="{00000000-0005-0000-0000-0000BD5C0000}"/>
    <cellStyle name="40% - Accent3 8 2 5 3 2" xfId="19531" xr:uid="{00000000-0005-0000-0000-0000BE5C0000}"/>
    <cellStyle name="40% - Accent3 8 2 5 3 2 2" xfId="42799" xr:uid="{00000000-0005-0000-0000-0000BF5C0000}"/>
    <cellStyle name="40% - Accent3 8 2 5 3 3" xfId="32184" xr:uid="{00000000-0005-0000-0000-0000C05C0000}"/>
    <cellStyle name="40% - Accent3 8 2 5 4" xfId="14225" xr:uid="{00000000-0005-0000-0000-0000C15C0000}"/>
    <cellStyle name="40% - Accent3 8 2 5 4 2" xfId="37493" xr:uid="{00000000-0005-0000-0000-0000C25C0000}"/>
    <cellStyle name="40% - Accent3 8 2 5 5" xfId="26876" xr:uid="{00000000-0005-0000-0000-0000C35C0000}"/>
    <cellStyle name="40% - Accent3 8 2 6" xfId="4129" xr:uid="{00000000-0005-0000-0000-0000C45C0000}"/>
    <cellStyle name="40% - Accent3 8 2 6 2" xfId="9473" xr:uid="{00000000-0005-0000-0000-0000C55C0000}"/>
    <cellStyle name="40% - Accent3 8 2 6 2 2" xfId="20088" xr:uid="{00000000-0005-0000-0000-0000C65C0000}"/>
    <cellStyle name="40% - Accent3 8 2 6 2 2 2" xfId="43356" xr:uid="{00000000-0005-0000-0000-0000C75C0000}"/>
    <cellStyle name="40% - Accent3 8 2 6 2 3" xfId="32741" xr:uid="{00000000-0005-0000-0000-0000C85C0000}"/>
    <cellStyle name="40% - Accent3 8 2 6 3" xfId="14782" xr:uid="{00000000-0005-0000-0000-0000C95C0000}"/>
    <cellStyle name="40% - Accent3 8 2 6 3 2" xfId="38050" xr:uid="{00000000-0005-0000-0000-0000CA5C0000}"/>
    <cellStyle name="40% - Accent3 8 2 6 4" xfId="27433" xr:uid="{00000000-0005-0000-0000-0000CB5C0000}"/>
    <cellStyle name="40% - Accent3 8 2 7" xfId="6831" xr:uid="{00000000-0005-0000-0000-0000CC5C0000}"/>
    <cellStyle name="40% - Accent3 8 2 7 2" xfId="17446" xr:uid="{00000000-0005-0000-0000-0000CD5C0000}"/>
    <cellStyle name="40% - Accent3 8 2 7 2 2" xfId="40714" xr:uid="{00000000-0005-0000-0000-0000CE5C0000}"/>
    <cellStyle name="40% - Accent3 8 2 7 3" xfId="30099" xr:uid="{00000000-0005-0000-0000-0000CF5C0000}"/>
    <cellStyle name="40% - Accent3 8 2 8" xfId="12142" xr:uid="{00000000-0005-0000-0000-0000D05C0000}"/>
    <cellStyle name="40% - Accent3 8 2 8 2" xfId="35410" xr:uid="{00000000-0005-0000-0000-0000D15C0000}"/>
    <cellStyle name="40% - Accent3 8 2 9" xfId="24787" xr:uid="{00000000-0005-0000-0000-0000D25C0000}"/>
    <cellStyle name="40% - Accent3 8 3" xfId="1911" xr:uid="{00000000-0005-0000-0000-0000D35C0000}"/>
    <cellStyle name="40% - Accent3 8 3 2" xfId="4886" xr:uid="{00000000-0005-0000-0000-0000D45C0000}"/>
    <cellStyle name="40% - Accent3 8 3 2 2" xfId="10230" xr:uid="{00000000-0005-0000-0000-0000D55C0000}"/>
    <cellStyle name="40% - Accent3 8 3 2 2 2" xfId="20845" xr:uid="{00000000-0005-0000-0000-0000D65C0000}"/>
    <cellStyle name="40% - Accent3 8 3 2 2 2 2" xfId="44113" xr:uid="{00000000-0005-0000-0000-0000D75C0000}"/>
    <cellStyle name="40% - Accent3 8 3 2 2 3" xfId="33498" xr:uid="{00000000-0005-0000-0000-0000D85C0000}"/>
    <cellStyle name="40% - Accent3 8 3 2 3" xfId="15539" xr:uid="{00000000-0005-0000-0000-0000D95C0000}"/>
    <cellStyle name="40% - Accent3 8 3 2 3 2" xfId="38807" xr:uid="{00000000-0005-0000-0000-0000DA5C0000}"/>
    <cellStyle name="40% - Accent3 8 3 2 4" xfId="28190" xr:uid="{00000000-0005-0000-0000-0000DB5C0000}"/>
    <cellStyle name="40% - Accent3 8 3 2 5" xfId="50257" xr:uid="{00000000-0005-0000-0000-0000DC5C0000}"/>
    <cellStyle name="40% - Accent3 8 3 3" xfId="7588" xr:uid="{00000000-0005-0000-0000-0000DD5C0000}"/>
    <cellStyle name="40% - Accent3 8 3 3 2" xfId="18203" xr:uid="{00000000-0005-0000-0000-0000DE5C0000}"/>
    <cellStyle name="40% - Accent3 8 3 3 2 2" xfId="41471" xr:uid="{00000000-0005-0000-0000-0000DF5C0000}"/>
    <cellStyle name="40% - Accent3 8 3 3 3" xfId="30856" xr:uid="{00000000-0005-0000-0000-0000E05C0000}"/>
    <cellStyle name="40% - Accent3 8 3 4" xfId="12899" xr:uid="{00000000-0005-0000-0000-0000E15C0000}"/>
    <cellStyle name="40% - Accent3 8 3 4 2" xfId="36167" xr:uid="{00000000-0005-0000-0000-0000E25C0000}"/>
    <cellStyle name="40% - Accent3 8 3 5" xfId="25548" xr:uid="{00000000-0005-0000-0000-0000E35C0000}"/>
    <cellStyle name="40% - Accent3 8 3 6" xfId="50256" xr:uid="{00000000-0005-0000-0000-0000E45C0000}"/>
    <cellStyle name="40% - Accent3 8 4" xfId="2467" xr:uid="{00000000-0005-0000-0000-0000E55C0000}"/>
    <cellStyle name="40% - Accent3 8 4 2" xfId="5315" xr:uid="{00000000-0005-0000-0000-0000E65C0000}"/>
    <cellStyle name="40% - Accent3 8 4 2 2" xfId="10658" xr:uid="{00000000-0005-0000-0000-0000E75C0000}"/>
    <cellStyle name="40% - Accent3 8 4 2 2 2" xfId="21272" xr:uid="{00000000-0005-0000-0000-0000E85C0000}"/>
    <cellStyle name="40% - Accent3 8 4 2 2 2 2" xfId="44540" xr:uid="{00000000-0005-0000-0000-0000E95C0000}"/>
    <cellStyle name="40% - Accent3 8 4 2 2 3" xfId="33926" xr:uid="{00000000-0005-0000-0000-0000EA5C0000}"/>
    <cellStyle name="40% - Accent3 8 4 2 3" xfId="15966" xr:uid="{00000000-0005-0000-0000-0000EB5C0000}"/>
    <cellStyle name="40% - Accent3 8 4 2 3 2" xfId="39234" xr:uid="{00000000-0005-0000-0000-0000EC5C0000}"/>
    <cellStyle name="40% - Accent3 8 4 2 4" xfId="28618" xr:uid="{00000000-0005-0000-0000-0000ED5C0000}"/>
    <cellStyle name="40% - Accent3 8 4 2 5" xfId="50259" xr:uid="{00000000-0005-0000-0000-0000EE5C0000}"/>
    <cellStyle name="40% - Accent3 8 4 3" xfId="8016" xr:uid="{00000000-0005-0000-0000-0000EF5C0000}"/>
    <cellStyle name="40% - Accent3 8 4 3 2" xfId="18631" xr:uid="{00000000-0005-0000-0000-0000F05C0000}"/>
    <cellStyle name="40% - Accent3 8 4 3 2 2" xfId="41899" xr:uid="{00000000-0005-0000-0000-0000F15C0000}"/>
    <cellStyle name="40% - Accent3 8 4 3 3" xfId="31284" xr:uid="{00000000-0005-0000-0000-0000F25C0000}"/>
    <cellStyle name="40% - Accent3 8 4 4" xfId="13326" xr:uid="{00000000-0005-0000-0000-0000F35C0000}"/>
    <cellStyle name="40% - Accent3 8 4 4 2" xfId="36594" xr:uid="{00000000-0005-0000-0000-0000F45C0000}"/>
    <cellStyle name="40% - Accent3 8 4 5" xfId="25976" xr:uid="{00000000-0005-0000-0000-0000F55C0000}"/>
    <cellStyle name="40% - Accent3 8 4 6" xfId="50258" xr:uid="{00000000-0005-0000-0000-0000F65C0000}"/>
    <cellStyle name="40% - Accent3 8 5" xfId="3181" xr:uid="{00000000-0005-0000-0000-0000F75C0000}"/>
    <cellStyle name="40% - Accent3 8 5 2" xfId="6011" xr:uid="{00000000-0005-0000-0000-0000F85C0000}"/>
    <cellStyle name="40% - Accent3 8 5 2 2" xfId="11354" xr:uid="{00000000-0005-0000-0000-0000F95C0000}"/>
    <cellStyle name="40% - Accent3 8 5 2 2 2" xfId="21967" xr:uid="{00000000-0005-0000-0000-0000FA5C0000}"/>
    <cellStyle name="40% - Accent3 8 5 2 2 2 2" xfId="45235" xr:uid="{00000000-0005-0000-0000-0000FB5C0000}"/>
    <cellStyle name="40% - Accent3 8 5 2 2 3" xfId="34622" xr:uid="{00000000-0005-0000-0000-0000FC5C0000}"/>
    <cellStyle name="40% - Accent3 8 5 2 3" xfId="16661" xr:uid="{00000000-0005-0000-0000-0000FD5C0000}"/>
    <cellStyle name="40% - Accent3 8 5 2 3 2" xfId="39929" xr:uid="{00000000-0005-0000-0000-0000FE5C0000}"/>
    <cellStyle name="40% - Accent3 8 5 2 4" xfId="29314" xr:uid="{00000000-0005-0000-0000-0000FF5C0000}"/>
    <cellStyle name="40% - Accent3 8 5 3" xfId="8712" xr:uid="{00000000-0005-0000-0000-0000005D0000}"/>
    <cellStyle name="40% - Accent3 8 5 3 2" xfId="19327" xr:uid="{00000000-0005-0000-0000-0000015D0000}"/>
    <cellStyle name="40% - Accent3 8 5 3 2 2" xfId="42595" xr:uid="{00000000-0005-0000-0000-0000025D0000}"/>
    <cellStyle name="40% - Accent3 8 5 3 3" xfId="31980" xr:uid="{00000000-0005-0000-0000-0000035D0000}"/>
    <cellStyle name="40% - Accent3 8 5 4" xfId="14021" xr:uid="{00000000-0005-0000-0000-0000045D0000}"/>
    <cellStyle name="40% - Accent3 8 5 4 2" xfId="37289" xr:uid="{00000000-0005-0000-0000-0000055D0000}"/>
    <cellStyle name="40% - Accent3 8 5 5" xfId="26672" xr:uid="{00000000-0005-0000-0000-0000065D0000}"/>
    <cellStyle name="40% - Accent3 8 5 6" xfId="50260" xr:uid="{00000000-0005-0000-0000-0000075D0000}"/>
    <cellStyle name="40% - Accent3 8 6" xfId="3501" xr:uid="{00000000-0005-0000-0000-0000085D0000}"/>
    <cellStyle name="40% - Accent3 8 6 2" xfId="6325" xr:uid="{00000000-0005-0000-0000-0000095D0000}"/>
    <cellStyle name="40% - Accent3 8 6 2 2" xfId="11668" xr:uid="{00000000-0005-0000-0000-00000A5D0000}"/>
    <cellStyle name="40% - Accent3 8 6 2 2 2" xfId="22281" xr:uid="{00000000-0005-0000-0000-00000B5D0000}"/>
    <cellStyle name="40% - Accent3 8 6 2 2 2 2" xfId="45549" xr:uid="{00000000-0005-0000-0000-00000C5D0000}"/>
    <cellStyle name="40% - Accent3 8 6 2 2 3" xfId="34936" xr:uid="{00000000-0005-0000-0000-00000D5D0000}"/>
    <cellStyle name="40% - Accent3 8 6 2 3" xfId="16975" xr:uid="{00000000-0005-0000-0000-00000E5D0000}"/>
    <cellStyle name="40% - Accent3 8 6 2 3 2" xfId="40243" xr:uid="{00000000-0005-0000-0000-00000F5D0000}"/>
    <cellStyle name="40% - Accent3 8 6 2 4" xfId="29628" xr:uid="{00000000-0005-0000-0000-0000105D0000}"/>
    <cellStyle name="40% - Accent3 8 6 3" xfId="9026" xr:uid="{00000000-0005-0000-0000-0000115D0000}"/>
    <cellStyle name="40% - Accent3 8 6 3 2" xfId="19641" xr:uid="{00000000-0005-0000-0000-0000125D0000}"/>
    <cellStyle name="40% - Accent3 8 6 3 2 2" xfId="42909" xr:uid="{00000000-0005-0000-0000-0000135D0000}"/>
    <cellStyle name="40% - Accent3 8 6 3 3" xfId="32294" xr:uid="{00000000-0005-0000-0000-0000145D0000}"/>
    <cellStyle name="40% - Accent3 8 6 4" xfId="14335" xr:uid="{00000000-0005-0000-0000-0000155D0000}"/>
    <cellStyle name="40% - Accent3 8 6 4 2" xfId="37603" xr:uid="{00000000-0005-0000-0000-0000165D0000}"/>
    <cellStyle name="40% - Accent3 8 6 5" xfId="26986" xr:uid="{00000000-0005-0000-0000-0000175D0000}"/>
    <cellStyle name="40% - Accent3 8 7" xfId="4128" xr:uid="{00000000-0005-0000-0000-0000185D0000}"/>
    <cellStyle name="40% - Accent3 8 7 2" xfId="9472" xr:uid="{00000000-0005-0000-0000-0000195D0000}"/>
    <cellStyle name="40% - Accent3 8 7 2 2" xfId="20087" xr:uid="{00000000-0005-0000-0000-00001A5D0000}"/>
    <cellStyle name="40% - Accent3 8 7 2 2 2" xfId="43355" xr:uid="{00000000-0005-0000-0000-00001B5D0000}"/>
    <cellStyle name="40% - Accent3 8 7 2 3" xfId="32740" xr:uid="{00000000-0005-0000-0000-00001C5D0000}"/>
    <cellStyle name="40% - Accent3 8 7 3" xfId="14781" xr:uid="{00000000-0005-0000-0000-00001D5D0000}"/>
    <cellStyle name="40% - Accent3 8 7 3 2" xfId="38049" xr:uid="{00000000-0005-0000-0000-00001E5D0000}"/>
    <cellStyle name="40% - Accent3 8 7 4" xfId="27432" xr:uid="{00000000-0005-0000-0000-00001F5D0000}"/>
    <cellStyle name="40% - Accent3 8 8" xfId="6830" xr:uid="{00000000-0005-0000-0000-0000205D0000}"/>
    <cellStyle name="40% - Accent3 8 8 2" xfId="17445" xr:uid="{00000000-0005-0000-0000-0000215D0000}"/>
    <cellStyle name="40% - Accent3 8 8 2 2" xfId="40713" xr:uid="{00000000-0005-0000-0000-0000225D0000}"/>
    <cellStyle name="40% - Accent3 8 8 3" xfId="30098" xr:uid="{00000000-0005-0000-0000-0000235D0000}"/>
    <cellStyle name="40% - Accent3 8 9" xfId="12141" xr:uid="{00000000-0005-0000-0000-0000245D0000}"/>
    <cellStyle name="40% - Accent3 8 9 2" xfId="35409" xr:uid="{00000000-0005-0000-0000-0000255D0000}"/>
    <cellStyle name="40% - Accent3 9" xfId="261" xr:uid="{00000000-0005-0000-0000-0000265D0000}"/>
    <cellStyle name="40% - Accent3 9 10" xfId="50261" xr:uid="{00000000-0005-0000-0000-0000275D0000}"/>
    <cellStyle name="40% - Accent3 9 2" xfId="1912" xr:uid="{00000000-0005-0000-0000-0000285D0000}"/>
    <cellStyle name="40% - Accent3 9 2 2" xfId="4887" xr:uid="{00000000-0005-0000-0000-0000295D0000}"/>
    <cellStyle name="40% - Accent3 9 2 2 2" xfId="10231" xr:uid="{00000000-0005-0000-0000-00002A5D0000}"/>
    <cellStyle name="40% - Accent3 9 2 2 2 2" xfId="20846" xr:uid="{00000000-0005-0000-0000-00002B5D0000}"/>
    <cellStyle name="40% - Accent3 9 2 2 2 2 2" xfId="44114" xr:uid="{00000000-0005-0000-0000-00002C5D0000}"/>
    <cellStyle name="40% - Accent3 9 2 2 2 3" xfId="33499" xr:uid="{00000000-0005-0000-0000-00002D5D0000}"/>
    <cellStyle name="40% - Accent3 9 2 2 3" xfId="15540" xr:uid="{00000000-0005-0000-0000-00002E5D0000}"/>
    <cellStyle name="40% - Accent3 9 2 2 3 2" xfId="38808" xr:uid="{00000000-0005-0000-0000-00002F5D0000}"/>
    <cellStyle name="40% - Accent3 9 2 2 4" xfId="28191" xr:uid="{00000000-0005-0000-0000-0000305D0000}"/>
    <cellStyle name="40% - Accent3 9 2 2 5" xfId="50263" xr:uid="{00000000-0005-0000-0000-0000315D0000}"/>
    <cellStyle name="40% - Accent3 9 2 3" xfId="7589" xr:uid="{00000000-0005-0000-0000-0000325D0000}"/>
    <cellStyle name="40% - Accent3 9 2 3 2" xfId="18204" xr:uid="{00000000-0005-0000-0000-0000335D0000}"/>
    <cellStyle name="40% - Accent3 9 2 3 2 2" xfId="41472" xr:uid="{00000000-0005-0000-0000-0000345D0000}"/>
    <cellStyle name="40% - Accent3 9 2 3 3" xfId="30857" xr:uid="{00000000-0005-0000-0000-0000355D0000}"/>
    <cellStyle name="40% - Accent3 9 2 4" xfId="12900" xr:uid="{00000000-0005-0000-0000-0000365D0000}"/>
    <cellStyle name="40% - Accent3 9 2 4 2" xfId="36168" xr:uid="{00000000-0005-0000-0000-0000375D0000}"/>
    <cellStyle name="40% - Accent3 9 2 5" xfId="25549" xr:uid="{00000000-0005-0000-0000-0000385D0000}"/>
    <cellStyle name="40% - Accent3 9 2 6" xfId="50262" xr:uid="{00000000-0005-0000-0000-0000395D0000}"/>
    <cellStyle name="40% - Accent3 9 3" xfId="2469" xr:uid="{00000000-0005-0000-0000-00003A5D0000}"/>
    <cellStyle name="40% - Accent3 9 3 2" xfId="5317" xr:uid="{00000000-0005-0000-0000-00003B5D0000}"/>
    <cellStyle name="40% - Accent3 9 3 2 2" xfId="10660" xr:uid="{00000000-0005-0000-0000-00003C5D0000}"/>
    <cellStyle name="40% - Accent3 9 3 2 2 2" xfId="21274" xr:uid="{00000000-0005-0000-0000-00003D5D0000}"/>
    <cellStyle name="40% - Accent3 9 3 2 2 2 2" xfId="44542" xr:uid="{00000000-0005-0000-0000-00003E5D0000}"/>
    <cellStyle name="40% - Accent3 9 3 2 2 3" xfId="33928" xr:uid="{00000000-0005-0000-0000-00003F5D0000}"/>
    <cellStyle name="40% - Accent3 9 3 2 3" xfId="15968" xr:uid="{00000000-0005-0000-0000-0000405D0000}"/>
    <cellStyle name="40% - Accent3 9 3 2 3 2" xfId="39236" xr:uid="{00000000-0005-0000-0000-0000415D0000}"/>
    <cellStyle name="40% - Accent3 9 3 2 4" xfId="28620" xr:uid="{00000000-0005-0000-0000-0000425D0000}"/>
    <cellStyle name="40% - Accent3 9 3 2 5" xfId="50265" xr:uid="{00000000-0005-0000-0000-0000435D0000}"/>
    <cellStyle name="40% - Accent3 9 3 3" xfId="8018" xr:uid="{00000000-0005-0000-0000-0000445D0000}"/>
    <cellStyle name="40% - Accent3 9 3 3 2" xfId="18633" xr:uid="{00000000-0005-0000-0000-0000455D0000}"/>
    <cellStyle name="40% - Accent3 9 3 3 2 2" xfId="41901" xr:uid="{00000000-0005-0000-0000-0000465D0000}"/>
    <cellStyle name="40% - Accent3 9 3 3 3" xfId="31286" xr:uid="{00000000-0005-0000-0000-0000475D0000}"/>
    <cellStyle name="40% - Accent3 9 3 4" xfId="13328" xr:uid="{00000000-0005-0000-0000-0000485D0000}"/>
    <cellStyle name="40% - Accent3 9 3 4 2" xfId="36596" xr:uid="{00000000-0005-0000-0000-0000495D0000}"/>
    <cellStyle name="40% - Accent3 9 3 5" xfId="25978" xr:uid="{00000000-0005-0000-0000-00004A5D0000}"/>
    <cellStyle name="40% - Accent3 9 3 6" xfId="50264" xr:uid="{00000000-0005-0000-0000-00004B5D0000}"/>
    <cellStyle name="40% - Accent3 9 4" xfId="3182" xr:uid="{00000000-0005-0000-0000-00004C5D0000}"/>
    <cellStyle name="40% - Accent3 9 4 2" xfId="6012" xr:uid="{00000000-0005-0000-0000-00004D5D0000}"/>
    <cellStyle name="40% - Accent3 9 4 2 2" xfId="11355" xr:uid="{00000000-0005-0000-0000-00004E5D0000}"/>
    <cellStyle name="40% - Accent3 9 4 2 2 2" xfId="21968" xr:uid="{00000000-0005-0000-0000-00004F5D0000}"/>
    <cellStyle name="40% - Accent3 9 4 2 2 2 2" xfId="45236" xr:uid="{00000000-0005-0000-0000-0000505D0000}"/>
    <cellStyle name="40% - Accent3 9 4 2 2 3" xfId="34623" xr:uid="{00000000-0005-0000-0000-0000515D0000}"/>
    <cellStyle name="40% - Accent3 9 4 2 3" xfId="16662" xr:uid="{00000000-0005-0000-0000-0000525D0000}"/>
    <cellStyle name="40% - Accent3 9 4 2 3 2" xfId="39930" xr:uid="{00000000-0005-0000-0000-0000535D0000}"/>
    <cellStyle name="40% - Accent3 9 4 2 4" xfId="29315" xr:uid="{00000000-0005-0000-0000-0000545D0000}"/>
    <cellStyle name="40% - Accent3 9 4 3" xfId="8713" xr:uid="{00000000-0005-0000-0000-0000555D0000}"/>
    <cellStyle name="40% - Accent3 9 4 3 2" xfId="19328" xr:uid="{00000000-0005-0000-0000-0000565D0000}"/>
    <cellStyle name="40% - Accent3 9 4 3 2 2" xfId="42596" xr:uid="{00000000-0005-0000-0000-0000575D0000}"/>
    <cellStyle name="40% - Accent3 9 4 3 3" xfId="31981" xr:uid="{00000000-0005-0000-0000-0000585D0000}"/>
    <cellStyle name="40% - Accent3 9 4 4" xfId="14022" xr:uid="{00000000-0005-0000-0000-0000595D0000}"/>
    <cellStyle name="40% - Accent3 9 4 4 2" xfId="37290" xr:uid="{00000000-0005-0000-0000-00005A5D0000}"/>
    <cellStyle name="40% - Accent3 9 4 5" xfId="26673" xr:uid="{00000000-0005-0000-0000-00005B5D0000}"/>
    <cellStyle name="40% - Accent3 9 4 6" xfId="50266" xr:uid="{00000000-0005-0000-0000-00005C5D0000}"/>
    <cellStyle name="40% - Accent3 9 5" xfId="3502" xr:uid="{00000000-0005-0000-0000-00005D5D0000}"/>
    <cellStyle name="40% - Accent3 9 5 2" xfId="6326" xr:uid="{00000000-0005-0000-0000-00005E5D0000}"/>
    <cellStyle name="40% - Accent3 9 5 2 2" xfId="11669" xr:uid="{00000000-0005-0000-0000-00005F5D0000}"/>
    <cellStyle name="40% - Accent3 9 5 2 2 2" xfId="22282" xr:uid="{00000000-0005-0000-0000-0000605D0000}"/>
    <cellStyle name="40% - Accent3 9 5 2 2 2 2" xfId="45550" xr:uid="{00000000-0005-0000-0000-0000615D0000}"/>
    <cellStyle name="40% - Accent3 9 5 2 2 3" xfId="34937" xr:uid="{00000000-0005-0000-0000-0000625D0000}"/>
    <cellStyle name="40% - Accent3 9 5 2 3" xfId="16976" xr:uid="{00000000-0005-0000-0000-0000635D0000}"/>
    <cellStyle name="40% - Accent3 9 5 2 3 2" xfId="40244" xr:uid="{00000000-0005-0000-0000-0000645D0000}"/>
    <cellStyle name="40% - Accent3 9 5 2 4" xfId="29629" xr:uid="{00000000-0005-0000-0000-0000655D0000}"/>
    <cellStyle name="40% - Accent3 9 5 3" xfId="9027" xr:uid="{00000000-0005-0000-0000-0000665D0000}"/>
    <cellStyle name="40% - Accent3 9 5 3 2" xfId="19642" xr:uid="{00000000-0005-0000-0000-0000675D0000}"/>
    <cellStyle name="40% - Accent3 9 5 3 2 2" xfId="42910" xr:uid="{00000000-0005-0000-0000-0000685D0000}"/>
    <cellStyle name="40% - Accent3 9 5 3 3" xfId="32295" xr:uid="{00000000-0005-0000-0000-0000695D0000}"/>
    <cellStyle name="40% - Accent3 9 5 4" xfId="14336" xr:uid="{00000000-0005-0000-0000-00006A5D0000}"/>
    <cellStyle name="40% - Accent3 9 5 4 2" xfId="37604" xr:uid="{00000000-0005-0000-0000-00006B5D0000}"/>
    <cellStyle name="40% - Accent3 9 5 5" xfId="26987" xr:uid="{00000000-0005-0000-0000-00006C5D0000}"/>
    <cellStyle name="40% - Accent3 9 6" xfId="4130" xr:uid="{00000000-0005-0000-0000-00006D5D0000}"/>
    <cellStyle name="40% - Accent3 9 6 2" xfId="9474" xr:uid="{00000000-0005-0000-0000-00006E5D0000}"/>
    <cellStyle name="40% - Accent3 9 6 2 2" xfId="20089" xr:uid="{00000000-0005-0000-0000-00006F5D0000}"/>
    <cellStyle name="40% - Accent3 9 6 2 2 2" xfId="43357" xr:uid="{00000000-0005-0000-0000-0000705D0000}"/>
    <cellStyle name="40% - Accent3 9 6 2 3" xfId="32742" xr:uid="{00000000-0005-0000-0000-0000715D0000}"/>
    <cellStyle name="40% - Accent3 9 6 3" xfId="14783" xr:uid="{00000000-0005-0000-0000-0000725D0000}"/>
    <cellStyle name="40% - Accent3 9 6 3 2" xfId="38051" xr:uid="{00000000-0005-0000-0000-0000735D0000}"/>
    <cellStyle name="40% - Accent3 9 6 4" xfId="27434" xr:uid="{00000000-0005-0000-0000-0000745D0000}"/>
    <cellStyle name="40% - Accent3 9 7" xfId="6832" xr:uid="{00000000-0005-0000-0000-0000755D0000}"/>
    <cellStyle name="40% - Accent3 9 7 2" xfId="17447" xr:uid="{00000000-0005-0000-0000-0000765D0000}"/>
    <cellStyle name="40% - Accent3 9 7 2 2" xfId="40715" xr:uid="{00000000-0005-0000-0000-0000775D0000}"/>
    <cellStyle name="40% - Accent3 9 7 3" xfId="30100" xr:uid="{00000000-0005-0000-0000-0000785D0000}"/>
    <cellStyle name="40% - Accent3 9 8" xfId="12143" xr:uid="{00000000-0005-0000-0000-0000795D0000}"/>
    <cellStyle name="40% - Accent3 9 8 2" xfId="35411" xr:uid="{00000000-0005-0000-0000-00007A5D0000}"/>
    <cellStyle name="40% - Accent3 9 9" xfId="24788" xr:uid="{00000000-0005-0000-0000-00007B5D0000}"/>
    <cellStyle name="40% - Accent4" xfId="116" builtinId="43" hidden="1"/>
    <cellStyle name="40% - Accent4 10" xfId="50267" xr:uid="{00000000-0005-0000-0000-00007D5D0000}"/>
    <cellStyle name="40% - Accent4 10 2" xfId="50268" xr:uid="{00000000-0005-0000-0000-00007E5D0000}"/>
    <cellStyle name="40% - Accent4 11" xfId="50269" xr:uid="{00000000-0005-0000-0000-00007F5D0000}"/>
    <cellStyle name="40% - Accent4 11 2" xfId="50270" xr:uid="{00000000-0005-0000-0000-0000805D0000}"/>
    <cellStyle name="40% - Accent4 12" xfId="50271" xr:uid="{00000000-0005-0000-0000-0000815D0000}"/>
    <cellStyle name="40% - Accent4 12 2" xfId="50272" xr:uid="{00000000-0005-0000-0000-0000825D0000}"/>
    <cellStyle name="40% - Accent4 13" xfId="50273" xr:uid="{00000000-0005-0000-0000-0000835D0000}"/>
    <cellStyle name="40% - Accent4 2" xfId="262" xr:uid="{00000000-0005-0000-0000-0000845D0000}"/>
    <cellStyle name="40% - Accent4 2 10" xfId="3015" xr:uid="{00000000-0005-0000-0000-0000855D0000}"/>
    <cellStyle name="40% - Accent4 2 11" xfId="4131" xr:uid="{00000000-0005-0000-0000-0000865D0000}"/>
    <cellStyle name="40% - Accent4 2 11 2" xfId="9475" xr:uid="{00000000-0005-0000-0000-0000875D0000}"/>
    <cellStyle name="40% - Accent4 2 11 2 2" xfId="20090" xr:uid="{00000000-0005-0000-0000-0000885D0000}"/>
    <cellStyle name="40% - Accent4 2 11 2 2 2" xfId="43358" xr:uid="{00000000-0005-0000-0000-0000895D0000}"/>
    <cellStyle name="40% - Accent4 2 11 2 3" xfId="32743" xr:uid="{00000000-0005-0000-0000-00008A5D0000}"/>
    <cellStyle name="40% - Accent4 2 11 3" xfId="14784" xr:uid="{00000000-0005-0000-0000-00008B5D0000}"/>
    <cellStyle name="40% - Accent4 2 11 3 2" xfId="38052" xr:uid="{00000000-0005-0000-0000-00008C5D0000}"/>
    <cellStyle name="40% - Accent4 2 11 4" xfId="27435" xr:uid="{00000000-0005-0000-0000-00008D5D0000}"/>
    <cellStyle name="40% - Accent4 2 12" xfId="6833" xr:uid="{00000000-0005-0000-0000-00008E5D0000}"/>
    <cellStyle name="40% - Accent4 2 12 2" xfId="17448" xr:uid="{00000000-0005-0000-0000-00008F5D0000}"/>
    <cellStyle name="40% - Accent4 2 12 2 2" xfId="40716" xr:uid="{00000000-0005-0000-0000-0000905D0000}"/>
    <cellStyle name="40% - Accent4 2 12 3" xfId="30101" xr:uid="{00000000-0005-0000-0000-0000915D0000}"/>
    <cellStyle name="40% - Accent4 2 13" xfId="12144" xr:uid="{00000000-0005-0000-0000-0000925D0000}"/>
    <cellStyle name="40% - Accent4 2 13 2" xfId="35412" xr:uid="{00000000-0005-0000-0000-0000935D0000}"/>
    <cellStyle name="40% - Accent4 2 14" xfId="24789" xr:uid="{00000000-0005-0000-0000-0000945D0000}"/>
    <cellStyle name="40% - Accent4 2 2" xfId="263" xr:uid="{00000000-0005-0000-0000-0000955D0000}"/>
    <cellStyle name="40% - Accent4 2 2 2" xfId="1048" xr:uid="{00000000-0005-0000-0000-0000965D0000}"/>
    <cellStyle name="40% - Accent4 2 2 2 2" xfId="1914" xr:uid="{00000000-0005-0000-0000-0000975D0000}"/>
    <cellStyle name="40% - Accent4 2 2 2 2 2" xfId="3704" xr:uid="{00000000-0005-0000-0000-0000985D0000}"/>
    <cellStyle name="40% - Accent4 2 2 2 2 3" xfId="4889" xr:uid="{00000000-0005-0000-0000-0000995D0000}"/>
    <cellStyle name="40% - Accent4 2 2 2 2 3 2" xfId="10233" xr:uid="{00000000-0005-0000-0000-00009A5D0000}"/>
    <cellStyle name="40% - Accent4 2 2 2 2 3 2 2" xfId="20848" xr:uid="{00000000-0005-0000-0000-00009B5D0000}"/>
    <cellStyle name="40% - Accent4 2 2 2 2 3 2 2 2" xfId="44116" xr:uid="{00000000-0005-0000-0000-00009C5D0000}"/>
    <cellStyle name="40% - Accent4 2 2 2 2 3 2 3" xfId="33501" xr:uid="{00000000-0005-0000-0000-00009D5D0000}"/>
    <cellStyle name="40% - Accent4 2 2 2 2 3 3" xfId="15542" xr:uid="{00000000-0005-0000-0000-00009E5D0000}"/>
    <cellStyle name="40% - Accent4 2 2 2 2 3 3 2" xfId="38810" xr:uid="{00000000-0005-0000-0000-00009F5D0000}"/>
    <cellStyle name="40% - Accent4 2 2 2 2 3 4" xfId="28193" xr:uid="{00000000-0005-0000-0000-0000A05D0000}"/>
    <cellStyle name="40% - Accent4 2 2 2 2 4" xfId="7591" xr:uid="{00000000-0005-0000-0000-0000A15D0000}"/>
    <cellStyle name="40% - Accent4 2 2 2 2 4 2" xfId="18206" xr:uid="{00000000-0005-0000-0000-0000A25D0000}"/>
    <cellStyle name="40% - Accent4 2 2 2 2 4 2 2" xfId="41474" xr:uid="{00000000-0005-0000-0000-0000A35D0000}"/>
    <cellStyle name="40% - Accent4 2 2 2 2 4 3" xfId="30859" xr:uid="{00000000-0005-0000-0000-0000A45D0000}"/>
    <cellStyle name="40% - Accent4 2 2 2 2 5" xfId="12902" xr:uid="{00000000-0005-0000-0000-0000A55D0000}"/>
    <cellStyle name="40% - Accent4 2 2 2 2 5 2" xfId="36170" xr:uid="{00000000-0005-0000-0000-0000A65D0000}"/>
    <cellStyle name="40% - Accent4 2 2 2 2 6" xfId="25551" xr:uid="{00000000-0005-0000-0000-0000A75D0000}"/>
    <cellStyle name="40% - Accent4 2 2 2 3" xfId="3184" xr:uid="{00000000-0005-0000-0000-0000A85D0000}"/>
    <cellStyle name="40% - Accent4 2 2 2 3 2" xfId="6014" xr:uid="{00000000-0005-0000-0000-0000A95D0000}"/>
    <cellStyle name="40% - Accent4 2 2 2 3 2 2" xfId="11357" xr:uid="{00000000-0005-0000-0000-0000AA5D0000}"/>
    <cellStyle name="40% - Accent4 2 2 2 3 2 2 2" xfId="21970" xr:uid="{00000000-0005-0000-0000-0000AB5D0000}"/>
    <cellStyle name="40% - Accent4 2 2 2 3 2 2 2 2" xfId="45238" xr:uid="{00000000-0005-0000-0000-0000AC5D0000}"/>
    <cellStyle name="40% - Accent4 2 2 2 3 2 2 3" xfId="34625" xr:uid="{00000000-0005-0000-0000-0000AD5D0000}"/>
    <cellStyle name="40% - Accent4 2 2 2 3 2 3" xfId="16664" xr:uid="{00000000-0005-0000-0000-0000AE5D0000}"/>
    <cellStyle name="40% - Accent4 2 2 2 3 2 3 2" xfId="39932" xr:uid="{00000000-0005-0000-0000-0000AF5D0000}"/>
    <cellStyle name="40% - Accent4 2 2 2 3 2 4" xfId="29317" xr:uid="{00000000-0005-0000-0000-0000B05D0000}"/>
    <cellStyle name="40% - Accent4 2 2 2 3 3" xfId="8715" xr:uid="{00000000-0005-0000-0000-0000B15D0000}"/>
    <cellStyle name="40% - Accent4 2 2 2 3 3 2" xfId="19330" xr:uid="{00000000-0005-0000-0000-0000B25D0000}"/>
    <cellStyle name="40% - Accent4 2 2 2 3 3 2 2" xfId="42598" xr:uid="{00000000-0005-0000-0000-0000B35D0000}"/>
    <cellStyle name="40% - Accent4 2 2 2 3 3 3" xfId="31983" xr:uid="{00000000-0005-0000-0000-0000B45D0000}"/>
    <cellStyle name="40% - Accent4 2 2 2 3 4" xfId="14024" xr:uid="{00000000-0005-0000-0000-0000B55D0000}"/>
    <cellStyle name="40% - Accent4 2 2 2 3 4 2" xfId="37292" xr:uid="{00000000-0005-0000-0000-0000B65D0000}"/>
    <cellStyle name="40% - Accent4 2 2 2 3 5" xfId="26675" xr:uid="{00000000-0005-0000-0000-0000B75D0000}"/>
    <cellStyle name="40% - Accent4 2 2 2 4" xfId="3504" xr:uid="{00000000-0005-0000-0000-0000B85D0000}"/>
    <cellStyle name="40% - Accent4 2 2 2 4 2" xfId="6328" xr:uid="{00000000-0005-0000-0000-0000B95D0000}"/>
    <cellStyle name="40% - Accent4 2 2 2 4 2 2" xfId="11671" xr:uid="{00000000-0005-0000-0000-0000BA5D0000}"/>
    <cellStyle name="40% - Accent4 2 2 2 4 2 2 2" xfId="22284" xr:uid="{00000000-0005-0000-0000-0000BB5D0000}"/>
    <cellStyle name="40% - Accent4 2 2 2 4 2 2 2 2" xfId="45552" xr:uid="{00000000-0005-0000-0000-0000BC5D0000}"/>
    <cellStyle name="40% - Accent4 2 2 2 4 2 2 3" xfId="34939" xr:uid="{00000000-0005-0000-0000-0000BD5D0000}"/>
    <cellStyle name="40% - Accent4 2 2 2 4 2 3" xfId="16978" xr:uid="{00000000-0005-0000-0000-0000BE5D0000}"/>
    <cellStyle name="40% - Accent4 2 2 2 4 2 3 2" xfId="40246" xr:uid="{00000000-0005-0000-0000-0000BF5D0000}"/>
    <cellStyle name="40% - Accent4 2 2 2 4 2 4" xfId="29631" xr:uid="{00000000-0005-0000-0000-0000C05D0000}"/>
    <cellStyle name="40% - Accent4 2 2 2 4 3" xfId="9029" xr:uid="{00000000-0005-0000-0000-0000C15D0000}"/>
    <cellStyle name="40% - Accent4 2 2 2 4 3 2" xfId="19644" xr:uid="{00000000-0005-0000-0000-0000C25D0000}"/>
    <cellStyle name="40% - Accent4 2 2 2 4 3 2 2" xfId="42912" xr:uid="{00000000-0005-0000-0000-0000C35D0000}"/>
    <cellStyle name="40% - Accent4 2 2 2 4 3 3" xfId="32297" xr:uid="{00000000-0005-0000-0000-0000C45D0000}"/>
    <cellStyle name="40% - Accent4 2 2 2 4 4" xfId="14338" xr:uid="{00000000-0005-0000-0000-0000C55D0000}"/>
    <cellStyle name="40% - Accent4 2 2 2 4 4 2" xfId="37606" xr:uid="{00000000-0005-0000-0000-0000C65D0000}"/>
    <cellStyle name="40% - Accent4 2 2 2 4 5" xfId="26989" xr:uid="{00000000-0005-0000-0000-0000C75D0000}"/>
    <cellStyle name="40% - Accent4 2 2 2_Sheet1" xfId="3658" xr:uid="{00000000-0005-0000-0000-0000C85D0000}"/>
    <cellStyle name="40% - Accent4 2 2 3" xfId="2471" xr:uid="{00000000-0005-0000-0000-0000C95D0000}"/>
    <cellStyle name="40% - Accent4 2 2 3 2" xfId="5319" xr:uid="{00000000-0005-0000-0000-0000CA5D0000}"/>
    <cellStyle name="40% - Accent4 2 2 3 2 2" xfId="10662" xr:uid="{00000000-0005-0000-0000-0000CB5D0000}"/>
    <cellStyle name="40% - Accent4 2 2 3 2 2 2" xfId="21276" xr:uid="{00000000-0005-0000-0000-0000CC5D0000}"/>
    <cellStyle name="40% - Accent4 2 2 3 2 2 2 2" xfId="44544" xr:uid="{00000000-0005-0000-0000-0000CD5D0000}"/>
    <cellStyle name="40% - Accent4 2 2 3 2 2 3" xfId="33930" xr:uid="{00000000-0005-0000-0000-0000CE5D0000}"/>
    <cellStyle name="40% - Accent4 2 2 3 2 3" xfId="15970" xr:uid="{00000000-0005-0000-0000-0000CF5D0000}"/>
    <cellStyle name="40% - Accent4 2 2 3 2 3 2" xfId="39238" xr:uid="{00000000-0005-0000-0000-0000D05D0000}"/>
    <cellStyle name="40% - Accent4 2 2 3 2 4" xfId="28622" xr:uid="{00000000-0005-0000-0000-0000D15D0000}"/>
    <cellStyle name="40% - Accent4 2 2 3 3" xfId="8020" xr:uid="{00000000-0005-0000-0000-0000D25D0000}"/>
    <cellStyle name="40% - Accent4 2 2 3 3 2" xfId="18635" xr:uid="{00000000-0005-0000-0000-0000D35D0000}"/>
    <cellStyle name="40% - Accent4 2 2 3 3 2 2" xfId="41903" xr:uid="{00000000-0005-0000-0000-0000D45D0000}"/>
    <cellStyle name="40% - Accent4 2 2 3 3 3" xfId="31288" xr:uid="{00000000-0005-0000-0000-0000D55D0000}"/>
    <cellStyle name="40% - Accent4 2 2 3 4" xfId="13330" xr:uid="{00000000-0005-0000-0000-0000D65D0000}"/>
    <cellStyle name="40% - Accent4 2 2 3 4 2" xfId="36598" xr:uid="{00000000-0005-0000-0000-0000D75D0000}"/>
    <cellStyle name="40% - Accent4 2 2 3 5" xfId="25980" xr:uid="{00000000-0005-0000-0000-0000D85D0000}"/>
    <cellStyle name="40% - Accent4 2 2 4" xfId="4132" xr:uid="{00000000-0005-0000-0000-0000D95D0000}"/>
    <cellStyle name="40% - Accent4 2 2 4 2" xfId="9476" xr:uid="{00000000-0005-0000-0000-0000DA5D0000}"/>
    <cellStyle name="40% - Accent4 2 2 4 2 2" xfId="20091" xr:uid="{00000000-0005-0000-0000-0000DB5D0000}"/>
    <cellStyle name="40% - Accent4 2 2 4 2 2 2" xfId="43359" xr:uid="{00000000-0005-0000-0000-0000DC5D0000}"/>
    <cellStyle name="40% - Accent4 2 2 4 2 3" xfId="32744" xr:uid="{00000000-0005-0000-0000-0000DD5D0000}"/>
    <cellStyle name="40% - Accent4 2 2 4 3" xfId="14785" xr:uid="{00000000-0005-0000-0000-0000DE5D0000}"/>
    <cellStyle name="40% - Accent4 2 2 4 3 2" xfId="38053" xr:uid="{00000000-0005-0000-0000-0000DF5D0000}"/>
    <cellStyle name="40% - Accent4 2 2 4 4" xfId="27436" xr:uid="{00000000-0005-0000-0000-0000E05D0000}"/>
    <cellStyle name="40% - Accent4 2 2 5" xfId="6834" xr:uid="{00000000-0005-0000-0000-0000E15D0000}"/>
    <cellStyle name="40% - Accent4 2 2 5 2" xfId="17449" xr:uid="{00000000-0005-0000-0000-0000E25D0000}"/>
    <cellStyle name="40% - Accent4 2 2 5 2 2" xfId="40717" xr:uid="{00000000-0005-0000-0000-0000E35D0000}"/>
    <cellStyle name="40% - Accent4 2 2 5 3" xfId="30102" xr:uid="{00000000-0005-0000-0000-0000E45D0000}"/>
    <cellStyle name="40% - Accent4 2 2 6" xfId="12145" xr:uid="{00000000-0005-0000-0000-0000E55D0000}"/>
    <cellStyle name="40% - Accent4 2 2 6 2" xfId="35413" xr:uid="{00000000-0005-0000-0000-0000E65D0000}"/>
    <cellStyle name="40% - Accent4 2 2 7" xfId="24790" xr:uid="{00000000-0005-0000-0000-0000E75D0000}"/>
    <cellStyle name="40% - Accent4 2 2_Asset Register (new)" xfId="1420" xr:uid="{00000000-0005-0000-0000-0000E85D0000}"/>
    <cellStyle name="40% - Accent4 2 3" xfId="750" xr:uid="{00000000-0005-0000-0000-0000E95D0000}"/>
    <cellStyle name="40% - Accent4 2 3 2" xfId="1913" xr:uid="{00000000-0005-0000-0000-0000EA5D0000}"/>
    <cellStyle name="40% - Accent4 2 3 2 2" xfId="3770" xr:uid="{00000000-0005-0000-0000-0000EB5D0000}"/>
    <cellStyle name="40% - Accent4 2 3 2 2 2" xfId="23458" xr:uid="{00000000-0005-0000-0000-0000EC5D0000}"/>
    <cellStyle name="40% - Accent4 2 3 2 2 2 2" xfId="46703" xr:uid="{00000000-0005-0000-0000-0000ED5D0000}"/>
    <cellStyle name="40% - Accent4 2 3 2 2 3" xfId="48632" xr:uid="{00000000-0005-0000-0000-0000EE5D0000}"/>
    <cellStyle name="40% - Accent4 2 3 2 3" xfId="4888" xr:uid="{00000000-0005-0000-0000-0000EF5D0000}"/>
    <cellStyle name="40% - Accent4 2 3 2 3 2" xfId="10232" xr:uid="{00000000-0005-0000-0000-0000F05D0000}"/>
    <cellStyle name="40% - Accent4 2 3 2 3 2 2" xfId="20847" xr:uid="{00000000-0005-0000-0000-0000F15D0000}"/>
    <cellStyle name="40% - Accent4 2 3 2 3 2 2 2" xfId="44115" xr:uid="{00000000-0005-0000-0000-0000F25D0000}"/>
    <cellStyle name="40% - Accent4 2 3 2 3 2 3" xfId="33500" xr:uid="{00000000-0005-0000-0000-0000F35D0000}"/>
    <cellStyle name="40% - Accent4 2 3 2 3 3" xfId="15541" xr:uid="{00000000-0005-0000-0000-0000F45D0000}"/>
    <cellStyle name="40% - Accent4 2 3 2 3 3 2" xfId="38809" xr:uid="{00000000-0005-0000-0000-0000F55D0000}"/>
    <cellStyle name="40% - Accent4 2 3 2 3 4" xfId="28192" xr:uid="{00000000-0005-0000-0000-0000F65D0000}"/>
    <cellStyle name="40% - Accent4 2 3 2 4" xfId="7590" xr:uid="{00000000-0005-0000-0000-0000F75D0000}"/>
    <cellStyle name="40% - Accent4 2 3 2 4 2" xfId="18205" xr:uid="{00000000-0005-0000-0000-0000F85D0000}"/>
    <cellStyle name="40% - Accent4 2 3 2 4 2 2" xfId="41473" xr:uid="{00000000-0005-0000-0000-0000F95D0000}"/>
    <cellStyle name="40% - Accent4 2 3 2 4 3" xfId="30858" xr:uid="{00000000-0005-0000-0000-0000FA5D0000}"/>
    <cellStyle name="40% - Accent4 2 3 2 5" xfId="12901" xr:uid="{00000000-0005-0000-0000-0000FB5D0000}"/>
    <cellStyle name="40% - Accent4 2 3 2 5 2" xfId="36169" xr:uid="{00000000-0005-0000-0000-0000FC5D0000}"/>
    <cellStyle name="40% - Accent4 2 3 2 6" xfId="23457" xr:uid="{00000000-0005-0000-0000-0000FD5D0000}"/>
    <cellStyle name="40% - Accent4 2 3 2 6 2" xfId="46702" xr:uid="{00000000-0005-0000-0000-0000FE5D0000}"/>
    <cellStyle name="40% - Accent4 2 3 2 7" xfId="25550" xr:uid="{00000000-0005-0000-0000-0000FF5D0000}"/>
    <cellStyle name="40% - Accent4 2 3 2 8" xfId="48631" xr:uid="{00000000-0005-0000-0000-0000005E0000}"/>
    <cellStyle name="40% - Accent4 2 3 3" xfId="3183" xr:uid="{00000000-0005-0000-0000-0000015E0000}"/>
    <cellStyle name="40% - Accent4 2 3 3 2" xfId="6013" xr:uid="{00000000-0005-0000-0000-0000025E0000}"/>
    <cellStyle name="40% - Accent4 2 3 3 2 2" xfId="11356" xr:uid="{00000000-0005-0000-0000-0000035E0000}"/>
    <cellStyle name="40% - Accent4 2 3 3 2 2 2" xfId="21969" xr:uid="{00000000-0005-0000-0000-0000045E0000}"/>
    <cellStyle name="40% - Accent4 2 3 3 2 2 2 2" xfId="45237" xr:uid="{00000000-0005-0000-0000-0000055E0000}"/>
    <cellStyle name="40% - Accent4 2 3 3 2 2 3" xfId="34624" xr:uid="{00000000-0005-0000-0000-0000065E0000}"/>
    <cellStyle name="40% - Accent4 2 3 3 2 3" xfId="16663" xr:uid="{00000000-0005-0000-0000-0000075E0000}"/>
    <cellStyle name="40% - Accent4 2 3 3 2 3 2" xfId="39931" xr:uid="{00000000-0005-0000-0000-0000085E0000}"/>
    <cellStyle name="40% - Accent4 2 3 3 2 4" xfId="29316" xr:uid="{00000000-0005-0000-0000-0000095E0000}"/>
    <cellStyle name="40% - Accent4 2 3 3 3" xfId="8714" xr:uid="{00000000-0005-0000-0000-00000A5E0000}"/>
    <cellStyle name="40% - Accent4 2 3 3 3 2" xfId="19329" xr:uid="{00000000-0005-0000-0000-00000B5E0000}"/>
    <cellStyle name="40% - Accent4 2 3 3 3 2 2" xfId="42597" xr:uid="{00000000-0005-0000-0000-00000C5E0000}"/>
    <cellStyle name="40% - Accent4 2 3 3 3 3" xfId="31982" xr:uid="{00000000-0005-0000-0000-00000D5E0000}"/>
    <cellStyle name="40% - Accent4 2 3 3 4" xfId="14023" xr:uid="{00000000-0005-0000-0000-00000E5E0000}"/>
    <cellStyle name="40% - Accent4 2 3 3 4 2" xfId="37291" xr:uid="{00000000-0005-0000-0000-00000F5E0000}"/>
    <cellStyle name="40% - Accent4 2 3 3 5" xfId="23459" xr:uid="{00000000-0005-0000-0000-0000105E0000}"/>
    <cellStyle name="40% - Accent4 2 3 3 5 2" xfId="46704" xr:uid="{00000000-0005-0000-0000-0000115E0000}"/>
    <cellStyle name="40% - Accent4 2 3 3 6" xfId="26674" xr:uid="{00000000-0005-0000-0000-0000125E0000}"/>
    <cellStyle name="40% - Accent4 2 3 3 7" xfId="48633" xr:uid="{00000000-0005-0000-0000-0000135E0000}"/>
    <cellStyle name="40% - Accent4 2 3 4" xfId="3503" xr:uid="{00000000-0005-0000-0000-0000145E0000}"/>
    <cellStyle name="40% - Accent4 2 3 4 2" xfId="6327" xr:uid="{00000000-0005-0000-0000-0000155E0000}"/>
    <cellStyle name="40% - Accent4 2 3 4 2 2" xfId="11670" xr:uid="{00000000-0005-0000-0000-0000165E0000}"/>
    <cellStyle name="40% - Accent4 2 3 4 2 2 2" xfId="22283" xr:uid="{00000000-0005-0000-0000-0000175E0000}"/>
    <cellStyle name="40% - Accent4 2 3 4 2 2 2 2" xfId="45551" xr:uid="{00000000-0005-0000-0000-0000185E0000}"/>
    <cellStyle name="40% - Accent4 2 3 4 2 2 3" xfId="34938" xr:uid="{00000000-0005-0000-0000-0000195E0000}"/>
    <cellStyle name="40% - Accent4 2 3 4 2 3" xfId="16977" xr:uid="{00000000-0005-0000-0000-00001A5E0000}"/>
    <cellStyle name="40% - Accent4 2 3 4 2 3 2" xfId="40245" xr:uid="{00000000-0005-0000-0000-00001B5E0000}"/>
    <cellStyle name="40% - Accent4 2 3 4 2 4" xfId="29630" xr:uid="{00000000-0005-0000-0000-00001C5E0000}"/>
    <cellStyle name="40% - Accent4 2 3 4 3" xfId="9028" xr:uid="{00000000-0005-0000-0000-00001D5E0000}"/>
    <cellStyle name="40% - Accent4 2 3 4 3 2" xfId="19643" xr:uid="{00000000-0005-0000-0000-00001E5E0000}"/>
    <cellStyle name="40% - Accent4 2 3 4 3 2 2" xfId="42911" xr:uid="{00000000-0005-0000-0000-00001F5E0000}"/>
    <cellStyle name="40% - Accent4 2 3 4 3 3" xfId="32296" xr:uid="{00000000-0005-0000-0000-0000205E0000}"/>
    <cellStyle name="40% - Accent4 2 3 4 4" xfId="14337" xr:uid="{00000000-0005-0000-0000-0000215E0000}"/>
    <cellStyle name="40% - Accent4 2 3 4 4 2" xfId="37605" xr:uid="{00000000-0005-0000-0000-0000225E0000}"/>
    <cellStyle name="40% - Accent4 2 3 4 5" xfId="26988" xr:uid="{00000000-0005-0000-0000-0000235E0000}"/>
    <cellStyle name="40% - Accent4 2 3 5" xfId="23456" xr:uid="{00000000-0005-0000-0000-0000245E0000}"/>
    <cellStyle name="40% - Accent4 2 3 5 2" xfId="46701" xr:uid="{00000000-0005-0000-0000-0000255E0000}"/>
    <cellStyle name="40% - Accent4 2 3 6" xfId="48630" xr:uid="{00000000-0005-0000-0000-0000265E0000}"/>
    <cellStyle name="40% - Accent4 2 3_Sheet1" xfId="3686" xr:uid="{00000000-0005-0000-0000-0000275E0000}"/>
    <cellStyle name="40% - Accent4 2 4" xfId="1659" xr:uid="{00000000-0005-0000-0000-0000285E0000}"/>
    <cellStyle name="40% - Accent4 2 4 2" xfId="23461" xr:uid="{00000000-0005-0000-0000-0000295E0000}"/>
    <cellStyle name="40% - Accent4 2 4 2 2" xfId="23462" xr:uid="{00000000-0005-0000-0000-00002A5E0000}"/>
    <cellStyle name="40% - Accent4 2 4 2 2 2" xfId="46707" xr:uid="{00000000-0005-0000-0000-00002B5E0000}"/>
    <cellStyle name="40% - Accent4 2 4 2 2 3" xfId="48636" xr:uid="{00000000-0005-0000-0000-00002C5E0000}"/>
    <cellStyle name="40% - Accent4 2 4 2 3" xfId="46706" xr:uid="{00000000-0005-0000-0000-00002D5E0000}"/>
    <cellStyle name="40% - Accent4 2 4 2 4" xfId="48635" xr:uid="{00000000-0005-0000-0000-00002E5E0000}"/>
    <cellStyle name="40% - Accent4 2 4 3" xfId="23463" xr:uid="{00000000-0005-0000-0000-00002F5E0000}"/>
    <cellStyle name="40% - Accent4 2 4 3 2" xfId="46708" xr:uid="{00000000-0005-0000-0000-0000305E0000}"/>
    <cellStyle name="40% - Accent4 2 4 3 3" xfId="48637" xr:uid="{00000000-0005-0000-0000-0000315E0000}"/>
    <cellStyle name="40% - Accent4 2 4 4" xfId="23460" xr:uid="{00000000-0005-0000-0000-0000325E0000}"/>
    <cellStyle name="40% - Accent4 2 4 4 2" xfId="46705" xr:uid="{00000000-0005-0000-0000-0000335E0000}"/>
    <cellStyle name="40% - Accent4 2 4 5" xfId="48634" xr:uid="{00000000-0005-0000-0000-0000345E0000}"/>
    <cellStyle name="40% - Accent4 2 5" xfId="1768" xr:uid="{00000000-0005-0000-0000-0000355E0000}"/>
    <cellStyle name="40% - Accent4 2 5 2" xfId="23464" xr:uid="{00000000-0005-0000-0000-0000365E0000}"/>
    <cellStyle name="40% - Accent4 2 6" xfId="2212" xr:uid="{00000000-0005-0000-0000-0000375E0000}"/>
    <cellStyle name="40% - Accent4 2 7" xfId="2268" xr:uid="{00000000-0005-0000-0000-0000385E0000}"/>
    <cellStyle name="40% - Accent4 2 8" xfId="2310" xr:uid="{00000000-0005-0000-0000-0000395E0000}"/>
    <cellStyle name="40% - Accent4 2 9" xfId="2470" xr:uid="{00000000-0005-0000-0000-00003A5E0000}"/>
    <cellStyle name="40% - Accent4 2 9 2" xfId="5318" xr:uid="{00000000-0005-0000-0000-00003B5E0000}"/>
    <cellStyle name="40% - Accent4 2 9 2 2" xfId="10661" xr:uid="{00000000-0005-0000-0000-00003C5E0000}"/>
    <cellStyle name="40% - Accent4 2 9 2 2 2" xfId="21275" xr:uid="{00000000-0005-0000-0000-00003D5E0000}"/>
    <cellStyle name="40% - Accent4 2 9 2 2 2 2" xfId="44543" xr:uid="{00000000-0005-0000-0000-00003E5E0000}"/>
    <cellStyle name="40% - Accent4 2 9 2 2 3" xfId="33929" xr:uid="{00000000-0005-0000-0000-00003F5E0000}"/>
    <cellStyle name="40% - Accent4 2 9 2 3" xfId="15969" xr:uid="{00000000-0005-0000-0000-0000405E0000}"/>
    <cellStyle name="40% - Accent4 2 9 2 3 2" xfId="39237" xr:uid="{00000000-0005-0000-0000-0000415E0000}"/>
    <cellStyle name="40% - Accent4 2 9 2 4" xfId="28621" xr:uid="{00000000-0005-0000-0000-0000425E0000}"/>
    <cellStyle name="40% - Accent4 2 9 3" xfId="8019" xr:uid="{00000000-0005-0000-0000-0000435E0000}"/>
    <cellStyle name="40% - Accent4 2 9 3 2" xfId="18634" xr:uid="{00000000-0005-0000-0000-0000445E0000}"/>
    <cellStyle name="40% - Accent4 2 9 3 2 2" xfId="41902" xr:uid="{00000000-0005-0000-0000-0000455E0000}"/>
    <cellStyle name="40% - Accent4 2 9 3 3" xfId="31287" xr:uid="{00000000-0005-0000-0000-0000465E0000}"/>
    <cellStyle name="40% - Accent4 2 9 4" xfId="13329" xr:uid="{00000000-0005-0000-0000-0000475E0000}"/>
    <cellStyle name="40% - Accent4 2 9 4 2" xfId="36597" xr:uid="{00000000-0005-0000-0000-0000485E0000}"/>
    <cellStyle name="40% - Accent4 2 9 5" xfId="25979" xr:uid="{00000000-0005-0000-0000-0000495E0000}"/>
    <cellStyle name="40% - Accent4 2_Asset Register (new)" xfId="1421" xr:uid="{00000000-0005-0000-0000-00004A5E0000}"/>
    <cellStyle name="40% - Accent4 3" xfId="264" xr:uid="{00000000-0005-0000-0000-00004B5E0000}"/>
    <cellStyle name="40% - Accent4 3 10" xfId="2267" xr:uid="{00000000-0005-0000-0000-00004C5E0000}"/>
    <cellStyle name="40% - Accent4 3 10 2" xfId="5132" xr:uid="{00000000-0005-0000-0000-00004D5E0000}"/>
    <cellStyle name="40% - Accent4 3 10 2 2" xfId="10475" xr:uid="{00000000-0005-0000-0000-00004E5E0000}"/>
    <cellStyle name="40% - Accent4 3 10 2 2 2" xfId="21089" xr:uid="{00000000-0005-0000-0000-00004F5E0000}"/>
    <cellStyle name="40% - Accent4 3 10 2 2 2 2" xfId="44357" xr:uid="{00000000-0005-0000-0000-0000505E0000}"/>
    <cellStyle name="40% - Accent4 3 10 2 2 3" xfId="33743" xr:uid="{00000000-0005-0000-0000-0000515E0000}"/>
    <cellStyle name="40% - Accent4 3 10 2 3" xfId="15783" xr:uid="{00000000-0005-0000-0000-0000525E0000}"/>
    <cellStyle name="40% - Accent4 3 10 2 3 2" xfId="39051" xr:uid="{00000000-0005-0000-0000-0000535E0000}"/>
    <cellStyle name="40% - Accent4 3 10 2 4" xfId="28435" xr:uid="{00000000-0005-0000-0000-0000545E0000}"/>
    <cellStyle name="40% - Accent4 3 10 3" xfId="7833" xr:uid="{00000000-0005-0000-0000-0000555E0000}"/>
    <cellStyle name="40% - Accent4 3 10 3 2" xfId="18448" xr:uid="{00000000-0005-0000-0000-0000565E0000}"/>
    <cellStyle name="40% - Accent4 3 10 3 2 2" xfId="41716" xr:uid="{00000000-0005-0000-0000-0000575E0000}"/>
    <cellStyle name="40% - Accent4 3 10 3 3" xfId="31101" xr:uid="{00000000-0005-0000-0000-0000585E0000}"/>
    <cellStyle name="40% - Accent4 3 10 4" xfId="13143" xr:uid="{00000000-0005-0000-0000-0000595E0000}"/>
    <cellStyle name="40% - Accent4 3 10 4 2" xfId="36411" xr:uid="{00000000-0005-0000-0000-00005A5E0000}"/>
    <cellStyle name="40% - Accent4 3 10 5" xfId="25793" xr:uid="{00000000-0005-0000-0000-00005B5E0000}"/>
    <cellStyle name="40% - Accent4 3 11" xfId="2472" xr:uid="{00000000-0005-0000-0000-00005C5E0000}"/>
    <cellStyle name="40% - Accent4 3 11 2" xfId="5320" xr:uid="{00000000-0005-0000-0000-00005D5E0000}"/>
    <cellStyle name="40% - Accent4 3 11 2 2" xfId="10663" xr:uid="{00000000-0005-0000-0000-00005E5E0000}"/>
    <cellStyle name="40% - Accent4 3 11 2 2 2" xfId="21277" xr:uid="{00000000-0005-0000-0000-00005F5E0000}"/>
    <cellStyle name="40% - Accent4 3 11 2 2 2 2" xfId="44545" xr:uid="{00000000-0005-0000-0000-0000605E0000}"/>
    <cellStyle name="40% - Accent4 3 11 2 2 3" xfId="33931" xr:uid="{00000000-0005-0000-0000-0000615E0000}"/>
    <cellStyle name="40% - Accent4 3 11 2 3" xfId="15971" xr:uid="{00000000-0005-0000-0000-0000625E0000}"/>
    <cellStyle name="40% - Accent4 3 11 2 3 2" xfId="39239" xr:uid="{00000000-0005-0000-0000-0000635E0000}"/>
    <cellStyle name="40% - Accent4 3 11 2 4" xfId="28623" xr:uid="{00000000-0005-0000-0000-0000645E0000}"/>
    <cellStyle name="40% - Accent4 3 11 3" xfId="8021" xr:uid="{00000000-0005-0000-0000-0000655E0000}"/>
    <cellStyle name="40% - Accent4 3 11 3 2" xfId="18636" xr:uid="{00000000-0005-0000-0000-0000665E0000}"/>
    <cellStyle name="40% - Accent4 3 11 3 2 2" xfId="41904" xr:uid="{00000000-0005-0000-0000-0000675E0000}"/>
    <cellStyle name="40% - Accent4 3 11 3 3" xfId="31289" xr:uid="{00000000-0005-0000-0000-0000685E0000}"/>
    <cellStyle name="40% - Accent4 3 11 4" xfId="13331" xr:uid="{00000000-0005-0000-0000-0000695E0000}"/>
    <cellStyle name="40% - Accent4 3 11 4 2" xfId="36599" xr:uid="{00000000-0005-0000-0000-00006A5E0000}"/>
    <cellStyle name="40% - Accent4 3 11 5" xfId="25981" xr:uid="{00000000-0005-0000-0000-00006B5E0000}"/>
    <cellStyle name="40% - Accent4 3 12" xfId="3016" xr:uid="{00000000-0005-0000-0000-00006C5E0000}"/>
    <cellStyle name="40% - Accent4 3 12 2" xfId="5854" xr:uid="{00000000-0005-0000-0000-00006D5E0000}"/>
    <cellStyle name="40% - Accent4 3 12 2 2" xfId="11197" xr:uid="{00000000-0005-0000-0000-00006E5E0000}"/>
    <cellStyle name="40% - Accent4 3 12 2 2 2" xfId="21811" xr:uid="{00000000-0005-0000-0000-00006F5E0000}"/>
    <cellStyle name="40% - Accent4 3 12 2 2 2 2" xfId="45079" xr:uid="{00000000-0005-0000-0000-0000705E0000}"/>
    <cellStyle name="40% - Accent4 3 12 2 2 3" xfId="34465" xr:uid="{00000000-0005-0000-0000-0000715E0000}"/>
    <cellStyle name="40% - Accent4 3 12 2 3" xfId="16505" xr:uid="{00000000-0005-0000-0000-0000725E0000}"/>
    <cellStyle name="40% - Accent4 3 12 2 3 2" xfId="39773" xr:uid="{00000000-0005-0000-0000-0000735E0000}"/>
    <cellStyle name="40% - Accent4 3 12 2 4" xfId="29157" xr:uid="{00000000-0005-0000-0000-0000745E0000}"/>
    <cellStyle name="40% - Accent4 3 12 3" xfId="8555" xr:uid="{00000000-0005-0000-0000-0000755E0000}"/>
    <cellStyle name="40% - Accent4 3 12 3 2" xfId="19170" xr:uid="{00000000-0005-0000-0000-0000765E0000}"/>
    <cellStyle name="40% - Accent4 3 12 3 2 2" xfId="42438" xr:uid="{00000000-0005-0000-0000-0000775E0000}"/>
    <cellStyle name="40% - Accent4 3 12 3 3" xfId="31823" xr:uid="{00000000-0005-0000-0000-0000785E0000}"/>
    <cellStyle name="40% - Accent4 3 12 4" xfId="13865" xr:uid="{00000000-0005-0000-0000-0000795E0000}"/>
    <cellStyle name="40% - Accent4 3 12 4 2" xfId="37133" xr:uid="{00000000-0005-0000-0000-00007A5E0000}"/>
    <cellStyle name="40% - Accent4 3 12 5" xfId="26515" xr:uid="{00000000-0005-0000-0000-00007B5E0000}"/>
    <cellStyle name="40% - Accent4 3 13" xfId="3344" xr:uid="{00000000-0005-0000-0000-00007C5E0000}"/>
    <cellStyle name="40% - Accent4 3 13 2" xfId="6168" xr:uid="{00000000-0005-0000-0000-00007D5E0000}"/>
    <cellStyle name="40% - Accent4 3 13 2 2" xfId="11511" xr:uid="{00000000-0005-0000-0000-00007E5E0000}"/>
    <cellStyle name="40% - Accent4 3 13 2 2 2" xfId="22124" xr:uid="{00000000-0005-0000-0000-00007F5E0000}"/>
    <cellStyle name="40% - Accent4 3 13 2 2 2 2" xfId="45392" xr:uid="{00000000-0005-0000-0000-0000805E0000}"/>
    <cellStyle name="40% - Accent4 3 13 2 2 3" xfId="34779" xr:uid="{00000000-0005-0000-0000-0000815E0000}"/>
    <cellStyle name="40% - Accent4 3 13 2 3" xfId="16818" xr:uid="{00000000-0005-0000-0000-0000825E0000}"/>
    <cellStyle name="40% - Accent4 3 13 2 3 2" xfId="40086" xr:uid="{00000000-0005-0000-0000-0000835E0000}"/>
    <cellStyle name="40% - Accent4 3 13 2 4" xfId="29471" xr:uid="{00000000-0005-0000-0000-0000845E0000}"/>
    <cellStyle name="40% - Accent4 3 13 3" xfId="8869" xr:uid="{00000000-0005-0000-0000-0000855E0000}"/>
    <cellStyle name="40% - Accent4 3 13 3 2" xfId="19484" xr:uid="{00000000-0005-0000-0000-0000865E0000}"/>
    <cellStyle name="40% - Accent4 3 13 3 2 2" xfId="42752" xr:uid="{00000000-0005-0000-0000-0000875E0000}"/>
    <cellStyle name="40% - Accent4 3 13 3 3" xfId="32137" xr:uid="{00000000-0005-0000-0000-0000885E0000}"/>
    <cellStyle name="40% - Accent4 3 13 4" xfId="14178" xr:uid="{00000000-0005-0000-0000-0000895E0000}"/>
    <cellStyle name="40% - Accent4 3 13 4 2" xfId="37446" xr:uid="{00000000-0005-0000-0000-00008A5E0000}"/>
    <cellStyle name="40% - Accent4 3 13 5" xfId="26829" xr:uid="{00000000-0005-0000-0000-00008B5E0000}"/>
    <cellStyle name="40% - Accent4 3 14" xfId="4133" xr:uid="{00000000-0005-0000-0000-00008C5E0000}"/>
    <cellStyle name="40% - Accent4 3 14 2" xfId="9477" xr:uid="{00000000-0005-0000-0000-00008D5E0000}"/>
    <cellStyle name="40% - Accent4 3 14 2 2" xfId="20092" xr:uid="{00000000-0005-0000-0000-00008E5E0000}"/>
    <cellStyle name="40% - Accent4 3 14 2 2 2" xfId="43360" xr:uid="{00000000-0005-0000-0000-00008F5E0000}"/>
    <cellStyle name="40% - Accent4 3 14 2 3" xfId="32745" xr:uid="{00000000-0005-0000-0000-0000905E0000}"/>
    <cellStyle name="40% - Accent4 3 14 3" xfId="14786" xr:uid="{00000000-0005-0000-0000-0000915E0000}"/>
    <cellStyle name="40% - Accent4 3 14 3 2" xfId="38054" xr:uid="{00000000-0005-0000-0000-0000925E0000}"/>
    <cellStyle name="40% - Accent4 3 14 4" xfId="27437" xr:uid="{00000000-0005-0000-0000-0000935E0000}"/>
    <cellStyle name="40% - Accent4 3 15" xfId="6835" xr:uid="{00000000-0005-0000-0000-0000945E0000}"/>
    <cellStyle name="40% - Accent4 3 15 2" xfId="17450" xr:uid="{00000000-0005-0000-0000-0000955E0000}"/>
    <cellStyle name="40% - Accent4 3 15 2 2" xfId="40718" xr:uid="{00000000-0005-0000-0000-0000965E0000}"/>
    <cellStyle name="40% - Accent4 3 15 3" xfId="30103" xr:uid="{00000000-0005-0000-0000-0000975E0000}"/>
    <cellStyle name="40% - Accent4 3 16" xfId="12146" xr:uid="{00000000-0005-0000-0000-0000985E0000}"/>
    <cellStyle name="40% - Accent4 3 16 2" xfId="35414" xr:uid="{00000000-0005-0000-0000-0000995E0000}"/>
    <cellStyle name="40% - Accent4 3 17" xfId="23465" xr:uid="{00000000-0005-0000-0000-00009A5E0000}"/>
    <cellStyle name="40% - Accent4 3 17 2" xfId="46709" xr:uid="{00000000-0005-0000-0000-00009B5E0000}"/>
    <cellStyle name="40% - Accent4 3 18" xfId="24791" xr:uid="{00000000-0005-0000-0000-00009C5E0000}"/>
    <cellStyle name="40% - Accent4 3 19" xfId="48638" xr:uid="{00000000-0005-0000-0000-00009D5E0000}"/>
    <cellStyle name="40% - Accent4 3 2" xfId="752" xr:uid="{00000000-0005-0000-0000-00009E5E0000}"/>
    <cellStyle name="40% - Accent4 3 2 10" xfId="3017" xr:uid="{00000000-0005-0000-0000-00009F5E0000}"/>
    <cellStyle name="40% - Accent4 3 2 10 2" xfId="5855" xr:uid="{00000000-0005-0000-0000-0000A05E0000}"/>
    <cellStyle name="40% - Accent4 3 2 10 2 2" xfId="11198" xr:uid="{00000000-0005-0000-0000-0000A15E0000}"/>
    <cellStyle name="40% - Accent4 3 2 10 2 2 2" xfId="21812" xr:uid="{00000000-0005-0000-0000-0000A25E0000}"/>
    <cellStyle name="40% - Accent4 3 2 10 2 2 2 2" xfId="45080" xr:uid="{00000000-0005-0000-0000-0000A35E0000}"/>
    <cellStyle name="40% - Accent4 3 2 10 2 2 3" xfId="34466" xr:uid="{00000000-0005-0000-0000-0000A45E0000}"/>
    <cellStyle name="40% - Accent4 3 2 10 2 3" xfId="16506" xr:uid="{00000000-0005-0000-0000-0000A55E0000}"/>
    <cellStyle name="40% - Accent4 3 2 10 2 3 2" xfId="39774" xr:uid="{00000000-0005-0000-0000-0000A65E0000}"/>
    <cellStyle name="40% - Accent4 3 2 10 2 4" xfId="29158" xr:uid="{00000000-0005-0000-0000-0000A75E0000}"/>
    <cellStyle name="40% - Accent4 3 2 10 3" xfId="8556" xr:uid="{00000000-0005-0000-0000-0000A85E0000}"/>
    <cellStyle name="40% - Accent4 3 2 10 3 2" xfId="19171" xr:uid="{00000000-0005-0000-0000-0000A95E0000}"/>
    <cellStyle name="40% - Accent4 3 2 10 3 2 2" xfId="42439" xr:uid="{00000000-0005-0000-0000-0000AA5E0000}"/>
    <cellStyle name="40% - Accent4 3 2 10 3 3" xfId="31824" xr:uid="{00000000-0005-0000-0000-0000AB5E0000}"/>
    <cellStyle name="40% - Accent4 3 2 10 4" xfId="13866" xr:uid="{00000000-0005-0000-0000-0000AC5E0000}"/>
    <cellStyle name="40% - Accent4 3 2 10 4 2" xfId="37134" xr:uid="{00000000-0005-0000-0000-0000AD5E0000}"/>
    <cellStyle name="40% - Accent4 3 2 10 5" xfId="26516" xr:uid="{00000000-0005-0000-0000-0000AE5E0000}"/>
    <cellStyle name="40% - Accent4 3 2 11" xfId="3345" xr:uid="{00000000-0005-0000-0000-0000AF5E0000}"/>
    <cellStyle name="40% - Accent4 3 2 11 2" xfId="6169" xr:uid="{00000000-0005-0000-0000-0000B05E0000}"/>
    <cellStyle name="40% - Accent4 3 2 11 2 2" xfId="11512" xr:uid="{00000000-0005-0000-0000-0000B15E0000}"/>
    <cellStyle name="40% - Accent4 3 2 11 2 2 2" xfId="22125" xr:uid="{00000000-0005-0000-0000-0000B25E0000}"/>
    <cellStyle name="40% - Accent4 3 2 11 2 2 2 2" xfId="45393" xr:uid="{00000000-0005-0000-0000-0000B35E0000}"/>
    <cellStyle name="40% - Accent4 3 2 11 2 2 3" xfId="34780" xr:uid="{00000000-0005-0000-0000-0000B45E0000}"/>
    <cellStyle name="40% - Accent4 3 2 11 2 3" xfId="16819" xr:uid="{00000000-0005-0000-0000-0000B55E0000}"/>
    <cellStyle name="40% - Accent4 3 2 11 2 3 2" xfId="40087" xr:uid="{00000000-0005-0000-0000-0000B65E0000}"/>
    <cellStyle name="40% - Accent4 3 2 11 2 4" xfId="29472" xr:uid="{00000000-0005-0000-0000-0000B75E0000}"/>
    <cellStyle name="40% - Accent4 3 2 11 3" xfId="8870" xr:uid="{00000000-0005-0000-0000-0000B85E0000}"/>
    <cellStyle name="40% - Accent4 3 2 11 3 2" xfId="19485" xr:uid="{00000000-0005-0000-0000-0000B95E0000}"/>
    <cellStyle name="40% - Accent4 3 2 11 3 2 2" xfId="42753" xr:uid="{00000000-0005-0000-0000-0000BA5E0000}"/>
    <cellStyle name="40% - Accent4 3 2 11 3 3" xfId="32138" xr:uid="{00000000-0005-0000-0000-0000BB5E0000}"/>
    <cellStyle name="40% - Accent4 3 2 11 4" xfId="14179" xr:uid="{00000000-0005-0000-0000-0000BC5E0000}"/>
    <cellStyle name="40% - Accent4 3 2 11 4 2" xfId="37447" xr:uid="{00000000-0005-0000-0000-0000BD5E0000}"/>
    <cellStyle name="40% - Accent4 3 2 11 5" xfId="26830" xr:uid="{00000000-0005-0000-0000-0000BE5E0000}"/>
    <cellStyle name="40% - Accent4 3 2 12" xfId="4276" xr:uid="{00000000-0005-0000-0000-0000BF5E0000}"/>
    <cellStyle name="40% - Accent4 3 2 12 2" xfId="9620" xr:uid="{00000000-0005-0000-0000-0000C05E0000}"/>
    <cellStyle name="40% - Accent4 3 2 12 2 2" xfId="20235" xr:uid="{00000000-0005-0000-0000-0000C15E0000}"/>
    <cellStyle name="40% - Accent4 3 2 12 2 2 2" xfId="43503" xr:uid="{00000000-0005-0000-0000-0000C25E0000}"/>
    <cellStyle name="40% - Accent4 3 2 12 2 3" xfId="32888" xr:uid="{00000000-0005-0000-0000-0000C35E0000}"/>
    <cellStyle name="40% - Accent4 3 2 12 3" xfId="14929" xr:uid="{00000000-0005-0000-0000-0000C45E0000}"/>
    <cellStyle name="40% - Accent4 3 2 12 3 2" xfId="38197" xr:uid="{00000000-0005-0000-0000-0000C55E0000}"/>
    <cellStyle name="40% - Accent4 3 2 12 4" xfId="27580" xr:uid="{00000000-0005-0000-0000-0000C65E0000}"/>
    <cellStyle name="40% - Accent4 3 2 13" xfId="6978" xr:uid="{00000000-0005-0000-0000-0000C75E0000}"/>
    <cellStyle name="40% - Accent4 3 2 13 2" xfId="17593" xr:uid="{00000000-0005-0000-0000-0000C85E0000}"/>
    <cellStyle name="40% - Accent4 3 2 13 2 2" xfId="40861" xr:uid="{00000000-0005-0000-0000-0000C95E0000}"/>
    <cellStyle name="40% - Accent4 3 2 13 3" xfId="30246" xr:uid="{00000000-0005-0000-0000-0000CA5E0000}"/>
    <cellStyle name="40% - Accent4 3 2 14" xfId="12289" xr:uid="{00000000-0005-0000-0000-0000CB5E0000}"/>
    <cellStyle name="40% - Accent4 3 2 14 2" xfId="35557" xr:uid="{00000000-0005-0000-0000-0000CC5E0000}"/>
    <cellStyle name="40% - Accent4 3 2 15" xfId="23466" xr:uid="{00000000-0005-0000-0000-0000CD5E0000}"/>
    <cellStyle name="40% - Accent4 3 2 15 2" xfId="46710" xr:uid="{00000000-0005-0000-0000-0000CE5E0000}"/>
    <cellStyle name="40% - Accent4 3 2 16" xfId="24938" xr:uid="{00000000-0005-0000-0000-0000CF5E0000}"/>
    <cellStyle name="40% - Accent4 3 2 17" xfId="48639" xr:uid="{00000000-0005-0000-0000-0000D05E0000}"/>
    <cellStyle name="40% - Accent4 3 2 2" xfId="1128" xr:uid="{00000000-0005-0000-0000-0000D15E0000}"/>
    <cellStyle name="40% - Accent4 3 2 2 10" xfId="48640" xr:uid="{00000000-0005-0000-0000-0000D25E0000}"/>
    <cellStyle name="40% - Accent4 3 2 2 2" xfId="1564" xr:uid="{00000000-0005-0000-0000-0000D35E0000}"/>
    <cellStyle name="40% - Accent4 3 2 2 2 2" xfId="2921" xr:uid="{00000000-0005-0000-0000-0000D45E0000}"/>
    <cellStyle name="40% - Accent4 3 2 2 2 2 2" xfId="5769" xr:uid="{00000000-0005-0000-0000-0000D55E0000}"/>
    <cellStyle name="40% - Accent4 3 2 2 2 2 2 2" xfId="11112" xr:uid="{00000000-0005-0000-0000-0000D65E0000}"/>
    <cellStyle name="40% - Accent4 3 2 2 2 2 2 2 2" xfId="21726" xr:uid="{00000000-0005-0000-0000-0000D75E0000}"/>
    <cellStyle name="40% - Accent4 3 2 2 2 2 2 2 2 2" xfId="44994" xr:uid="{00000000-0005-0000-0000-0000D85E0000}"/>
    <cellStyle name="40% - Accent4 3 2 2 2 2 2 2 3" xfId="34380" xr:uid="{00000000-0005-0000-0000-0000D95E0000}"/>
    <cellStyle name="40% - Accent4 3 2 2 2 2 2 3" xfId="16420" xr:uid="{00000000-0005-0000-0000-0000DA5E0000}"/>
    <cellStyle name="40% - Accent4 3 2 2 2 2 2 3 2" xfId="39688" xr:uid="{00000000-0005-0000-0000-0000DB5E0000}"/>
    <cellStyle name="40% - Accent4 3 2 2 2 2 2 4" xfId="23470" xr:uid="{00000000-0005-0000-0000-0000DC5E0000}"/>
    <cellStyle name="40% - Accent4 3 2 2 2 2 2 4 2" xfId="46714" xr:uid="{00000000-0005-0000-0000-0000DD5E0000}"/>
    <cellStyle name="40% - Accent4 3 2 2 2 2 2 5" xfId="29072" xr:uid="{00000000-0005-0000-0000-0000DE5E0000}"/>
    <cellStyle name="40% - Accent4 3 2 2 2 2 2 6" xfId="48643" xr:uid="{00000000-0005-0000-0000-0000DF5E0000}"/>
    <cellStyle name="40% - Accent4 3 2 2 2 2 3" xfId="8470" xr:uid="{00000000-0005-0000-0000-0000E05E0000}"/>
    <cellStyle name="40% - Accent4 3 2 2 2 2 3 2" xfId="19085" xr:uid="{00000000-0005-0000-0000-0000E15E0000}"/>
    <cellStyle name="40% - Accent4 3 2 2 2 2 3 2 2" xfId="42353" xr:uid="{00000000-0005-0000-0000-0000E25E0000}"/>
    <cellStyle name="40% - Accent4 3 2 2 2 2 3 3" xfId="31738" xr:uid="{00000000-0005-0000-0000-0000E35E0000}"/>
    <cellStyle name="40% - Accent4 3 2 2 2 2 4" xfId="13780" xr:uid="{00000000-0005-0000-0000-0000E45E0000}"/>
    <cellStyle name="40% - Accent4 3 2 2 2 2 4 2" xfId="37048" xr:uid="{00000000-0005-0000-0000-0000E55E0000}"/>
    <cellStyle name="40% - Accent4 3 2 2 2 2 5" xfId="23469" xr:uid="{00000000-0005-0000-0000-0000E65E0000}"/>
    <cellStyle name="40% - Accent4 3 2 2 2 2 5 2" xfId="46713" xr:uid="{00000000-0005-0000-0000-0000E75E0000}"/>
    <cellStyle name="40% - Accent4 3 2 2 2 2 6" xfId="26430" xr:uid="{00000000-0005-0000-0000-0000E85E0000}"/>
    <cellStyle name="40% - Accent4 3 2 2 2 2 7" xfId="48642" xr:uid="{00000000-0005-0000-0000-0000E95E0000}"/>
    <cellStyle name="40% - Accent4 3 2 2 2 3" xfId="4582" xr:uid="{00000000-0005-0000-0000-0000EA5E0000}"/>
    <cellStyle name="40% - Accent4 3 2 2 2 3 2" xfId="9926" xr:uid="{00000000-0005-0000-0000-0000EB5E0000}"/>
    <cellStyle name="40% - Accent4 3 2 2 2 3 2 2" xfId="20541" xr:uid="{00000000-0005-0000-0000-0000EC5E0000}"/>
    <cellStyle name="40% - Accent4 3 2 2 2 3 2 2 2" xfId="43809" xr:uid="{00000000-0005-0000-0000-0000ED5E0000}"/>
    <cellStyle name="40% - Accent4 3 2 2 2 3 2 3" xfId="33194" xr:uid="{00000000-0005-0000-0000-0000EE5E0000}"/>
    <cellStyle name="40% - Accent4 3 2 2 2 3 3" xfId="15235" xr:uid="{00000000-0005-0000-0000-0000EF5E0000}"/>
    <cellStyle name="40% - Accent4 3 2 2 2 3 3 2" xfId="38503" xr:uid="{00000000-0005-0000-0000-0000F05E0000}"/>
    <cellStyle name="40% - Accent4 3 2 2 2 3 4" xfId="23471" xr:uid="{00000000-0005-0000-0000-0000F15E0000}"/>
    <cellStyle name="40% - Accent4 3 2 2 2 3 4 2" xfId="46715" xr:uid="{00000000-0005-0000-0000-0000F25E0000}"/>
    <cellStyle name="40% - Accent4 3 2 2 2 3 5" xfId="27886" xr:uid="{00000000-0005-0000-0000-0000F35E0000}"/>
    <cellStyle name="40% - Accent4 3 2 2 2 3 6" xfId="48644" xr:uid="{00000000-0005-0000-0000-0000F45E0000}"/>
    <cellStyle name="40% - Accent4 3 2 2 2 4" xfId="7284" xr:uid="{00000000-0005-0000-0000-0000F55E0000}"/>
    <cellStyle name="40% - Accent4 3 2 2 2 4 2" xfId="17899" xr:uid="{00000000-0005-0000-0000-0000F65E0000}"/>
    <cellStyle name="40% - Accent4 3 2 2 2 4 2 2" xfId="41167" xr:uid="{00000000-0005-0000-0000-0000F75E0000}"/>
    <cellStyle name="40% - Accent4 3 2 2 2 4 3" xfId="30552" xr:uid="{00000000-0005-0000-0000-0000F85E0000}"/>
    <cellStyle name="40% - Accent4 3 2 2 2 5" xfId="12595" xr:uid="{00000000-0005-0000-0000-0000F95E0000}"/>
    <cellStyle name="40% - Accent4 3 2 2 2 5 2" xfId="35863" xr:uid="{00000000-0005-0000-0000-0000FA5E0000}"/>
    <cellStyle name="40% - Accent4 3 2 2 2 6" xfId="23468" xr:uid="{00000000-0005-0000-0000-0000FB5E0000}"/>
    <cellStyle name="40% - Accent4 3 2 2 2 6 2" xfId="46712" xr:uid="{00000000-0005-0000-0000-0000FC5E0000}"/>
    <cellStyle name="40% - Accent4 3 2 2 2 7" xfId="25244" xr:uid="{00000000-0005-0000-0000-0000FD5E0000}"/>
    <cellStyle name="40% - Accent4 3 2 2 2 8" xfId="48641" xr:uid="{00000000-0005-0000-0000-0000FE5E0000}"/>
    <cellStyle name="40% - Accent4 3 2 2 3" xfId="2698" xr:uid="{00000000-0005-0000-0000-0000FF5E0000}"/>
    <cellStyle name="40% - Accent4 3 2 2 3 2" xfId="5546" xr:uid="{00000000-0005-0000-0000-0000005F0000}"/>
    <cellStyle name="40% - Accent4 3 2 2 3 2 2" xfId="10889" xr:uid="{00000000-0005-0000-0000-0000015F0000}"/>
    <cellStyle name="40% - Accent4 3 2 2 3 2 2 2" xfId="21503" xr:uid="{00000000-0005-0000-0000-0000025F0000}"/>
    <cellStyle name="40% - Accent4 3 2 2 3 2 2 2 2" xfId="44771" xr:uid="{00000000-0005-0000-0000-0000035F0000}"/>
    <cellStyle name="40% - Accent4 3 2 2 3 2 2 3" xfId="34157" xr:uid="{00000000-0005-0000-0000-0000045F0000}"/>
    <cellStyle name="40% - Accent4 3 2 2 3 2 3" xfId="16197" xr:uid="{00000000-0005-0000-0000-0000055F0000}"/>
    <cellStyle name="40% - Accent4 3 2 2 3 2 3 2" xfId="39465" xr:uid="{00000000-0005-0000-0000-0000065F0000}"/>
    <cellStyle name="40% - Accent4 3 2 2 3 2 4" xfId="23473" xr:uid="{00000000-0005-0000-0000-0000075F0000}"/>
    <cellStyle name="40% - Accent4 3 2 2 3 2 4 2" xfId="46717" xr:uid="{00000000-0005-0000-0000-0000085F0000}"/>
    <cellStyle name="40% - Accent4 3 2 2 3 2 5" xfId="28849" xr:uid="{00000000-0005-0000-0000-0000095F0000}"/>
    <cellStyle name="40% - Accent4 3 2 2 3 2 6" xfId="48646" xr:uid="{00000000-0005-0000-0000-00000A5F0000}"/>
    <cellStyle name="40% - Accent4 3 2 2 3 3" xfId="8247" xr:uid="{00000000-0005-0000-0000-00000B5F0000}"/>
    <cellStyle name="40% - Accent4 3 2 2 3 3 2" xfId="18862" xr:uid="{00000000-0005-0000-0000-00000C5F0000}"/>
    <cellStyle name="40% - Accent4 3 2 2 3 3 2 2" xfId="42130" xr:uid="{00000000-0005-0000-0000-00000D5F0000}"/>
    <cellStyle name="40% - Accent4 3 2 2 3 3 3" xfId="31515" xr:uid="{00000000-0005-0000-0000-00000E5F0000}"/>
    <cellStyle name="40% - Accent4 3 2 2 3 4" xfId="13557" xr:uid="{00000000-0005-0000-0000-00000F5F0000}"/>
    <cellStyle name="40% - Accent4 3 2 2 3 4 2" xfId="36825" xr:uid="{00000000-0005-0000-0000-0000105F0000}"/>
    <cellStyle name="40% - Accent4 3 2 2 3 5" xfId="23472" xr:uid="{00000000-0005-0000-0000-0000115F0000}"/>
    <cellStyle name="40% - Accent4 3 2 2 3 5 2" xfId="46716" xr:uid="{00000000-0005-0000-0000-0000125F0000}"/>
    <cellStyle name="40% - Accent4 3 2 2 3 6" xfId="26207" xr:uid="{00000000-0005-0000-0000-0000135F0000}"/>
    <cellStyle name="40% - Accent4 3 2 2 3 7" xfId="48645" xr:uid="{00000000-0005-0000-0000-0000145F0000}"/>
    <cellStyle name="40% - Accent4 3 2 2 4" xfId="3873" xr:uid="{00000000-0005-0000-0000-0000155F0000}"/>
    <cellStyle name="40% - Accent4 3 2 2 4 2" xfId="6537" xr:uid="{00000000-0005-0000-0000-0000165F0000}"/>
    <cellStyle name="40% - Accent4 3 2 2 4 2 2" xfId="11880" xr:uid="{00000000-0005-0000-0000-0000175F0000}"/>
    <cellStyle name="40% - Accent4 3 2 2 4 2 2 2" xfId="22493" xr:uid="{00000000-0005-0000-0000-0000185F0000}"/>
    <cellStyle name="40% - Accent4 3 2 2 4 2 2 2 2" xfId="45761" xr:uid="{00000000-0005-0000-0000-0000195F0000}"/>
    <cellStyle name="40% - Accent4 3 2 2 4 2 2 3" xfId="35148" xr:uid="{00000000-0005-0000-0000-00001A5F0000}"/>
    <cellStyle name="40% - Accent4 3 2 2 4 2 3" xfId="17187" xr:uid="{00000000-0005-0000-0000-00001B5F0000}"/>
    <cellStyle name="40% - Accent4 3 2 2 4 2 3 2" xfId="40455" xr:uid="{00000000-0005-0000-0000-00001C5F0000}"/>
    <cellStyle name="40% - Accent4 3 2 2 4 2 4" xfId="29840" xr:uid="{00000000-0005-0000-0000-00001D5F0000}"/>
    <cellStyle name="40% - Accent4 3 2 2 4 3" xfId="9238" xr:uid="{00000000-0005-0000-0000-00001E5F0000}"/>
    <cellStyle name="40% - Accent4 3 2 2 4 3 2" xfId="19853" xr:uid="{00000000-0005-0000-0000-00001F5F0000}"/>
    <cellStyle name="40% - Accent4 3 2 2 4 3 2 2" xfId="43121" xr:uid="{00000000-0005-0000-0000-0000205F0000}"/>
    <cellStyle name="40% - Accent4 3 2 2 4 3 3" xfId="32506" xr:uid="{00000000-0005-0000-0000-0000215F0000}"/>
    <cellStyle name="40% - Accent4 3 2 2 4 4" xfId="14547" xr:uid="{00000000-0005-0000-0000-0000225F0000}"/>
    <cellStyle name="40% - Accent4 3 2 2 4 4 2" xfId="37815" xr:uid="{00000000-0005-0000-0000-0000235F0000}"/>
    <cellStyle name="40% - Accent4 3 2 2 4 5" xfId="23474" xr:uid="{00000000-0005-0000-0000-0000245F0000}"/>
    <cellStyle name="40% - Accent4 3 2 2 4 5 2" xfId="46718" xr:uid="{00000000-0005-0000-0000-0000255F0000}"/>
    <cellStyle name="40% - Accent4 3 2 2 4 6" xfId="27198" xr:uid="{00000000-0005-0000-0000-0000265F0000}"/>
    <cellStyle name="40% - Accent4 3 2 2 4 7" xfId="48647" xr:uid="{00000000-0005-0000-0000-0000275F0000}"/>
    <cellStyle name="40% - Accent4 3 2 2 5" xfId="4359" xr:uid="{00000000-0005-0000-0000-0000285F0000}"/>
    <cellStyle name="40% - Accent4 3 2 2 5 2" xfId="9703" xr:uid="{00000000-0005-0000-0000-0000295F0000}"/>
    <cellStyle name="40% - Accent4 3 2 2 5 2 2" xfId="20318" xr:uid="{00000000-0005-0000-0000-00002A5F0000}"/>
    <cellStyle name="40% - Accent4 3 2 2 5 2 2 2" xfId="43586" xr:uid="{00000000-0005-0000-0000-00002B5F0000}"/>
    <cellStyle name="40% - Accent4 3 2 2 5 2 3" xfId="32971" xr:uid="{00000000-0005-0000-0000-00002C5F0000}"/>
    <cellStyle name="40% - Accent4 3 2 2 5 3" xfId="15012" xr:uid="{00000000-0005-0000-0000-00002D5F0000}"/>
    <cellStyle name="40% - Accent4 3 2 2 5 3 2" xfId="38280" xr:uid="{00000000-0005-0000-0000-00002E5F0000}"/>
    <cellStyle name="40% - Accent4 3 2 2 5 4" xfId="27663" xr:uid="{00000000-0005-0000-0000-00002F5F0000}"/>
    <cellStyle name="40% - Accent4 3 2 2 6" xfId="7061" xr:uid="{00000000-0005-0000-0000-0000305F0000}"/>
    <cellStyle name="40% - Accent4 3 2 2 6 2" xfId="17676" xr:uid="{00000000-0005-0000-0000-0000315F0000}"/>
    <cellStyle name="40% - Accent4 3 2 2 6 2 2" xfId="40944" xr:uid="{00000000-0005-0000-0000-0000325F0000}"/>
    <cellStyle name="40% - Accent4 3 2 2 6 3" xfId="30329" xr:uid="{00000000-0005-0000-0000-0000335F0000}"/>
    <cellStyle name="40% - Accent4 3 2 2 7" xfId="12372" xr:uid="{00000000-0005-0000-0000-0000345F0000}"/>
    <cellStyle name="40% - Accent4 3 2 2 7 2" xfId="35640" xr:uid="{00000000-0005-0000-0000-0000355F0000}"/>
    <cellStyle name="40% - Accent4 3 2 2 8" xfId="23467" xr:uid="{00000000-0005-0000-0000-0000365F0000}"/>
    <cellStyle name="40% - Accent4 3 2 2 8 2" xfId="46711" xr:uid="{00000000-0005-0000-0000-0000375F0000}"/>
    <cellStyle name="40% - Accent4 3 2 2 9" xfId="25021" xr:uid="{00000000-0005-0000-0000-0000385F0000}"/>
    <cellStyle name="40% - Accent4 3 2 2_Asset Register (new)" xfId="1417" xr:uid="{00000000-0005-0000-0000-0000395F0000}"/>
    <cellStyle name="40% - Accent4 3 2 3" xfId="1277" xr:uid="{00000000-0005-0000-0000-00003A5F0000}"/>
    <cellStyle name="40% - Accent4 3 2 3 2" xfId="2838" xr:uid="{00000000-0005-0000-0000-00003B5F0000}"/>
    <cellStyle name="40% - Accent4 3 2 3 2 2" xfId="5686" xr:uid="{00000000-0005-0000-0000-00003C5F0000}"/>
    <cellStyle name="40% - Accent4 3 2 3 2 2 2" xfId="11029" xr:uid="{00000000-0005-0000-0000-00003D5F0000}"/>
    <cellStyle name="40% - Accent4 3 2 3 2 2 2 2" xfId="21643" xr:uid="{00000000-0005-0000-0000-00003E5F0000}"/>
    <cellStyle name="40% - Accent4 3 2 3 2 2 2 2 2" xfId="44911" xr:uid="{00000000-0005-0000-0000-00003F5F0000}"/>
    <cellStyle name="40% - Accent4 3 2 3 2 2 2 3" xfId="34297" xr:uid="{00000000-0005-0000-0000-0000405F0000}"/>
    <cellStyle name="40% - Accent4 3 2 3 2 2 3" xfId="16337" xr:uid="{00000000-0005-0000-0000-0000415F0000}"/>
    <cellStyle name="40% - Accent4 3 2 3 2 2 3 2" xfId="39605" xr:uid="{00000000-0005-0000-0000-0000425F0000}"/>
    <cellStyle name="40% - Accent4 3 2 3 2 2 4" xfId="23477" xr:uid="{00000000-0005-0000-0000-0000435F0000}"/>
    <cellStyle name="40% - Accent4 3 2 3 2 2 4 2" xfId="46721" xr:uid="{00000000-0005-0000-0000-0000445F0000}"/>
    <cellStyle name="40% - Accent4 3 2 3 2 2 5" xfId="28989" xr:uid="{00000000-0005-0000-0000-0000455F0000}"/>
    <cellStyle name="40% - Accent4 3 2 3 2 2 6" xfId="48650" xr:uid="{00000000-0005-0000-0000-0000465F0000}"/>
    <cellStyle name="40% - Accent4 3 2 3 2 3" xfId="8387" xr:uid="{00000000-0005-0000-0000-0000475F0000}"/>
    <cellStyle name="40% - Accent4 3 2 3 2 3 2" xfId="19002" xr:uid="{00000000-0005-0000-0000-0000485F0000}"/>
    <cellStyle name="40% - Accent4 3 2 3 2 3 2 2" xfId="42270" xr:uid="{00000000-0005-0000-0000-0000495F0000}"/>
    <cellStyle name="40% - Accent4 3 2 3 2 3 3" xfId="31655" xr:uid="{00000000-0005-0000-0000-00004A5F0000}"/>
    <cellStyle name="40% - Accent4 3 2 3 2 4" xfId="13697" xr:uid="{00000000-0005-0000-0000-00004B5F0000}"/>
    <cellStyle name="40% - Accent4 3 2 3 2 4 2" xfId="36965" xr:uid="{00000000-0005-0000-0000-00004C5F0000}"/>
    <cellStyle name="40% - Accent4 3 2 3 2 5" xfId="23476" xr:uid="{00000000-0005-0000-0000-00004D5F0000}"/>
    <cellStyle name="40% - Accent4 3 2 3 2 5 2" xfId="46720" xr:uid="{00000000-0005-0000-0000-00004E5F0000}"/>
    <cellStyle name="40% - Accent4 3 2 3 2 6" xfId="26347" xr:uid="{00000000-0005-0000-0000-00004F5F0000}"/>
    <cellStyle name="40% - Accent4 3 2 3 2 7" xfId="48649" xr:uid="{00000000-0005-0000-0000-0000505F0000}"/>
    <cellStyle name="40% - Accent4 3 2 3 3" xfId="4499" xr:uid="{00000000-0005-0000-0000-0000515F0000}"/>
    <cellStyle name="40% - Accent4 3 2 3 3 2" xfId="9843" xr:uid="{00000000-0005-0000-0000-0000525F0000}"/>
    <cellStyle name="40% - Accent4 3 2 3 3 2 2" xfId="20458" xr:uid="{00000000-0005-0000-0000-0000535F0000}"/>
    <cellStyle name="40% - Accent4 3 2 3 3 2 2 2" xfId="43726" xr:uid="{00000000-0005-0000-0000-0000545F0000}"/>
    <cellStyle name="40% - Accent4 3 2 3 3 2 3" xfId="33111" xr:uid="{00000000-0005-0000-0000-0000555F0000}"/>
    <cellStyle name="40% - Accent4 3 2 3 3 3" xfId="15152" xr:uid="{00000000-0005-0000-0000-0000565F0000}"/>
    <cellStyle name="40% - Accent4 3 2 3 3 3 2" xfId="38420" xr:uid="{00000000-0005-0000-0000-0000575F0000}"/>
    <cellStyle name="40% - Accent4 3 2 3 3 4" xfId="23478" xr:uid="{00000000-0005-0000-0000-0000585F0000}"/>
    <cellStyle name="40% - Accent4 3 2 3 3 4 2" xfId="46722" xr:uid="{00000000-0005-0000-0000-0000595F0000}"/>
    <cellStyle name="40% - Accent4 3 2 3 3 5" xfId="27803" xr:uid="{00000000-0005-0000-0000-00005A5F0000}"/>
    <cellStyle name="40% - Accent4 3 2 3 3 6" xfId="48651" xr:uid="{00000000-0005-0000-0000-00005B5F0000}"/>
    <cellStyle name="40% - Accent4 3 2 3 4" xfId="7201" xr:uid="{00000000-0005-0000-0000-00005C5F0000}"/>
    <cellStyle name="40% - Accent4 3 2 3 4 2" xfId="17816" xr:uid="{00000000-0005-0000-0000-00005D5F0000}"/>
    <cellStyle name="40% - Accent4 3 2 3 4 2 2" xfId="41084" xr:uid="{00000000-0005-0000-0000-00005E5F0000}"/>
    <cellStyle name="40% - Accent4 3 2 3 4 3" xfId="30469" xr:uid="{00000000-0005-0000-0000-00005F5F0000}"/>
    <cellStyle name="40% - Accent4 3 2 3 5" xfId="12512" xr:uid="{00000000-0005-0000-0000-0000605F0000}"/>
    <cellStyle name="40% - Accent4 3 2 3 5 2" xfId="35780" xr:uid="{00000000-0005-0000-0000-0000615F0000}"/>
    <cellStyle name="40% - Accent4 3 2 3 6" xfId="23475" xr:uid="{00000000-0005-0000-0000-0000625F0000}"/>
    <cellStyle name="40% - Accent4 3 2 3 6 2" xfId="46719" xr:uid="{00000000-0005-0000-0000-0000635F0000}"/>
    <cellStyle name="40% - Accent4 3 2 3 7" xfId="25161" xr:uid="{00000000-0005-0000-0000-0000645F0000}"/>
    <cellStyle name="40% - Accent4 3 2 3 8" xfId="48648" xr:uid="{00000000-0005-0000-0000-0000655F0000}"/>
    <cellStyle name="40% - Accent4 3 2 4" xfId="1661" xr:uid="{00000000-0005-0000-0000-0000665F0000}"/>
    <cellStyle name="40% - Accent4 3 2 4 2" xfId="4669" xr:uid="{00000000-0005-0000-0000-0000675F0000}"/>
    <cellStyle name="40% - Accent4 3 2 4 2 2" xfId="10013" xr:uid="{00000000-0005-0000-0000-0000685F0000}"/>
    <cellStyle name="40% - Accent4 3 2 4 2 2 2" xfId="20628" xr:uid="{00000000-0005-0000-0000-0000695F0000}"/>
    <cellStyle name="40% - Accent4 3 2 4 2 2 2 2" xfId="43896" xr:uid="{00000000-0005-0000-0000-00006A5F0000}"/>
    <cellStyle name="40% - Accent4 3 2 4 2 2 3" xfId="33281" xr:uid="{00000000-0005-0000-0000-00006B5F0000}"/>
    <cellStyle name="40% - Accent4 3 2 4 2 3" xfId="15322" xr:uid="{00000000-0005-0000-0000-00006C5F0000}"/>
    <cellStyle name="40% - Accent4 3 2 4 2 3 2" xfId="38590" xr:uid="{00000000-0005-0000-0000-00006D5F0000}"/>
    <cellStyle name="40% - Accent4 3 2 4 2 4" xfId="23480" xr:uid="{00000000-0005-0000-0000-00006E5F0000}"/>
    <cellStyle name="40% - Accent4 3 2 4 2 4 2" xfId="46724" xr:uid="{00000000-0005-0000-0000-00006F5F0000}"/>
    <cellStyle name="40% - Accent4 3 2 4 2 5" xfId="27973" xr:uid="{00000000-0005-0000-0000-0000705F0000}"/>
    <cellStyle name="40% - Accent4 3 2 4 2 6" xfId="48653" xr:uid="{00000000-0005-0000-0000-0000715F0000}"/>
    <cellStyle name="40% - Accent4 3 2 4 3" xfId="7371" xr:uid="{00000000-0005-0000-0000-0000725F0000}"/>
    <cellStyle name="40% - Accent4 3 2 4 3 2" xfId="17986" xr:uid="{00000000-0005-0000-0000-0000735F0000}"/>
    <cellStyle name="40% - Accent4 3 2 4 3 2 2" xfId="41254" xr:uid="{00000000-0005-0000-0000-0000745F0000}"/>
    <cellStyle name="40% - Accent4 3 2 4 3 3" xfId="30639" xr:uid="{00000000-0005-0000-0000-0000755F0000}"/>
    <cellStyle name="40% - Accent4 3 2 4 4" xfId="12682" xr:uid="{00000000-0005-0000-0000-0000765F0000}"/>
    <cellStyle name="40% - Accent4 3 2 4 4 2" xfId="35950" xr:uid="{00000000-0005-0000-0000-0000775F0000}"/>
    <cellStyle name="40% - Accent4 3 2 4 5" xfId="23479" xr:uid="{00000000-0005-0000-0000-0000785F0000}"/>
    <cellStyle name="40% - Accent4 3 2 4 5 2" xfId="46723" xr:uid="{00000000-0005-0000-0000-0000795F0000}"/>
    <cellStyle name="40% - Accent4 3 2 4 6" xfId="25331" xr:uid="{00000000-0005-0000-0000-00007A5F0000}"/>
    <cellStyle name="40% - Accent4 3 2 4 7" xfId="48652" xr:uid="{00000000-0005-0000-0000-00007B5F0000}"/>
    <cellStyle name="40% - Accent4 3 2 5" xfId="1766" xr:uid="{00000000-0005-0000-0000-00007C5F0000}"/>
    <cellStyle name="40% - Accent4 3 2 5 2" xfId="4752" xr:uid="{00000000-0005-0000-0000-00007D5F0000}"/>
    <cellStyle name="40% - Accent4 3 2 5 2 2" xfId="10096" xr:uid="{00000000-0005-0000-0000-00007E5F0000}"/>
    <cellStyle name="40% - Accent4 3 2 5 2 2 2" xfId="20711" xr:uid="{00000000-0005-0000-0000-00007F5F0000}"/>
    <cellStyle name="40% - Accent4 3 2 5 2 2 2 2" xfId="43979" xr:uid="{00000000-0005-0000-0000-0000805F0000}"/>
    <cellStyle name="40% - Accent4 3 2 5 2 2 3" xfId="33364" xr:uid="{00000000-0005-0000-0000-0000815F0000}"/>
    <cellStyle name="40% - Accent4 3 2 5 2 3" xfId="15405" xr:uid="{00000000-0005-0000-0000-0000825F0000}"/>
    <cellStyle name="40% - Accent4 3 2 5 2 3 2" xfId="38673" xr:uid="{00000000-0005-0000-0000-0000835F0000}"/>
    <cellStyle name="40% - Accent4 3 2 5 2 4" xfId="28056" xr:uid="{00000000-0005-0000-0000-0000845F0000}"/>
    <cellStyle name="40% - Accent4 3 2 5 3" xfId="7454" xr:uid="{00000000-0005-0000-0000-0000855F0000}"/>
    <cellStyle name="40% - Accent4 3 2 5 3 2" xfId="18069" xr:uid="{00000000-0005-0000-0000-0000865F0000}"/>
    <cellStyle name="40% - Accent4 3 2 5 3 2 2" xfId="41337" xr:uid="{00000000-0005-0000-0000-0000875F0000}"/>
    <cellStyle name="40% - Accent4 3 2 5 3 3" xfId="30722" xr:uid="{00000000-0005-0000-0000-0000885F0000}"/>
    <cellStyle name="40% - Accent4 3 2 5 4" xfId="12765" xr:uid="{00000000-0005-0000-0000-0000895F0000}"/>
    <cellStyle name="40% - Accent4 3 2 5 4 2" xfId="36033" xr:uid="{00000000-0005-0000-0000-00008A5F0000}"/>
    <cellStyle name="40% - Accent4 3 2 5 5" xfId="23481" xr:uid="{00000000-0005-0000-0000-00008B5F0000}"/>
    <cellStyle name="40% - Accent4 3 2 5 5 2" xfId="46725" xr:uid="{00000000-0005-0000-0000-00008C5F0000}"/>
    <cellStyle name="40% - Accent4 3 2 5 6" xfId="25414" xr:uid="{00000000-0005-0000-0000-00008D5F0000}"/>
    <cellStyle name="40% - Accent4 3 2 5 7" xfId="48654" xr:uid="{00000000-0005-0000-0000-00008E5F0000}"/>
    <cellStyle name="40% - Accent4 3 2 6" xfId="2210" xr:uid="{00000000-0005-0000-0000-00008F5F0000}"/>
    <cellStyle name="40% - Accent4 3 2 6 2" xfId="5085" xr:uid="{00000000-0005-0000-0000-0000905F0000}"/>
    <cellStyle name="40% - Accent4 3 2 6 2 2" xfId="10428" xr:uid="{00000000-0005-0000-0000-0000915F0000}"/>
    <cellStyle name="40% - Accent4 3 2 6 2 2 2" xfId="21043" xr:uid="{00000000-0005-0000-0000-0000925F0000}"/>
    <cellStyle name="40% - Accent4 3 2 6 2 2 2 2" xfId="44311" xr:uid="{00000000-0005-0000-0000-0000935F0000}"/>
    <cellStyle name="40% - Accent4 3 2 6 2 2 3" xfId="33696" xr:uid="{00000000-0005-0000-0000-0000945F0000}"/>
    <cellStyle name="40% - Accent4 3 2 6 2 3" xfId="15737" xr:uid="{00000000-0005-0000-0000-0000955F0000}"/>
    <cellStyle name="40% - Accent4 3 2 6 2 3 2" xfId="39005" xr:uid="{00000000-0005-0000-0000-0000965F0000}"/>
    <cellStyle name="40% - Accent4 3 2 6 2 4" xfId="28388" xr:uid="{00000000-0005-0000-0000-0000975F0000}"/>
    <cellStyle name="40% - Accent4 3 2 6 3" xfId="7786" xr:uid="{00000000-0005-0000-0000-0000985F0000}"/>
    <cellStyle name="40% - Accent4 3 2 6 3 2" xfId="18401" xr:uid="{00000000-0005-0000-0000-0000995F0000}"/>
    <cellStyle name="40% - Accent4 3 2 6 3 2 2" xfId="41669" xr:uid="{00000000-0005-0000-0000-00009A5F0000}"/>
    <cellStyle name="40% - Accent4 3 2 6 3 3" xfId="31054" xr:uid="{00000000-0005-0000-0000-00009B5F0000}"/>
    <cellStyle name="40% - Accent4 3 2 6 4" xfId="13097" xr:uid="{00000000-0005-0000-0000-00009C5F0000}"/>
    <cellStyle name="40% - Accent4 3 2 6 4 2" xfId="36365" xr:uid="{00000000-0005-0000-0000-00009D5F0000}"/>
    <cellStyle name="40% - Accent4 3 2 6 5" xfId="25746" xr:uid="{00000000-0005-0000-0000-00009E5F0000}"/>
    <cellStyle name="40% - Accent4 3 2 7" xfId="2266" xr:uid="{00000000-0005-0000-0000-00009F5F0000}"/>
    <cellStyle name="40% - Accent4 3 2 7 2" xfId="5131" xr:uid="{00000000-0005-0000-0000-0000A05F0000}"/>
    <cellStyle name="40% - Accent4 3 2 7 2 2" xfId="10474" xr:uid="{00000000-0005-0000-0000-0000A15F0000}"/>
    <cellStyle name="40% - Accent4 3 2 7 2 2 2" xfId="21088" xr:uid="{00000000-0005-0000-0000-0000A25F0000}"/>
    <cellStyle name="40% - Accent4 3 2 7 2 2 2 2" xfId="44356" xr:uid="{00000000-0005-0000-0000-0000A35F0000}"/>
    <cellStyle name="40% - Accent4 3 2 7 2 2 3" xfId="33742" xr:uid="{00000000-0005-0000-0000-0000A45F0000}"/>
    <cellStyle name="40% - Accent4 3 2 7 2 3" xfId="15782" xr:uid="{00000000-0005-0000-0000-0000A55F0000}"/>
    <cellStyle name="40% - Accent4 3 2 7 2 3 2" xfId="39050" xr:uid="{00000000-0005-0000-0000-0000A65F0000}"/>
    <cellStyle name="40% - Accent4 3 2 7 2 4" xfId="28434" xr:uid="{00000000-0005-0000-0000-0000A75F0000}"/>
    <cellStyle name="40% - Accent4 3 2 7 3" xfId="7832" xr:uid="{00000000-0005-0000-0000-0000A85F0000}"/>
    <cellStyle name="40% - Accent4 3 2 7 3 2" xfId="18447" xr:uid="{00000000-0005-0000-0000-0000A95F0000}"/>
    <cellStyle name="40% - Accent4 3 2 7 3 2 2" xfId="41715" xr:uid="{00000000-0005-0000-0000-0000AA5F0000}"/>
    <cellStyle name="40% - Accent4 3 2 7 3 3" xfId="31100" xr:uid="{00000000-0005-0000-0000-0000AB5F0000}"/>
    <cellStyle name="40% - Accent4 3 2 7 4" xfId="13142" xr:uid="{00000000-0005-0000-0000-0000AC5F0000}"/>
    <cellStyle name="40% - Accent4 3 2 7 4 2" xfId="36410" xr:uid="{00000000-0005-0000-0000-0000AD5F0000}"/>
    <cellStyle name="40% - Accent4 3 2 7 5" xfId="25792" xr:uid="{00000000-0005-0000-0000-0000AE5F0000}"/>
    <cellStyle name="40% - Accent4 3 2 8" xfId="2309" xr:uid="{00000000-0005-0000-0000-0000AF5F0000}"/>
    <cellStyle name="40% - Accent4 3 2 8 2" xfId="5165" xr:uid="{00000000-0005-0000-0000-0000B05F0000}"/>
    <cellStyle name="40% - Accent4 3 2 8 2 2" xfId="10508" xr:uid="{00000000-0005-0000-0000-0000B15F0000}"/>
    <cellStyle name="40% - Accent4 3 2 8 2 2 2" xfId="21122" xr:uid="{00000000-0005-0000-0000-0000B25F0000}"/>
    <cellStyle name="40% - Accent4 3 2 8 2 2 2 2" xfId="44390" xr:uid="{00000000-0005-0000-0000-0000B35F0000}"/>
    <cellStyle name="40% - Accent4 3 2 8 2 2 3" xfId="33776" xr:uid="{00000000-0005-0000-0000-0000B45F0000}"/>
    <cellStyle name="40% - Accent4 3 2 8 2 3" xfId="15816" xr:uid="{00000000-0005-0000-0000-0000B55F0000}"/>
    <cellStyle name="40% - Accent4 3 2 8 2 3 2" xfId="39084" xr:uid="{00000000-0005-0000-0000-0000B65F0000}"/>
    <cellStyle name="40% - Accent4 3 2 8 2 4" xfId="28468" xr:uid="{00000000-0005-0000-0000-0000B75F0000}"/>
    <cellStyle name="40% - Accent4 3 2 8 3" xfId="7866" xr:uid="{00000000-0005-0000-0000-0000B85F0000}"/>
    <cellStyle name="40% - Accent4 3 2 8 3 2" xfId="18481" xr:uid="{00000000-0005-0000-0000-0000B95F0000}"/>
    <cellStyle name="40% - Accent4 3 2 8 3 2 2" xfId="41749" xr:uid="{00000000-0005-0000-0000-0000BA5F0000}"/>
    <cellStyle name="40% - Accent4 3 2 8 3 3" xfId="31134" xr:uid="{00000000-0005-0000-0000-0000BB5F0000}"/>
    <cellStyle name="40% - Accent4 3 2 8 4" xfId="13176" xr:uid="{00000000-0005-0000-0000-0000BC5F0000}"/>
    <cellStyle name="40% - Accent4 3 2 8 4 2" xfId="36444" xr:uid="{00000000-0005-0000-0000-0000BD5F0000}"/>
    <cellStyle name="40% - Accent4 3 2 8 5" xfId="25826" xr:uid="{00000000-0005-0000-0000-0000BE5F0000}"/>
    <cellStyle name="40% - Accent4 3 2 9" xfId="2615" xr:uid="{00000000-0005-0000-0000-0000BF5F0000}"/>
    <cellStyle name="40% - Accent4 3 2 9 2" xfId="5463" xr:uid="{00000000-0005-0000-0000-0000C05F0000}"/>
    <cellStyle name="40% - Accent4 3 2 9 2 2" xfId="10806" xr:uid="{00000000-0005-0000-0000-0000C15F0000}"/>
    <cellStyle name="40% - Accent4 3 2 9 2 2 2" xfId="21420" xr:uid="{00000000-0005-0000-0000-0000C25F0000}"/>
    <cellStyle name="40% - Accent4 3 2 9 2 2 2 2" xfId="44688" xr:uid="{00000000-0005-0000-0000-0000C35F0000}"/>
    <cellStyle name="40% - Accent4 3 2 9 2 2 3" xfId="34074" xr:uid="{00000000-0005-0000-0000-0000C45F0000}"/>
    <cellStyle name="40% - Accent4 3 2 9 2 3" xfId="16114" xr:uid="{00000000-0005-0000-0000-0000C55F0000}"/>
    <cellStyle name="40% - Accent4 3 2 9 2 3 2" xfId="39382" xr:uid="{00000000-0005-0000-0000-0000C65F0000}"/>
    <cellStyle name="40% - Accent4 3 2 9 2 4" xfId="28766" xr:uid="{00000000-0005-0000-0000-0000C75F0000}"/>
    <cellStyle name="40% - Accent4 3 2 9 3" xfId="8164" xr:uid="{00000000-0005-0000-0000-0000C85F0000}"/>
    <cellStyle name="40% - Accent4 3 2 9 3 2" xfId="18779" xr:uid="{00000000-0005-0000-0000-0000C95F0000}"/>
    <cellStyle name="40% - Accent4 3 2 9 3 2 2" xfId="42047" xr:uid="{00000000-0005-0000-0000-0000CA5F0000}"/>
    <cellStyle name="40% - Accent4 3 2 9 3 3" xfId="31432" xr:uid="{00000000-0005-0000-0000-0000CB5F0000}"/>
    <cellStyle name="40% - Accent4 3 2 9 4" xfId="13474" xr:uid="{00000000-0005-0000-0000-0000CC5F0000}"/>
    <cellStyle name="40% - Accent4 3 2 9 4 2" xfId="36742" xr:uid="{00000000-0005-0000-0000-0000CD5F0000}"/>
    <cellStyle name="40% - Accent4 3 2 9 5" xfId="26124" xr:uid="{00000000-0005-0000-0000-0000CE5F0000}"/>
    <cellStyle name="40% - Accent4 3 2_Asset Register (new)" xfId="1418" xr:uid="{00000000-0005-0000-0000-0000CF5F0000}"/>
    <cellStyle name="40% - Accent4 3 3" xfId="751" xr:uid="{00000000-0005-0000-0000-0000D05F0000}"/>
    <cellStyle name="40% - Accent4 3 3 10" xfId="12288" xr:uid="{00000000-0005-0000-0000-0000D15F0000}"/>
    <cellStyle name="40% - Accent4 3 3 10 2" xfId="35556" xr:uid="{00000000-0005-0000-0000-0000D25F0000}"/>
    <cellStyle name="40% - Accent4 3 3 11" xfId="23482" xr:uid="{00000000-0005-0000-0000-0000D35F0000}"/>
    <cellStyle name="40% - Accent4 3 3 11 2" xfId="46726" xr:uid="{00000000-0005-0000-0000-0000D45F0000}"/>
    <cellStyle name="40% - Accent4 3 3 12" xfId="24937" xr:uid="{00000000-0005-0000-0000-0000D55F0000}"/>
    <cellStyle name="40% - Accent4 3 3 13" xfId="48655" xr:uid="{00000000-0005-0000-0000-0000D65F0000}"/>
    <cellStyle name="40% - Accent4 3 3 2" xfId="1200" xr:uid="{00000000-0005-0000-0000-0000D75F0000}"/>
    <cellStyle name="40% - Accent4 3 3 2 2" xfId="2762" xr:uid="{00000000-0005-0000-0000-0000D85F0000}"/>
    <cellStyle name="40% - Accent4 3 3 2 2 2" xfId="5610" xr:uid="{00000000-0005-0000-0000-0000D95F0000}"/>
    <cellStyle name="40% - Accent4 3 3 2 2 2 2" xfId="10953" xr:uid="{00000000-0005-0000-0000-0000DA5F0000}"/>
    <cellStyle name="40% - Accent4 3 3 2 2 2 2 2" xfId="21567" xr:uid="{00000000-0005-0000-0000-0000DB5F0000}"/>
    <cellStyle name="40% - Accent4 3 3 2 2 2 2 2 2" xfId="44835" xr:uid="{00000000-0005-0000-0000-0000DC5F0000}"/>
    <cellStyle name="40% - Accent4 3 3 2 2 2 2 3" xfId="34221" xr:uid="{00000000-0005-0000-0000-0000DD5F0000}"/>
    <cellStyle name="40% - Accent4 3 3 2 2 2 3" xfId="16261" xr:uid="{00000000-0005-0000-0000-0000DE5F0000}"/>
    <cellStyle name="40% - Accent4 3 3 2 2 2 3 2" xfId="39529" xr:uid="{00000000-0005-0000-0000-0000DF5F0000}"/>
    <cellStyle name="40% - Accent4 3 3 2 2 2 4" xfId="23485" xr:uid="{00000000-0005-0000-0000-0000E05F0000}"/>
    <cellStyle name="40% - Accent4 3 3 2 2 2 4 2" xfId="46729" xr:uid="{00000000-0005-0000-0000-0000E15F0000}"/>
    <cellStyle name="40% - Accent4 3 3 2 2 2 5" xfId="28913" xr:uid="{00000000-0005-0000-0000-0000E25F0000}"/>
    <cellStyle name="40% - Accent4 3 3 2 2 2 6" xfId="48658" xr:uid="{00000000-0005-0000-0000-0000E35F0000}"/>
    <cellStyle name="40% - Accent4 3 3 2 2 3" xfId="8311" xr:uid="{00000000-0005-0000-0000-0000E45F0000}"/>
    <cellStyle name="40% - Accent4 3 3 2 2 3 2" xfId="18926" xr:uid="{00000000-0005-0000-0000-0000E55F0000}"/>
    <cellStyle name="40% - Accent4 3 3 2 2 3 2 2" xfId="42194" xr:uid="{00000000-0005-0000-0000-0000E65F0000}"/>
    <cellStyle name="40% - Accent4 3 3 2 2 3 3" xfId="31579" xr:uid="{00000000-0005-0000-0000-0000E75F0000}"/>
    <cellStyle name="40% - Accent4 3 3 2 2 4" xfId="13621" xr:uid="{00000000-0005-0000-0000-0000E85F0000}"/>
    <cellStyle name="40% - Accent4 3 3 2 2 4 2" xfId="36889" xr:uid="{00000000-0005-0000-0000-0000E95F0000}"/>
    <cellStyle name="40% - Accent4 3 3 2 2 5" xfId="23484" xr:uid="{00000000-0005-0000-0000-0000EA5F0000}"/>
    <cellStyle name="40% - Accent4 3 3 2 2 5 2" xfId="46728" xr:uid="{00000000-0005-0000-0000-0000EB5F0000}"/>
    <cellStyle name="40% - Accent4 3 3 2 2 6" xfId="26271" xr:uid="{00000000-0005-0000-0000-0000EC5F0000}"/>
    <cellStyle name="40% - Accent4 3 3 2 2 7" xfId="48657" xr:uid="{00000000-0005-0000-0000-0000ED5F0000}"/>
    <cellStyle name="40% - Accent4 3 3 2 3" xfId="3937" xr:uid="{00000000-0005-0000-0000-0000EE5F0000}"/>
    <cellStyle name="40% - Accent4 3 3 2 3 2" xfId="6601" xr:uid="{00000000-0005-0000-0000-0000EF5F0000}"/>
    <cellStyle name="40% - Accent4 3 3 2 3 2 2" xfId="11944" xr:uid="{00000000-0005-0000-0000-0000F05F0000}"/>
    <cellStyle name="40% - Accent4 3 3 2 3 2 2 2" xfId="22557" xr:uid="{00000000-0005-0000-0000-0000F15F0000}"/>
    <cellStyle name="40% - Accent4 3 3 2 3 2 2 2 2" xfId="45825" xr:uid="{00000000-0005-0000-0000-0000F25F0000}"/>
    <cellStyle name="40% - Accent4 3 3 2 3 2 2 3" xfId="35212" xr:uid="{00000000-0005-0000-0000-0000F35F0000}"/>
    <cellStyle name="40% - Accent4 3 3 2 3 2 3" xfId="17251" xr:uid="{00000000-0005-0000-0000-0000F45F0000}"/>
    <cellStyle name="40% - Accent4 3 3 2 3 2 3 2" xfId="40519" xr:uid="{00000000-0005-0000-0000-0000F55F0000}"/>
    <cellStyle name="40% - Accent4 3 3 2 3 2 4" xfId="29904" xr:uid="{00000000-0005-0000-0000-0000F65F0000}"/>
    <cellStyle name="40% - Accent4 3 3 2 3 3" xfId="9302" xr:uid="{00000000-0005-0000-0000-0000F75F0000}"/>
    <cellStyle name="40% - Accent4 3 3 2 3 3 2" xfId="19917" xr:uid="{00000000-0005-0000-0000-0000F85F0000}"/>
    <cellStyle name="40% - Accent4 3 3 2 3 3 2 2" xfId="43185" xr:uid="{00000000-0005-0000-0000-0000F95F0000}"/>
    <cellStyle name="40% - Accent4 3 3 2 3 3 3" xfId="32570" xr:uid="{00000000-0005-0000-0000-0000FA5F0000}"/>
    <cellStyle name="40% - Accent4 3 3 2 3 4" xfId="14611" xr:uid="{00000000-0005-0000-0000-0000FB5F0000}"/>
    <cellStyle name="40% - Accent4 3 3 2 3 4 2" xfId="37879" xr:uid="{00000000-0005-0000-0000-0000FC5F0000}"/>
    <cellStyle name="40% - Accent4 3 3 2 3 5" xfId="23486" xr:uid="{00000000-0005-0000-0000-0000FD5F0000}"/>
    <cellStyle name="40% - Accent4 3 3 2 3 5 2" xfId="46730" xr:uid="{00000000-0005-0000-0000-0000FE5F0000}"/>
    <cellStyle name="40% - Accent4 3 3 2 3 6" xfId="27262" xr:uid="{00000000-0005-0000-0000-0000FF5F0000}"/>
    <cellStyle name="40% - Accent4 3 3 2 3 7" xfId="48659" xr:uid="{00000000-0005-0000-0000-000000600000}"/>
    <cellStyle name="40% - Accent4 3 3 2 4" xfId="4423" xr:uid="{00000000-0005-0000-0000-000001600000}"/>
    <cellStyle name="40% - Accent4 3 3 2 4 2" xfId="9767" xr:uid="{00000000-0005-0000-0000-000002600000}"/>
    <cellStyle name="40% - Accent4 3 3 2 4 2 2" xfId="20382" xr:uid="{00000000-0005-0000-0000-000003600000}"/>
    <cellStyle name="40% - Accent4 3 3 2 4 2 2 2" xfId="43650" xr:uid="{00000000-0005-0000-0000-000004600000}"/>
    <cellStyle name="40% - Accent4 3 3 2 4 2 3" xfId="33035" xr:uid="{00000000-0005-0000-0000-000005600000}"/>
    <cellStyle name="40% - Accent4 3 3 2 4 3" xfId="15076" xr:uid="{00000000-0005-0000-0000-000006600000}"/>
    <cellStyle name="40% - Accent4 3 3 2 4 3 2" xfId="38344" xr:uid="{00000000-0005-0000-0000-000007600000}"/>
    <cellStyle name="40% - Accent4 3 3 2 4 4" xfId="27727" xr:uid="{00000000-0005-0000-0000-000008600000}"/>
    <cellStyle name="40% - Accent4 3 3 2 5" xfId="7125" xr:uid="{00000000-0005-0000-0000-000009600000}"/>
    <cellStyle name="40% - Accent4 3 3 2 5 2" xfId="17740" xr:uid="{00000000-0005-0000-0000-00000A600000}"/>
    <cellStyle name="40% - Accent4 3 3 2 5 2 2" xfId="41008" xr:uid="{00000000-0005-0000-0000-00000B600000}"/>
    <cellStyle name="40% - Accent4 3 3 2 5 3" xfId="30393" xr:uid="{00000000-0005-0000-0000-00000C600000}"/>
    <cellStyle name="40% - Accent4 3 3 2 6" xfId="12436" xr:uid="{00000000-0005-0000-0000-00000D600000}"/>
    <cellStyle name="40% - Accent4 3 3 2 6 2" xfId="35704" xr:uid="{00000000-0005-0000-0000-00000E600000}"/>
    <cellStyle name="40% - Accent4 3 3 2 7" xfId="23483" xr:uid="{00000000-0005-0000-0000-00000F600000}"/>
    <cellStyle name="40% - Accent4 3 3 2 7 2" xfId="46727" xr:uid="{00000000-0005-0000-0000-000010600000}"/>
    <cellStyle name="40% - Accent4 3 3 2 8" xfId="25085" xr:uid="{00000000-0005-0000-0000-000011600000}"/>
    <cellStyle name="40% - Accent4 3 3 2 9" xfId="48656" xr:uid="{00000000-0005-0000-0000-000012600000}"/>
    <cellStyle name="40% - Accent4 3 3 3" xfId="1563" xr:uid="{00000000-0005-0000-0000-000013600000}"/>
    <cellStyle name="40% - Accent4 3 3 3 2" xfId="2920" xr:uid="{00000000-0005-0000-0000-000014600000}"/>
    <cellStyle name="40% - Accent4 3 3 3 2 2" xfId="5768" xr:uid="{00000000-0005-0000-0000-000015600000}"/>
    <cellStyle name="40% - Accent4 3 3 3 2 2 2" xfId="11111" xr:uid="{00000000-0005-0000-0000-000016600000}"/>
    <cellStyle name="40% - Accent4 3 3 3 2 2 2 2" xfId="21725" xr:uid="{00000000-0005-0000-0000-000017600000}"/>
    <cellStyle name="40% - Accent4 3 3 3 2 2 2 2 2" xfId="44993" xr:uid="{00000000-0005-0000-0000-000018600000}"/>
    <cellStyle name="40% - Accent4 3 3 3 2 2 2 3" xfId="34379" xr:uid="{00000000-0005-0000-0000-000019600000}"/>
    <cellStyle name="40% - Accent4 3 3 3 2 2 3" xfId="16419" xr:uid="{00000000-0005-0000-0000-00001A600000}"/>
    <cellStyle name="40% - Accent4 3 3 3 2 2 3 2" xfId="39687" xr:uid="{00000000-0005-0000-0000-00001B600000}"/>
    <cellStyle name="40% - Accent4 3 3 3 2 2 4" xfId="29071" xr:uid="{00000000-0005-0000-0000-00001C600000}"/>
    <cellStyle name="40% - Accent4 3 3 3 2 3" xfId="8469" xr:uid="{00000000-0005-0000-0000-00001D600000}"/>
    <cellStyle name="40% - Accent4 3 3 3 2 3 2" xfId="19084" xr:uid="{00000000-0005-0000-0000-00001E600000}"/>
    <cellStyle name="40% - Accent4 3 3 3 2 3 2 2" xfId="42352" xr:uid="{00000000-0005-0000-0000-00001F600000}"/>
    <cellStyle name="40% - Accent4 3 3 3 2 3 3" xfId="31737" xr:uid="{00000000-0005-0000-0000-000020600000}"/>
    <cellStyle name="40% - Accent4 3 3 3 2 4" xfId="13779" xr:uid="{00000000-0005-0000-0000-000021600000}"/>
    <cellStyle name="40% - Accent4 3 3 3 2 4 2" xfId="37047" xr:uid="{00000000-0005-0000-0000-000022600000}"/>
    <cellStyle name="40% - Accent4 3 3 3 2 5" xfId="23488" xr:uid="{00000000-0005-0000-0000-000023600000}"/>
    <cellStyle name="40% - Accent4 3 3 3 2 5 2" xfId="46732" xr:uid="{00000000-0005-0000-0000-000024600000}"/>
    <cellStyle name="40% - Accent4 3 3 3 2 6" xfId="26429" xr:uid="{00000000-0005-0000-0000-000025600000}"/>
    <cellStyle name="40% - Accent4 3 3 3 2 7" xfId="48661" xr:uid="{00000000-0005-0000-0000-000026600000}"/>
    <cellStyle name="40% - Accent4 3 3 3 3" xfId="3643" xr:uid="{00000000-0005-0000-0000-000027600000}"/>
    <cellStyle name="40% - Accent4 3 3 3 3 2" xfId="6450" xr:uid="{00000000-0005-0000-0000-000028600000}"/>
    <cellStyle name="40% - Accent4 3 3 3 3 2 2" xfId="11793" xr:uid="{00000000-0005-0000-0000-000029600000}"/>
    <cellStyle name="40% - Accent4 3 3 3 3 2 2 2" xfId="22406" xr:uid="{00000000-0005-0000-0000-00002A600000}"/>
    <cellStyle name="40% - Accent4 3 3 3 3 2 2 2 2" xfId="45674" xr:uid="{00000000-0005-0000-0000-00002B600000}"/>
    <cellStyle name="40% - Accent4 3 3 3 3 2 2 3" xfId="35061" xr:uid="{00000000-0005-0000-0000-00002C600000}"/>
    <cellStyle name="40% - Accent4 3 3 3 3 2 3" xfId="17100" xr:uid="{00000000-0005-0000-0000-00002D600000}"/>
    <cellStyle name="40% - Accent4 3 3 3 3 2 3 2" xfId="40368" xr:uid="{00000000-0005-0000-0000-00002E600000}"/>
    <cellStyle name="40% - Accent4 3 3 3 3 2 4" xfId="29753" xr:uid="{00000000-0005-0000-0000-00002F600000}"/>
    <cellStyle name="40% - Accent4 3 3 3 3 3" xfId="9151" xr:uid="{00000000-0005-0000-0000-000030600000}"/>
    <cellStyle name="40% - Accent4 3 3 3 3 3 2" xfId="19766" xr:uid="{00000000-0005-0000-0000-000031600000}"/>
    <cellStyle name="40% - Accent4 3 3 3 3 3 2 2" xfId="43034" xr:uid="{00000000-0005-0000-0000-000032600000}"/>
    <cellStyle name="40% - Accent4 3 3 3 3 3 3" xfId="32419" xr:uid="{00000000-0005-0000-0000-000033600000}"/>
    <cellStyle name="40% - Accent4 3 3 3 3 4" xfId="14460" xr:uid="{00000000-0005-0000-0000-000034600000}"/>
    <cellStyle name="40% - Accent4 3 3 3 3 4 2" xfId="37728" xr:uid="{00000000-0005-0000-0000-000035600000}"/>
    <cellStyle name="40% - Accent4 3 3 3 3 5" xfId="27111" xr:uid="{00000000-0005-0000-0000-000036600000}"/>
    <cellStyle name="40% - Accent4 3 3 3 4" xfId="4581" xr:uid="{00000000-0005-0000-0000-000037600000}"/>
    <cellStyle name="40% - Accent4 3 3 3 4 2" xfId="9925" xr:uid="{00000000-0005-0000-0000-000038600000}"/>
    <cellStyle name="40% - Accent4 3 3 3 4 2 2" xfId="20540" xr:uid="{00000000-0005-0000-0000-000039600000}"/>
    <cellStyle name="40% - Accent4 3 3 3 4 2 2 2" xfId="43808" xr:uid="{00000000-0005-0000-0000-00003A600000}"/>
    <cellStyle name="40% - Accent4 3 3 3 4 2 3" xfId="33193" xr:uid="{00000000-0005-0000-0000-00003B600000}"/>
    <cellStyle name="40% - Accent4 3 3 3 4 3" xfId="15234" xr:uid="{00000000-0005-0000-0000-00003C600000}"/>
    <cellStyle name="40% - Accent4 3 3 3 4 3 2" xfId="38502" xr:uid="{00000000-0005-0000-0000-00003D600000}"/>
    <cellStyle name="40% - Accent4 3 3 3 4 4" xfId="27885" xr:uid="{00000000-0005-0000-0000-00003E600000}"/>
    <cellStyle name="40% - Accent4 3 3 3 5" xfId="7283" xr:uid="{00000000-0005-0000-0000-00003F600000}"/>
    <cellStyle name="40% - Accent4 3 3 3 5 2" xfId="17898" xr:uid="{00000000-0005-0000-0000-000040600000}"/>
    <cellStyle name="40% - Accent4 3 3 3 5 2 2" xfId="41166" xr:uid="{00000000-0005-0000-0000-000041600000}"/>
    <cellStyle name="40% - Accent4 3 3 3 5 3" xfId="30551" xr:uid="{00000000-0005-0000-0000-000042600000}"/>
    <cellStyle name="40% - Accent4 3 3 3 6" xfId="12594" xr:uid="{00000000-0005-0000-0000-000043600000}"/>
    <cellStyle name="40% - Accent4 3 3 3 6 2" xfId="35862" xr:uid="{00000000-0005-0000-0000-000044600000}"/>
    <cellStyle name="40% - Accent4 3 3 3 7" xfId="23487" xr:uid="{00000000-0005-0000-0000-000045600000}"/>
    <cellStyle name="40% - Accent4 3 3 3 7 2" xfId="46731" xr:uid="{00000000-0005-0000-0000-000046600000}"/>
    <cellStyle name="40% - Accent4 3 3 3 8" xfId="25243" xr:uid="{00000000-0005-0000-0000-000047600000}"/>
    <cellStyle name="40% - Accent4 3 3 3 9" xfId="48660" xr:uid="{00000000-0005-0000-0000-000048600000}"/>
    <cellStyle name="40% - Accent4 3 3 4" xfId="1915" xr:uid="{00000000-0005-0000-0000-000049600000}"/>
    <cellStyle name="40% - Accent4 3 3 4 2" xfId="4890" xr:uid="{00000000-0005-0000-0000-00004A600000}"/>
    <cellStyle name="40% - Accent4 3 3 4 2 2" xfId="10234" xr:uid="{00000000-0005-0000-0000-00004B600000}"/>
    <cellStyle name="40% - Accent4 3 3 4 2 2 2" xfId="20849" xr:uid="{00000000-0005-0000-0000-00004C600000}"/>
    <cellStyle name="40% - Accent4 3 3 4 2 2 2 2" xfId="44117" xr:uid="{00000000-0005-0000-0000-00004D600000}"/>
    <cellStyle name="40% - Accent4 3 3 4 2 2 3" xfId="33502" xr:uid="{00000000-0005-0000-0000-00004E600000}"/>
    <cellStyle name="40% - Accent4 3 3 4 2 3" xfId="15543" xr:uid="{00000000-0005-0000-0000-00004F600000}"/>
    <cellStyle name="40% - Accent4 3 3 4 2 3 2" xfId="38811" xr:uid="{00000000-0005-0000-0000-000050600000}"/>
    <cellStyle name="40% - Accent4 3 3 4 2 4" xfId="28194" xr:uid="{00000000-0005-0000-0000-000051600000}"/>
    <cellStyle name="40% - Accent4 3 3 4 3" xfId="7592" xr:uid="{00000000-0005-0000-0000-000052600000}"/>
    <cellStyle name="40% - Accent4 3 3 4 3 2" xfId="18207" xr:uid="{00000000-0005-0000-0000-000053600000}"/>
    <cellStyle name="40% - Accent4 3 3 4 3 2 2" xfId="41475" xr:uid="{00000000-0005-0000-0000-000054600000}"/>
    <cellStyle name="40% - Accent4 3 3 4 3 3" xfId="30860" xr:uid="{00000000-0005-0000-0000-000055600000}"/>
    <cellStyle name="40% - Accent4 3 3 4 4" xfId="12903" xr:uid="{00000000-0005-0000-0000-000056600000}"/>
    <cellStyle name="40% - Accent4 3 3 4 4 2" xfId="36171" xr:uid="{00000000-0005-0000-0000-000057600000}"/>
    <cellStyle name="40% - Accent4 3 3 4 5" xfId="23489" xr:uid="{00000000-0005-0000-0000-000058600000}"/>
    <cellStyle name="40% - Accent4 3 3 4 5 2" xfId="46733" xr:uid="{00000000-0005-0000-0000-000059600000}"/>
    <cellStyle name="40% - Accent4 3 3 4 6" xfId="25552" xr:uid="{00000000-0005-0000-0000-00005A600000}"/>
    <cellStyle name="40% - Accent4 3 3 4 7" xfId="48662" xr:uid="{00000000-0005-0000-0000-00005B600000}"/>
    <cellStyle name="40% - Accent4 3 3 5" xfId="2614" xr:uid="{00000000-0005-0000-0000-00005C600000}"/>
    <cellStyle name="40% - Accent4 3 3 5 2" xfId="5462" xr:uid="{00000000-0005-0000-0000-00005D600000}"/>
    <cellStyle name="40% - Accent4 3 3 5 2 2" xfId="10805" xr:uid="{00000000-0005-0000-0000-00005E600000}"/>
    <cellStyle name="40% - Accent4 3 3 5 2 2 2" xfId="21419" xr:uid="{00000000-0005-0000-0000-00005F600000}"/>
    <cellStyle name="40% - Accent4 3 3 5 2 2 2 2" xfId="44687" xr:uid="{00000000-0005-0000-0000-000060600000}"/>
    <cellStyle name="40% - Accent4 3 3 5 2 2 3" xfId="34073" xr:uid="{00000000-0005-0000-0000-000061600000}"/>
    <cellStyle name="40% - Accent4 3 3 5 2 3" xfId="16113" xr:uid="{00000000-0005-0000-0000-000062600000}"/>
    <cellStyle name="40% - Accent4 3 3 5 2 3 2" xfId="39381" xr:uid="{00000000-0005-0000-0000-000063600000}"/>
    <cellStyle name="40% - Accent4 3 3 5 2 4" xfId="28765" xr:uid="{00000000-0005-0000-0000-000064600000}"/>
    <cellStyle name="40% - Accent4 3 3 5 3" xfId="8163" xr:uid="{00000000-0005-0000-0000-000065600000}"/>
    <cellStyle name="40% - Accent4 3 3 5 3 2" xfId="18778" xr:uid="{00000000-0005-0000-0000-000066600000}"/>
    <cellStyle name="40% - Accent4 3 3 5 3 2 2" xfId="42046" xr:uid="{00000000-0005-0000-0000-000067600000}"/>
    <cellStyle name="40% - Accent4 3 3 5 3 3" xfId="31431" xr:uid="{00000000-0005-0000-0000-000068600000}"/>
    <cellStyle name="40% - Accent4 3 3 5 4" xfId="13473" xr:uid="{00000000-0005-0000-0000-000069600000}"/>
    <cellStyle name="40% - Accent4 3 3 5 4 2" xfId="36741" xr:uid="{00000000-0005-0000-0000-00006A600000}"/>
    <cellStyle name="40% - Accent4 3 3 5 5" xfId="26123" xr:uid="{00000000-0005-0000-0000-00006B600000}"/>
    <cellStyle name="40% - Accent4 3 3 6" xfId="3185" xr:uid="{00000000-0005-0000-0000-00006C600000}"/>
    <cellStyle name="40% - Accent4 3 3 6 2" xfId="6015" xr:uid="{00000000-0005-0000-0000-00006D600000}"/>
    <cellStyle name="40% - Accent4 3 3 6 2 2" xfId="11358" xr:uid="{00000000-0005-0000-0000-00006E600000}"/>
    <cellStyle name="40% - Accent4 3 3 6 2 2 2" xfId="21971" xr:uid="{00000000-0005-0000-0000-00006F600000}"/>
    <cellStyle name="40% - Accent4 3 3 6 2 2 2 2" xfId="45239" xr:uid="{00000000-0005-0000-0000-000070600000}"/>
    <cellStyle name="40% - Accent4 3 3 6 2 2 3" xfId="34626" xr:uid="{00000000-0005-0000-0000-000071600000}"/>
    <cellStyle name="40% - Accent4 3 3 6 2 3" xfId="16665" xr:uid="{00000000-0005-0000-0000-000072600000}"/>
    <cellStyle name="40% - Accent4 3 3 6 2 3 2" xfId="39933" xr:uid="{00000000-0005-0000-0000-000073600000}"/>
    <cellStyle name="40% - Accent4 3 3 6 2 4" xfId="29318" xr:uid="{00000000-0005-0000-0000-000074600000}"/>
    <cellStyle name="40% - Accent4 3 3 6 3" xfId="8716" xr:uid="{00000000-0005-0000-0000-000075600000}"/>
    <cellStyle name="40% - Accent4 3 3 6 3 2" xfId="19331" xr:uid="{00000000-0005-0000-0000-000076600000}"/>
    <cellStyle name="40% - Accent4 3 3 6 3 2 2" xfId="42599" xr:uid="{00000000-0005-0000-0000-000077600000}"/>
    <cellStyle name="40% - Accent4 3 3 6 3 3" xfId="31984" xr:uid="{00000000-0005-0000-0000-000078600000}"/>
    <cellStyle name="40% - Accent4 3 3 6 4" xfId="14025" xr:uid="{00000000-0005-0000-0000-000079600000}"/>
    <cellStyle name="40% - Accent4 3 3 6 4 2" xfId="37293" xr:uid="{00000000-0005-0000-0000-00007A600000}"/>
    <cellStyle name="40% - Accent4 3 3 6 5" xfId="26676" xr:uid="{00000000-0005-0000-0000-00007B600000}"/>
    <cellStyle name="40% - Accent4 3 3 7" xfId="3505" xr:uid="{00000000-0005-0000-0000-00007C600000}"/>
    <cellStyle name="40% - Accent4 3 3 7 2" xfId="6329" xr:uid="{00000000-0005-0000-0000-00007D600000}"/>
    <cellStyle name="40% - Accent4 3 3 7 2 2" xfId="11672" xr:uid="{00000000-0005-0000-0000-00007E600000}"/>
    <cellStyle name="40% - Accent4 3 3 7 2 2 2" xfId="22285" xr:uid="{00000000-0005-0000-0000-00007F600000}"/>
    <cellStyle name="40% - Accent4 3 3 7 2 2 2 2" xfId="45553" xr:uid="{00000000-0005-0000-0000-000080600000}"/>
    <cellStyle name="40% - Accent4 3 3 7 2 2 3" xfId="34940" xr:uid="{00000000-0005-0000-0000-000081600000}"/>
    <cellStyle name="40% - Accent4 3 3 7 2 3" xfId="16979" xr:uid="{00000000-0005-0000-0000-000082600000}"/>
    <cellStyle name="40% - Accent4 3 3 7 2 3 2" xfId="40247" xr:uid="{00000000-0005-0000-0000-000083600000}"/>
    <cellStyle name="40% - Accent4 3 3 7 2 4" xfId="29632" xr:uid="{00000000-0005-0000-0000-000084600000}"/>
    <cellStyle name="40% - Accent4 3 3 7 3" xfId="9030" xr:uid="{00000000-0005-0000-0000-000085600000}"/>
    <cellStyle name="40% - Accent4 3 3 7 3 2" xfId="19645" xr:uid="{00000000-0005-0000-0000-000086600000}"/>
    <cellStyle name="40% - Accent4 3 3 7 3 2 2" xfId="42913" xr:uid="{00000000-0005-0000-0000-000087600000}"/>
    <cellStyle name="40% - Accent4 3 3 7 3 3" xfId="32298" xr:uid="{00000000-0005-0000-0000-000088600000}"/>
    <cellStyle name="40% - Accent4 3 3 7 4" xfId="14339" xr:uid="{00000000-0005-0000-0000-000089600000}"/>
    <cellStyle name="40% - Accent4 3 3 7 4 2" xfId="37607" xr:uid="{00000000-0005-0000-0000-00008A600000}"/>
    <cellStyle name="40% - Accent4 3 3 7 5" xfId="26990" xr:uid="{00000000-0005-0000-0000-00008B600000}"/>
    <cellStyle name="40% - Accent4 3 3 8" xfId="4275" xr:uid="{00000000-0005-0000-0000-00008C600000}"/>
    <cellStyle name="40% - Accent4 3 3 8 2" xfId="9619" xr:uid="{00000000-0005-0000-0000-00008D600000}"/>
    <cellStyle name="40% - Accent4 3 3 8 2 2" xfId="20234" xr:uid="{00000000-0005-0000-0000-00008E600000}"/>
    <cellStyle name="40% - Accent4 3 3 8 2 2 2" xfId="43502" xr:uid="{00000000-0005-0000-0000-00008F600000}"/>
    <cellStyle name="40% - Accent4 3 3 8 2 3" xfId="32887" xr:uid="{00000000-0005-0000-0000-000090600000}"/>
    <cellStyle name="40% - Accent4 3 3 8 3" xfId="14928" xr:uid="{00000000-0005-0000-0000-000091600000}"/>
    <cellStyle name="40% - Accent4 3 3 8 3 2" xfId="38196" xr:uid="{00000000-0005-0000-0000-000092600000}"/>
    <cellStyle name="40% - Accent4 3 3 8 4" xfId="27579" xr:uid="{00000000-0005-0000-0000-000093600000}"/>
    <cellStyle name="40% - Accent4 3 3 9" xfId="6977" xr:uid="{00000000-0005-0000-0000-000094600000}"/>
    <cellStyle name="40% - Accent4 3 3 9 2" xfId="17592" xr:uid="{00000000-0005-0000-0000-000095600000}"/>
    <cellStyle name="40% - Accent4 3 3 9 2 2" xfId="40860" xr:uid="{00000000-0005-0000-0000-000096600000}"/>
    <cellStyle name="40% - Accent4 3 3 9 3" xfId="30245" xr:uid="{00000000-0005-0000-0000-000097600000}"/>
    <cellStyle name="40% - Accent4 3 3_Asset Register (new)" xfId="1416" xr:uid="{00000000-0005-0000-0000-000098600000}"/>
    <cellStyle name="40% - Accent4 3 4" xfId="265" xr:uid="{00000000-0005-0000-0000-000099600000}"/>
    <cellStyle name="40% - Accent4 3 4 10" xfId="24792" xr:uid="{00000000-0005-0000-0000-00009A600000}"/>
    <cellStyle name="40% - Accent4 3 4 11" xfId="48663" xr:uid="{00000000-0005-0000-0000-00009B600000}"/>
    <cellStyle name="40% - Accent4 3 4 2" xfId="2000" xr:uid="{00000000-0005-0000-0000-00009C600000}"/>
    <cellStyle name="40% - Accent4 3 4 2 2" xfId="4942" xr:uid="{00000000-0005-0000-0000-00009D600000}"/>
    <cellStyle name="40% - Accent4 3 4 2 2 2" xfId="10285" xr:uid="{00000000-0005-0000-0000-00009E600000}"/>
    <cellStyle name="40% - Accent4 3 4 2 2 2 2" xfId="20900" xr:uid="{00000000-0005-0000-0000-00009F600000}"/>
    <cellStyle name="40% - Accent4 3 4 2 2 2 2 2" xfId="44168" xr:uid="{00000000-0005-0000-0000-0000A0600000}"/>
    <cellStyle name="40% - Accent4 3 4 2 2 2 3" xfId="33553" xr:uid="{00000000-0005-0000-0000-0000A1600000}"/>
    <cellStyle name="40% - Accent4 3 4 2 2 3" xfId="15594" xr:uid="{00000000-0005-0000-0000-0000A2600000}"/>
    <cellStyle name="40% - Accent4 3 4 2 2 3 2" xfId="38862" xr:uid="{00000000-0005-0000-0000-0000A3600000}"/>
    <cellStyle name="40% - Accent4 3 4 2 2 4" xfId="23492" xr:uid="{00000000-0005-0000-0000-0000A4600000}"/>
    <cellStyle name="40% - Accent4 3 4 2 2 4 2" xfId="46736" xr:uid="{00000000-0005-0000-0000-0000A5600000}"/>
    <cellStyle name="40% - Accent4 3 4 2 2 5" xfId="28245" xr:uid="{00000000-0005-0000-0000-0000A6600000}"/>
    <cellStyle name="40% - Accent4 3 4 2 2 6" xfId="48665" xr:uid="{00000000-0005-0000-0000-0000A7600000}"/>
    <cellStyle name="40% - Accent4 3 4 2 3" xfId="7643" xr:uid="{00000000-0005-0000-0000-0000A8600000}"/>
    <cellStyle name="40% - Accent4 3 4 2 3 2" xfId="18258" xr:uid="{00000000-0005-0000-0000-0000A9600000}"/>
    <cellStyle name="40% - Accent4 3 4 2 3 2 2" xfId="41526" xr:uid="{00000000-0005-0000-0000-0000AA600000}"/>
    <cellStyle name="40% - Accent4 3 4 2 3 3" xfId="30911" xr:uid="{00000000-0005-0000-0000-0000AB600000}"/>
    <cellStyle name="40% - Accent4 3 4 2 4" xfId="12954" xr:uid="{00000000-0005-0000-0000-0000AC600000}"/>
    <cellStyle name="40% - Accent4 3 4 2 4 2" xfId="36222" xr:uid="{00000000-0005-0000-0000-0000AD600000}"/>
    <cellStyle name="40% - Accent4 3 4 2 5" xfId="23491" xr:uid="{00000000-0005-0000-0000-0000AE600000}"/>
    <cellStyle name="40% - Accent4 3 4 2 5 2" xfId="46735" xr:uid="{00000000-0005-0000-0000-0000AF600000}"/>
    <cellStyle name="40% - Accent4 3 4 2 6" xfId="25603" xr:uid="{00000000-0005-0000-0000-0000B0600000}"/>
    <cellStyle name="40% - Accent4 3 4 2 7" xfId="48664" xr:uid="{00000000-0005-0000-0000-0000B1600000}"/>
    <cellStyle name="40% - Accent4 3 4 3" xfId="2473" xr:uid="{00000000-0005-0000-0000-0000B2600000}"/>
    <cellStyle name="40% - Accent4 3 4 3 2" xfId="5321" xr:uid="{00000000-0005-0000-0000-0000B3600000}"/>
    <cellStyle name="40% - Accent4 3 4 3 2 2" xfId="10664" xr:uid="{00000000-0005-0000-0000-0000B4600000}"/>
    <cellStyle name="40% - Accent4 3 4 3 2 2 2" xfId="21278" xr:uid="{00000000-0005-0000-0000-0000B5600000}"/>
    <cellStyle name="40% - Accent4 3 4 3 2 2 2 2" xfId="44546" xr:uid="{00000000-0005-0000-0000-0000B6600000}"/>
    <cellStyle name="40% - Accent4 3 4 3 2 2 3" xfId="33932" xr:uid="{00000000-0005-0000-0000-0000B7600000}"/>
    <cellStyle name="40% - Accent4 3 4 3 2 3" xfId="15972" xr:uid="{00000000-0005-0000-0000-0000B8600000}"/>
    <cellStyle name="40% - Accent4 3 4 3 2 3 2" xfId="39240" xr:uid="{00000000-0005-0000-0000-0000B9600000}"/>
    <cellStyle name="40% - Accent4 3 4 3 2 4" xfId="28624" xr:uid="{00000000-0005-0000-0000-0000BA600000}"/>
    <cellStyle name="40% - Accent4 3 4 3 3" xfId="8022" xr:uid="{00000000-0005-0000-0000-0000BB600000}"/>
    <cellStyle name="40% - Accent4 3 4 3 3 2" xfId="18637" xr:uid="{00000000-0005-0000-0000-0000BC600000}"/>
    <cellStyle name="40% - Accent4 3 4 3 3 2 2" xfId="41905" xr:uid="{00000000-0005-0000-0000-0000BD600000}"/>
    <cellStyle name="40% - Accent4 3 4 3 3 3" xfId="31290" xr:uid="{00000000-0005-0000-0000-0000BE600000}"/>
    <cellStyle name="40% - Accent4 3 4 3 4" xfId="13332" xr:uid="{00000000-0005-0000-0000-0000BF600000}"/>
    <cellStyle name="40% - Accent4 3 4 3 4 2" xfId="36600" xr:uid="{00000000-0005-0000-0000-0000C0600000}"/>
    <cellStyle name="40% - Accent4 3 4 3 5" xfId="23493" xr:uid="{00000000-0005-0000-0000-0000C1600000}"/>
    <cellStyle name="40% - Accent4 3 4 3 5 2" xfId="46737" xr:uid="{00000000-0005-0000-0000-0000C2600000}"/>
    <cellStyle name="40% - Accent4 3 4 3 6" xfId="25982" xr:uid="{00000000-0005-0000-0000-0000C3600000}"/>
    <cellStyle name="40% - Accent4 3 4 3 7" xfId="48666" xr:uid="{00000000-0005-0000-0000-0000C4600000}"/>
    <cellStyle name="40% - Accent4 3 4 4" xfId="3232" xr:uid="{00000000-0005-0000-0000-0000C5600000}"/>
    <cellStyle name="40% - Accent4 3 4 4 2" xfId="6062" xr:uid="{00000000-0005-0000-0000-0000C6600000}"/>
    <cellStyle name="40% - Accent4 3 4 4 2 2" xfId="11405" xr:uid="{00000000-0005-0000-0000-0000C7600000}"/>
    <cellStyle name="40% - Accent4 3 4 4 2 2 2" xfId="22018" xr:uid="{00000000-0005-0000-0000-0000C8600000}"/>
    <cellStyle name="40% - Accent4 3 4 4 2 2 2 2" xfId="45286" xr:uid="{00000000-0005-0000-0000-0000C9600000}"/>
    <cellStyle name="40% - Accent4 3 4 4 2 2 3" xfId="34673" xr:uid="{00000000-0005-0000-0000-0000CA600000}"/>
    <cellStyle name="40% - Accent4 3 4 4 2 3" xfId="16712" xr:uid="{00000000-0005-0000-0000-0000CB600000}"/>
    <cellStyle name="40% - Accent4 3 4 4 2 3 2" xfId="39980" xr:uid="{00000000-0005-0000-0000-0000CC600000}"/>
    <cellStyle name="40% - Accent4 3 4 4 2 4" xfId="29365" xr:uid="{00000000-0005-0000-0000-0000CD600000}"/>
    <cellStyle name="40% - Accent4 3 4 4 3" xfId="8763" xr:uid="{00000000-0005-0000-0000-0000CE600000}"/>
    <cellStyle name="40% - Accent4 3 4 4 3 2" xfId="19378" xr:uid="{00000000-0005-0000-0000-0000CF600000}"/>
    <cellStyle name="40% - Accent4 3 4 4 3 2 2" xfId="42646" xr:uid="{00000000-0005-0000-0000-0000D0600000}"/>
    <cellStyle name="40% - Accent4 3 4 4 3 3" xfId="32031" xr:uid="{00000000-0005-0000-0000-0000D1600000}"/>
    <cellStyle name="40% - Accent4 3 4 4 4" xfId="14072" xr:uid="{00000000-0005-0000-0000-0000D2600000}"/>
    <cellStyle name="40% - Accent4 3 4 4 4 2" xfId="37340" xr:uid="{00000000-0005-0000-0000-0000D3600000}"/>
    <cellStyle name="40% - Accent4 3 4 4 5" xfId="26723" xr:uid="{00000000-0005-0000-0000-0000D4600000}"/>
    <cellStyle name="40% - Accent4 3 4 5" xfId="3552" xr:uid="{00000000-0005-0000-0000-0000D5600000}"/>
    <cellStyle name="40% - Accent4 3 4 5 2" xfId="6376" xr:uid="{00000000-0005-0000-0000-0000D6600000}"/>
    <cellStyle name="40% - Accent4 3 4 5 2 2" xfId="11719" xr:uid="{00000000-0005-0000-0000-0000D7600000}"/>
    <cellStyle name="40% - Accent4 3 4 5 2 2 2" xfId="22332" xr:uid="{00000000-0005-0000-0000-0000D8600000}"/>
    <cellStyle name="40% - Accent4 3 4 5 2 2 2 2" xfId="45600" xr:uid="{00000000-0005-0000-0000-0000D9600000}"/>
    <cellStyle name="40% - Accent4 3 4 5 2 2 3" xfId="34987" xr:uid="{00000000-0005-0000-0000-0000DA600000}"/>
    <cellStyle name="40% - Accent4 3 4 5 2 3" xfId="17026" xr:uid="{00000000-0005-0000-0000-0000DB600000}"/>
    <cellStyle name="40% - Accent4 3 4 5 2 3 2" xfId="40294" xr:uid="{00000000-0005-0000-0000-0000DC600000}"/>
    <cellStyle name="40% - Accent4 3 4 5 2 4" xfId="29679" xr:uid="{00000000-0005-0000-0000-0000DD600000}"/>
    <cellStyle name="40% - Accent4 3 4 5 3" xfId="9077" xr:uid="{00000000-0005-0000-0000-0000DE600000}"/>
    <cellStyle name="40% - Accent4 3 4 5 3 2" xfId="19692" xr:uid="{00000000-0005-0000-0000-0000DF600000}"/>
    <cellStyle name="40% - Accent4 3 4 5 3 2 2" xfId="42960" xr:uid="{00000000-0005-0000-0000-0000E0600000}"/>
    <cellStyle name="40% - Accent4 3 4 5 3 3" xfId="32345" xr:uid="{00000000-0005-0000-0000-0000E1600000}"/>
    <cellStyle name="40% - Accent4 3 4 5 4" xfId="14386" xr:uid="{00000000-0005-0000-0000-0000E2600000}"/>
    <cellStyle name="40% - Accent4 3 4 5 4 2" xfId="37654" xr:uid="{00000000-0005-0000-0000-0000E3600000}"/>
    <cellStyle name="40% - Accent4 3 4 5 5" xfId="27037" xr:uid="{00000000-0005-0000-0000-0000E4600000}"/>
    <cellStyle name="40% - Accent4 3 4 6" xfId="4134" xr:uid="{00000000-0005-0000-0000-0000E5600000}"/>
    <cellStyle name="40% - Accent4 3 4 6 2" xfId="9478" xr:uid="{00000000-0005-0000-0000-0000E6600000}"/>
    <cellStyle name="40% - Accent4 3 4 6 2 2" xfId="20093" xr:uid="{00000000-0005-0000-0000-0000E7600000}"/>
    <cellStyle name="40% - Accent4 3 4 6 2 2 2" xfId="43361" xr:uid="{00000000-0005-0000-0000-0000E8600000}"/>
    <cellStyle name="40% - Accent4 3 4 6 2 3" xfId="32746" xr:uid="{00000000-0005-0000-0000-0000E9600000}"/>
    <cellStyle name="40% - Accent4 3 4 6 3" xfId="14787" xr:uid="{00000000-0005-0000-0000-0000EA600000}"/>
    <cellStyle name="40% - Accent4 3 4 6 3 2" xfId="38055" xr:uid="{00000000-0005-0000-0000-0000EB600000}"/>
    <cellStyle name="40% - Accent4 3 4 6 4" xfId="27438" xr:uid="{00000000-0005-0000-0000-0000EC600000}"/>
    <cellStyle name="40% - Accent4 3 4 7" xfId="6836" xr:uid="{00000000-0005-0000-0000-0000ED600000}"/>
    <cellStyle name="40% - Accent4 3 4 7 2" xfId="17451" xr:uid="{00000000-0005-0000-0000-0000EE600000}"/>
    <cellStyle name="40% - Accent4 3 4 7 2 2" xfId="40719" xr:uid="{00000000-0005-0000-0000-0000EF600000}"/>
    <cellStyle name="40% - Accent4 3 4 7 3" xfId="30104" xr:uid="{00000000-0005-0000-0000-0000F0600000}"/>
    <cellStyle name="40% - Accent4 3 4 8" xfId="12147" xr:uid="{00000000-0005-0000-0000-0000F1600000}"/>
    <cellStyle name="40% - Accent4 3 4 8 2" xfId="35415" xr:uid="{00000000-0005-0000-0000-0000F2600000}"/>
    <cellStyle name="40% - Accent4 3 4 9" xfId="23490" xr:uid="{00000000-0005-0000-0000-0000F3600000}"/>
    <cellStyle name="40% - Accent4 3 4 9 2" xfId="46734" xr:uid="{00000000-0005-0000-0000-0000F4600000}"/>
    <cellStyle name="40% - Accent4 3 5" xfId="1127" xr:uid="{00000000-0005-0000-0000-0000F5600000}"/>
    <cellStyle name="40% - Accent4 3 5 2" xfId="2697" xr:uid="{00000000-0005-0000-0000-0000F6600000}"/>
    <cellStyle name="40% - Accent4 3 5 2 2" xfId="5545" xr:uid="{00000000-0005-0000-0000-0000F7600000}"/>
    <cellStyle name="40% - Accent4 3 5 2 2 2" xfId="10888" xr:uid="{00000000-0005-0000-0000-0000F8600000}"/>
    <cellStyle name="40% - Accent4 3 5 2 2 2 2" xfId="21502" xr:uid="{00000000-0005-0000-0000-0000F9600000}"/>
    <cellStyle name="40% - Accent4 3 5 2 2 2 2 2" xfId="44770" xr:uid="{00000000-0005-0000-0000-0000FA600000}"/>
    <cellStyle name="40% - Accent4 3 5 2 2 2 3" xfId="34156" xr:uid="{00000000-0005-0000-0000-0000FB600000}"/>
    <cellStyle name="40% - Accent4 3 5 2 2 3" xfId="16196" xr:uid="{00000000-0005-0000-0000-0000FC600000}"/>
    <cellStyle name="40% - Accent4 3 5 2 2 3 2" xfId="39464" xr:uid="{00000000-0005-0000-0000-0000FD600000}"/>
    <cellStyle name="40% - Accent4 3 5 2 2 4" xfId="23496" xr:uid="{00000000-0005-0000-0000-0000FE600000}"/>
    <cellStyle name="40% - Accent4 3 5 2 2 4 2" xfId="46740" xr:uid="{00000000-0005-0000-0000-0000FF600000}"/>
    <cellStyle name="40% - Accent4 3 5 2 2 5" xfId="28848" xr:uid="{00000000-0005-0000-0000-000000610000}"/>
    <cellStyle name="40% - Accent4 3 5 2 2 6" xfId="48669" xr:uid="{00000000-0005-0000-0000-000001610000}"/>
    <cellStyle name="40% - Accent4 3 5 2 3" xfId="8246" xr:uid="{00000000-0005-0000-0000-000002610000}"/>
    <cellStyle name="40% - Accent4 3 5 2 3 2" xfId="18861" xr:uid="{00000000-0005-0000-0000-000003610000}"/>
    <cellStyle name="40% - Accent4 3 5 2 3 2 2" xfId="42129" xr:uid="{00000000-0005-0000-0000-000004610000}"/>
    <cellStyle name="40% - Accent4 3 5 2 3 3" xfId="31514" xr:uid="{00000000-0005-0000-0000-000005610000}"/>
    <cellStyle name="40% - Accent4 3 5 2 4" xfId="13556" xr:uid="{00000000-0005-0000-0000-000006610000}"/>
    <cellStyle name="40% - Accent4 3 5 2 4 2" xfId="36824" xr:uid="{00000000-0005-0000-0000-000007610000}"/>
    <cellStyle name="40% - Accent4 3 5 2 5" xfId="23495" xr:uid="{00000000-0005-0000-0000-000008610000}"/>
    <cellStyle name="40% - Accent4 3 5 2 5 2" xfId="46739" xr:uid="{00000000-0005-0000-0000-000009610000}"/>
    <cellStyle name="40% - Accent4 3 5 2 6" xfId="26206" xr:uid="{00000000-0005-0000-0000-00000A610000}"/>
    <cellStyle name="40% - Accent4 3 5 2 7" xfId="48668" xr:uid="{00000000-0005-0000-0000-00000B610000}"/>
    <cellStyle name="40% - Accent4 3 5 3" xfId="3872" xr:uid="{00000000-0005-0000-0000-00000C610000}"/>
    <cellStyle name="40% - Accent4 3 5 3 2" xfId="6536" xr:uid="{00000000-0005-0000-0000-00000D610000}"/>
    <cellStyle name="40% - Accent4 3 5 3 2 2" xfId="11879" xr:uid="{00000000-0005-0000-0000-00000E610000}"/>
    <cellStyle name="40% - Accent4 3 5 3 2 2 2" xfId="22492" xr:uid="{00000000-0005-0000-0000-00000F610000}"/>
    <cellStyle name="40% - Accent4 3 5 3 2 2 2 2" xfId="45760" xr:uid="{00000000-0005-0000-0000-000010610000}"/>
    <cellStyle name="40% - Accent4 3 5 3 2 2 3" xfId="35147" xr:uid="{00000000-0005-0000-0000-000011610000}"/>
    <cellStyle name="40% - Accent4 3 5 3 2 3" xfId="17186" xr:uid="{00000000-0005-0000-0000-000012610000}"/>
    <cellStyle name="40% - Accent4 3 5 3 2 3 2" xfId="40454" xr:uid="{00000000-0005-0000-0000-000013610000}"/>
    <cellStyle name="40% - Accent4 3 5 3 2 4" xfId="29839" xr:uid="{00000000-0005-0000-0000-000014610000}"/>
    <cellStyle name="40% - Accent4 3 5 3 3" xfId="9237" xr:uid="{00000000-0005-0000-0000-000015610000}"/>
    <cellStyle name="40% - Accent4 3 5 3 3 2" xfId="19852" xr:uid="{00000000-0005-0000-0000-000016610000}"/>
    <cellStyle name="40% - Accent4 3 5 3 3 2 2" xfId="43120" xr:uid="{00000000-0005-0000-0000-000017610000}"/>
    <cellStyle name="40% - Accent4 3 5 3 3 3" xfId="32505" xr:uid="{00000000-0005-0000-0000-000018610000}"/>
    <cellStyle name="40% - Accent4 3 5 3 4" xfId="14546" xr:uid="{00000000-0005-0000-0000-000019610000}"/>
    <cellStyle name="40% - Accent4 3 5 3 4 2" xfId="37814" xr:uid="{00000000-0005-0000-0000-00001A610000}"/>
    <cellStyle name="40% - Accent4 3 5 3 5" xfId="23497" xr:uid="{00000000-0005-0000-0000-00001B610000}"/>
    <cellStyle name="40% - Accent4 3 5 3 5 2" xfId="46741" xr:uid="{00000000-0005-0000-0000-00001C610000}"/>
    <cellStyle name="40% - Accent4 3 5 3 6" xfId="27197" xr:uid="{00000000-0005-0000-0000-00001D610000}"/>
    <cellStyle name="40% - Accent4 3 5 3 7" xfId="48670" xr:uid="{00000000-0005-0000-0000-00001E610000}"/>
    <cellStyle name="40% - Accent4 3 5 4" xfId="4358" xr:uid="{00000000-0005-0000-0000-00001F610000}"/>
    <cellStyle name="40% - Accent4 3 5 4 2" xfId="9702" xr:uid="{00000000-0005-0000-0000-000020610000}"/>
    <cellStyle name="40% - Accent4 3 5 4 2 2" xfId="20317" xr:uid="{00000000-0005-0000-0000-000021610000}"/>
    <cellStyle name="40% - Accent4 3 5 4 2 2 2" xfId="43585" xr:uid="{00000000-0005-0000-0000-000022610000}"/>
    <cellStyle name="40% - Accent4 3 5 4 2 3" xfId="32970" xr:uid="{00000000-0005-0000-0000-000023610000}"/>
    <cellStyle name="40% - Accent4 3 5 4 3" xfId="15011" xr:uid="{00000000-0005-0000-0000-000024610000}"/>
    <cellStyle name="40% - Accent4 3 5 4 3 2" xfId="38279" xr:uid="{00000000-0005-0000-0000-000025610000}"/>
    <cellStyle name="40% - Accent4 3 5 4 4" xfId="27662" xr:uid="{00000000-0005-0000-0000-000026610000}"/>
    <cellStyle name="40% - Accent4 3 5 5" xfId="7060" xr:uid="{00000000-0005-0000-0000-000027610000}"/>
    <cellStyle name="40% - Accent4 3 5 5 2" xfId="17675" xr:uid="{00000000-0005-0000-0000-000028610000}"/>
    <cellStyle name="40% - Accent4 3 5 5 2 2" xfId="40943" xr:uid="{00000000-0005-0000-0000-000029610000}"/>
    <cellStyle name="40% - Accent4 3 5 5 3" xfId="30328" xr:uid="{00000000-0005-0000-0000-00002A610000}"/>
    <cellStyle name="40% - Accent4 3 5 6" xfId="12371" xr:uid="{00000000-0005-0000-0000-00002B610000}"/>
    <cellStyle name="40% - Accent4 3 5 6 2" xfId="35639" xr:uid="{00000000-0005-0000-0000-00002C610000}"/>
    <cellStyle name="40% - Accent4 3 5 7" xfId="23494" xr:uid="{00000000-0005-0000-0000-00002D610000}"/>
    <cellStyle name="40% - Accent4 3 5 7 2" xfId="46738" xr:uid="{00000000-0005-0000-0000-00002E610000}"/>
    <cellStyle name="40% - Accent4 3 5 8" xfId="25020" xr:uid="{00000000-0005-0000-0000-00002F610000}"/>
    <cellStyle name="40% - Accent4 3 5 9" xfId="48667" xr:uid="{00000000-0005-0000-0000-000030610000}"/>
    <cellStyle name="40% - Accent4 3 6" xfId="1276" xr:uid="{00000000-0005-0000-0000-000031610000}"/>
    <cellStyle name="40% - Accent4 3 6 2" xfId="2837" xr:uid="{00000000-0005-0000-0000-000032610000}"/>
    <cellStyle name="40% - Accent4 3 6 2 2" xfId="5685" xr:uid="{00000000-0005-0000-0000-000033610000}"/>
    <cellStyle name="40% - Accent4 3 6 2 2 2" xfId="11028" xr:uid="{00000000-0005-0000-0000-000034610000}"/>
    <cellStyle name="40% - Accent4 3 6 2 2 2 2" xfId="21642" xr:uid="{00000000-0005-0000-0000-000035610000}"/>
    <cellStyle name="40% - Accent4 3 6 2 2 2 2 2" xfId="44910" xr:uid="{00000000-0005-0000-0000-000036610000}"/>
    <cellStyle name="40% - Accent4 3 6 2 2 2 3" xfId="34296" xr:uid="{00000000-0005-0000-0000-000037610000}"/>
    <cellStyle name="40% - Accent4 3 6 2 2 3" xfId="16336" xr:uid="{00000000-0005-0000-0000-000038610000}"/>
    <cellStyle name="40% - Accent4 3 6 2 2 3 2" xfId="39604" xr:uid="{00000000-0005-0000-0000-000039610000}"/>
    <cellStyle name="40% - Accent4 3 6 2 2 4" xfId="23500" xr:uid="{00000000-0005-0000-0000-00003A610000}"/>
    <cellStyle name="40% - Accent4 3 6 2 2 4 2" xfId="46744" xr:uid="{00000000-0005-0000-0000-00003B610000}"/>
    <cellStyle name="40% - Accent4 3 6 2 2 5" xfId="28988" xr:uid="{00000000-0005-0000-0000-00003C610000}"/>
    <cellStyle name="40% - Accent4 3 6 2 2 6" xfId="48673" xr:uid="{00000000-0005-0000-0000-00003D610000}"/>
    <cellStyle name="40% - Accent4 3 6 2 3" xfId="8386" xr:uid="{00000000-0005-0000-0000-00003E610000}"/>
    <cellStyle name="40% - Accent4 3 6 2 3 2" xfId="19001" xr:uid="{00000000-0005-0000-0000-00003F610000}"/>
    <cellStyle name="40% - Accent4 3 6 2 3 2 2" xfId="42269" xr:uid="{00000000-0005-0000-0000-000040610000}"/>
    <cellStyle name="40% - Accent4 3 6 2 3 3" xfId="31654" xr:uid="{00000000-0005-0000-0000-000041610000}"/>
    <cellStyle name="40% - Accent4 3 6 2 4" xfId="13696" xr:uid="{00000000-0005-0000-0000-000042610000}"/>
    <cellStyle name="40% - Accent4 3 6 2 4 2" xfId="36964" xr:uid="{00000000-0005-0000-0000-000043610000}"/>
    <cellStyle name="40% - Accent4 3 6 2 5" xfId="23499" xr:uid="{00000000-0005-0000-0000-000044610000}"/>
    <cellStyle name="40% - Accent4 3 6 2 5 2" xfId="46743" xr:uid="{00000000-0005-0000-0000-000045610000}"/>
    <cellStyle name="40% - Accent4 3 6 2 6" xfId="26346" xr:uid="{00000000-0005-0000-0000-000046610000}"/>
    <cellStyle name="40% - Accent4 3 6 2 7" xfId="48672" xr:uid="{00000000-0005-0000-0000-000047610000}"/>
    <cellStyle name="40% - Accent4 3 6 3" xfId="4498" xr:uid="{00000000-0005-0000-0000-000048610000}"/>
    <cellStyle name="40% - Accent4 3 6 3 2" xfId="9842" xr:uid="{00000000-0005-0000-0000-000049610000}"/>
    <cellStyle name="40% - Accent4 3 6 3 2 2" xfId="20457" xr:uid="{00000000-0005-0000-0000-00004A610000}"/>
    <cellStyle name="40% - Accent4 3 6 3 2 2 2" xfId="43725" xr:uid="{00000000-0005-0000-0000-00004B610000}"/>
    <cellStyle name="40% - Accent4 3 6 3 2 3" xfId="33110" xr:uid="{00000000-0005-0000-0000-00004C610000}"/>
    <cellStyle name="40% - Accent4 3 6 3 3" xfId="15151" xr:uid="{00000000-0005-0000-0000-00004D610000}"/>
    <cellStyle name="40% - Accent4 3 6 3 3 2" xfId="38419" xr:uid="{00000000-0005-0000-0000-00004E610000}"/>
    <cellStyle name="40% - Accent4 3 6 3 4" xfId="23501" xr:uid="{00000000-0005-0000-0000-00004F610000}"/>
    <cellStyle name="40% - Accent4 3 6 3 4 2" xfId="46745" xr:uid="{00000000-0005-0000-0000-000050610000}"/>
    <cellStyle name="40% - Accent4 3 6 3 5" xfId="27802" xr:uid="{00000000-0005-0000-0000-000051610000}"/>
    <cellStyle name="40% - Accent4 3 6 3 6" xfId="48674" xr:uid="{00000000-0005-0000-0000-000052610000}"/>
    <cellStyle name="40% - Accent4 3 6 4" xfId="7200" xr:uid="{00000000-0005-0000-0000-000053610000}"/>
    <cellStyle name="40% - Accent4 3 6 4 2" xfId="17815" xr:uid="{00000000-0005-0000-0000-000054610000}"/>
    <cellStyle name="40% - Accent4 3 6 4 2 2" xfId="41083" xr:uid="{00000000-0005-0000-0000-000055610000}"/>
    <cellStyle name="40% - Accent4 3 6 4 3" xfId="30468" xr:uid="{00000000-0005-0000-0000-000056610000}"/>
    <cellStyle name="40% - Accent4 3 6 5" xfId="12511" xr:uid="{00000000-0005-0000-0000-000057610000}"/>
    <cellStyle name="40% - Accent4 3 6 5 2" xfId="35779" xr:uid="{00000000-0005-0000-0000-000058610000}"/>
    <cellStyle name="40% - Accent4 3 6 6" xfId="23498" xr:uid="{00000000-0005-0000-0000-000059610000}"/>
    <cellStyle name="40% - Accent4 3 6 6 2" xfId="46742" xr:uid="{00000000-0005-0000-0000-00005A610000}"/>
    <cellStyle name="40% - Accent4 3 6 7" xfId="25160" xr:uid="{00000000-0005-0000-0000-00005B610000}"/>
    <cellStyle name="40% - Accent4 3 6 8" xfId="48671" xr:uid="{00000000-0005-0000-0000-00005C610000}"/>
    <cellStyle name="40% - Accent4 3 7" xfId="1660" xr:uid="{00000000-0005-0000-0000-00005D610000}"/>
    <cellStyle name="40% - Accent4 3 7 2" xfId="4668" xr:uid="{00000000-0005-0000-0000-00005E610000}"/>
    <cellStyle name="40% - Accent4 3 7 2 2" xfId="10012" xr:uid="{00000000-0005-0000-0000-00005F610000}"/>
    <cellStyle name="40% - Accent4 3 7 2 2 2" xfId="20627" xr:uid="{00000000-0005-0000-0000-000060610000}"/>
    <cellStyle name="40% - Accent4 3 7 2 2 2 2" xfId="43895" xr:uid="{00000000-0005-0000-0000-000061610000}"/>
    <cellStyle name="40% - Accent4 3 7 2 2 3" xfId="33280" xr:uid="{00000000-0005-0000-0000-000062610000}"/>
    <cellStyle name="40% - Accent4 3 7 2 3" xfId="15321" xr:uid="{00000000-0005-0000-0000-000063610000}"/>
    <cellStyle name="40% - Accent4 3 7 2 3 2" xfId="38589" xr:uid="{00000000-0005-0000-0000-000064610000}"/>
    <cellStyle name="40% - Accent4 3 7 2 4" xfId="23503" xr:uid="{00000000-0005-0000-0000-000065610000}"/>
    <cellStyle name="40% - Accent4 3 7 2 4 2" xfId="46747" xr:uid="{00000000-0005-0000-0000-000066610000}"/>
    <cellStyle name="40% - Accent4 3 7 2 5" xfId="27972" xr:uid="{00000000-0005-0000-0000-000067610000}"/>
    <cellStyle name="40% - Accent4 3 7 2 6" xfId="48676" xr:uid="{00000000-0005-0000-0000-000068610000}"/>
    <cellStyle name="40% - Accent4 3 7 3" xfId="7370" xr:uid="{00000000-0005-0000-0000-000069610000}"/>
    <cellStyle name="40% - Accent4 3 7 3 2" xfId="17985" xr:uid="{00000000-0005-0000-0000-00006A610000}"/>
    <cellStyle name="40% - Accent4 3 7 3 2 2" xfId="41253" xr:uid="{00000000-0005-0000-0000-00006B610000}"/>
    <cellStyle name="40% - Accent4 3 7 3 3" xfId="30638" xr:uid="{00000000-0005-0000-0000-00006C610000}"/>
    <cellStyle name="40% - Accent4 3 7 4" xfId="12681" xr:uid="{00000000-0005-0000-0000-00006D610000}"/>
    <cellStyle name="40% - Accent4 3 7 4 2" xfId="35949" xr:uid="{00000000-0005-0000-0000-00006E610000}"/>
    <cellStyle name="40% - Accent4 3 7 5" xfId="23502" xr:uid="{00000000-0005-0000-0000-00006F610000}"/>
    <cellStyle name="40% - Accent4 3 7 5 2" xfId="46746" xr:uid="{00000000-0005-0000-0000-000070610000}"/>
    <cellStyle name="40% - Accent4 3 7 6" xfId="25330" xr:uid="{00000000-0005-0000-0000-000071610000}"/>
    <cellStyle name="40% - Accent4 3 7 7" xfId="48675" xr:uid="{00000000-0005-0000-0000-000072610000}"/>
    <cellStyle name="40% - Accent4 3 8" xfId="1767" xr:uid="{00000000-0005-0000-0000-000073610000}"/>
    <cellStyle name="40% - Accent4 3 8 2" xfId="4753" xr:uid="{00000000-0005-0000-0000-000074610000}"/>
    <cellStyle name="40% - Accent4 3 8 2 2" xfId="10097" xr:uid="{00000000-0005-0000-0000-000075610000}"/>
    <cellStyle name="40% - Accent4 3 8 2 2 2" xfId="20712" xr:uid="{00000000-0005-0000-0000-000076610000}"/>
    <cellStyle name="40% - Accent4 3 8 2 2 2 2" xfId="43980" xr:uid="{00000000-0005-0000-0000-000077610000}"/>
    <cellStyle name="40% - Accent4 3 8 2 2 3" xfId="33365" xr:uid="{00000000-0005-0000-0000-000078610000}"/>
    <cellStyle name="40% - Accent4 3 8 2 3" xfId="15406" xr:uid="{00000000-0005-0000-0000-000079610000}"/>
    <cellStyle name="40% - Accent4 3 8 2 3 2" xfId="38674" xr:uid="{00000000-0005-0000-0000-00007A610000}"/>
    <cellStyle name="40% - Accent4 3 8 2 4" xfId="28057" xr:uid="{00000000-0005-0000-0000-00007B610000}"/>
    <cellStyle name="40% - Accent4 3 8 3" xfId="7455" xr:uid="{00000000-0005-0000-0000-00007C610000}"/>
    <cellStyle name="40% - Accent4 3 8 3 2" xfId="18070" xr:uid="{00000000-0005-0000-0000-00007D610000}"/>
    <cellStyle name="40% - Accent4 3 8 3 2 2" xfId="41338" xr:uid="{00000000-0005-0000-0000-00007E610000}"/>
    <cellStyle name="40% - Accent4 3 8 3 3" xfId="30723" xr:uid="{00000000-0005-0000-0000-00007F610000}"/>
    <cellStyle name="40% - Accent4 3 8 4" xfId="12766" xr:uid="{00000000-0005-0000-0000-000080610000}"/>
    <cellStyle name="40% - Accent4 3 8 4 2" xfId="36034" xr:uid="{00000000-0005-0000-0000-000081610000}"/>
    <cellStyle name="40% - Accent4 3 8 5" xfId="23504" xr:uid="{00000000-0005-0000-0000-000082610000}"/>
    <cellStyle name="40% - Accent4 3 8 5 2" xfId="46748" xr:uid="{00000000-0005-0000-0000-000083610000}"/>
    <cellStyle name="40% - Accent4 3 8 6" xfId="25415" xr:uid="{00000000-0005-0000-0000-000084610000}"/>
    <cellStyle name="40% - Accent4 3 8 7" xfId="48677" xr:uid="{00000000-0005-0000-0000-000085610000}"/>
    <cellStyle name="40% - Accent4 3 9" xfId="2211" xr:uid="{00000000-0005-0000-0000-000086610000}"/>
    <cellStyle name="40% - Accent4 3 9 2" xfId="5086" xr:uid="{00000000-0005-0000-0000-000087610000}"/>
    <cellStyle name="40% - Accent4 3 9 2 2" xfId="10429" xr:uid="{00000000-0005-0000-0000-000088610000}"/>
    <cellStyle name="40% - Accent4 3 9 2 2 2" xfId="21044" xr:uid="{00000000-0005-0000-0000-000089610000}"/>
    <cellStyle name="40% - Accent4 3 9 2 2 2 2" xfId="44312" xr:uid="{00000000-0005-0000-0000-00008A610000}"/>
    <cellStyle name="40% - Accent4 3 9 2 2 3" xfId="33697" xr:uid="{00000000-0005-0000-0000-00008B610000}"/>
    <cellStyle name="40% - Accent4 3 9 2 3" xfId="15738" xr:uid="{00000000-0005-0000-0000-00008C610000}"/>
    <cellStyle name="40% - Accent4 3 9 2 3 2" xfId="39006" xr:uid="{00000000-0005-0000-0000-00008D610000}"/>
    <cellStyle name="40% - Accent4 3 9 2 4" xfId="28389" xr:uid="{00000000-0005-0000-0000-00008E610000}"/>
    <cellStyle name="40% - Accent4 3 9 3" xfId="7787" xr:uid="{00000000-0005-0000-0000-00008F610000}"/>
    <cellStyle name="40% - Accent4 3 9 3 2" xfId="18402" xr:uid="{00000000-0005-0000-0000-000090610000}"/>
    <cellStyle name="40% - Accent4 3 9 3 2 2" xfId="41670" xr:uid="{00000000-0005-0000-0000-000091610000}"/>
    <cellStyle name="40% - Accent4 3 9 3 3" xfId="31055" xr:uid="{00000000-0005-0000-0000-000092610000}"/>
    <cellStyle name="40% - Accent4 3 9 4" xfId="13098" xr:uid="{00000000-0005-0000-0000-000093610000}"/>
    <cellStyle name="40% - Accent4 3 9 4 2" xfId="36366" xr:uid="{00000000-0005-0000-0000-000094610000}"/>
    <cellStyle name="40% - Accent4 3 9 5" xfId="25747" xr:uid="{00000000-0005-0000-0000-000095610000}"/>
    <cellStyle name="40% - Accent4 3_Asset Register (new)" xfId="1419" xr:uid="{00000000-0005-0000-0000-000096610000}"/>
    <cellStyle name="40% - Accent4 4" xfId="266" xr:uid="{00000000-0005-0000-0000-000097610000}"/>
    <cellStyle name="40% - Accent4 4 10" xfId="2265" xr:uid="{00000000-0005-0000-0000-000098610000}"/>
    <cellStyle name="40% - Accent4 4 10 2" xfId="5130" xr:uid="{00000000-0005-0000-0000-000099610000}"/>
    <cellStyle name="40% - Accent4 4 10 2 2" xfId="10473" xr:uid="{00000000-0005-0000-0000-00009A610000}"/>
    <cellStyle name="40% - Accent4 4 10 2 2 2" xfId="21087" xr:uid="{00000000-0005-0000-0000-00009B610000}"/>
    <cellStyle name="40% - Accent4 4 10 2 2 2 2" xfId="44355" xr:uid="{00000000-0005-0000-0000-00009C610000}"/>
    <cellStyle name="40% - Accent4 4 10 2 2 3" xfId="33741" xr:uid="{00000000-0005-0000-0000-00009D610000}"/>
    <cellStyle name="40% - Accent4 4 10 2 3" xfId="15781" xr:uid="{00000000-0005-0000-0000-00009E610000}"/>
    <cellStyle name="40% - Accent4 4 10 2 3 2" xfId="39049" xr:uid="{00000000-0005-0000-0000-00009F610000}"/>
    <cellStyle name="40% - Accent4 4 10 2 4" xfId="28433" xr:uid="{00000000-0005-0000-0000-0000A0610000}"/>
    <cellStyle name="40% - Accent4 4 10 3" xfId="7831" xr:uid="{00000000-0005-0000-0000-0000A1610000}"/>
    <cellStyle name="40% - Accent4 4 10 3 2" xfId="18446" xr:uid="{00000000-0005-0000-0000-0000A2610000}"/>
    <cellStyle name="40% - Accent4 4 10 3 2 2" xfId="41714" xr:uid="{00000000-0005-0000-0000-0000A3610000}"/>
    <cellStyle name="40% - Accent4 4 10 3 3" xfId="31099" xr:uid="{00000000-0005-0000-0000-0000A4610000}"/>
    <cellStyle name="40% - Accent4 4 10 4" xfId="13141" xr:uid="{00000000-0005-0000-0000-0000A5610000}"/>
    <cellStyle name="40% - Accent4 4 10 4 2" xfId="36409" xr:uid="{00000000-0005-0000-0000-0000A6610000}"/>
    <cellStyle name="40% - Accent4 4 10 5" xfId="25791" xr:uid="{00000000-0005-0000-0000-0000A7610000}"/>
    <cellStyle name="40% - Accent4 4 11" xfId="2474" xr:uid="{00000000-0005-0000-0000-0000A8610000}"/>
    <cellStyle name="40% - Accent4 4 11 2" xfId="5322" xr:uid="{00000000-0005-0000-0000-0000A9610000}"/>
    <cellStyle name="40% - Accent4 4 11 2 2" xfId="10665" xr:uid="{00000000-0005-0000-0000-0000AA610000}"/>
    <cellStyle name="40% - Accent4 4 11 2 2 2" xfId="21279" xr:uid="{00000000-0005-0000-0000-0000AB610000}"/>
    <cellStyle name="40% - Accent4 4 11 2 2 2 2" xfId="44547" xr:uid="{00000000-0005-0000-0000-0000AC610000}"/>
    <cellStyle name="40% - Accent4 4 11 2 2 3" xfId="33933" xr:uid="{00000000-0005-0000-0000-0000AD610000}"/>
    <cellStyle name="40% - Accent4 4 11 2 3" xfId="15973" xr:uid="{00000000-0005-0000-0000-0000AE610000}"/>
    <cellStyle name="40% - Accent4 4 11 2 3 2" xfId="39241" xr:uid="{00000000-0005-0000-0000-0000AF610000}"/>
    <cellStyle name="40% - Accent4 4 11 2 4" xfId="28625" xr:uid="{00000000-0005-0000-0000-0000B0610000}"/>
    <cellStyle name="40% - Accent4 4 11 3" xfId="8023" xr:uid="{00000000-0005-0000-0000-0000B1610000}"/>
    <cellStyle name="40% - Accent4 4 11 3 2" xfId="18638" xr:uid="{00000000-0005-0000-0000-0000B2610000}"/>
    <cellStyle name="40% - Accent4 4 11 3 2 2" xfId="41906" xr:uid="{00000000-0005-0000-0000-0000B3610000}"/>
    <cellStyle name="40% - Accent4 4 11 3 3" xfId="31291" xr:uid="{00000000-0005-0000-0000-0000B4610000}"/>
    <cellStyle name="40% - Accent4 4 11 4" xfId="13333" xr:uid="{00000000-0005-0000-0000-0000B5610000}"/>
    <cellStyle name="40% - Accent4 4 11 4 2" xfId="36601" xr:uid="{00000000-0005-0000-0000-0000B6610000}"/>
    <cellStyle name="40% - Accent4 4 11 5" xfId="25983" xr:uid="{00000000-0005-0000-0000-0000B7610000}"/>
    <cellStyle name="40% - Accent4 4 12" xfId="3018" xr:uid="{00000000-0005-0000-0000-0000B8610000}"/>
    <cellStyle name="40% - Accent4 4 12 2" xfId="5856" xr:uid="{00000000-0005-0000-0000-0000B9610000}"/>
    <cellStyle name="40% - Accent4 4 12 2 2" xfId="11199" xr:uid="{00000000-0005-0000-0000-0000BA610000}"/>
    <cellStyle name="40% - Accent4 4 12 2 2 2" xfId="21813" xr:uid="{00000000-0005-0000-0000-0000BB610000}"/>
    <cellStyle name="40% - Accent4 4 12 2 2 2 2" xfId="45081" xr:uid="{00000000-0005-0000-0000-0000BC610000}"/>
    <cellStyle name="40% - Accent4 4 12 2 2 3" xfId="34467" xr:uid="{00000000-0005-0000-0000-0000BD610000}"/>
    <cellStyle name="40% - Accent4 4 12 2 3" xfId="16507" xr:uid="{00000000-0005-0000-0000-0000BE610000}"/>
    <cellStyle name="40% - Accent4 4 12 2 3 2" xfId="39775" xr:uid="{00000000-0005-0000-0000-0000BF610000}"/>
    <cellStyle name="40% - Accent4 4 12 2 4" xfId="29159" xr:uid="{00000000-0005-0000-0000-0000C0610000}"/>
    <cellStyle name="40% - Accent4 4 12 3" xfId="8557" xr:uid="{00000000-0005-0000-0000-0000C1610000}"/>
    <cellStyle name="40% - Accent4 4 12 3 2" xfId="19172" xr:uid="{00000000-0005-0000-0000-0000C2610000}"/>
    <cellStyle name="40% - Accent4 4 12 3 2 2" xfId="42440" xr:uid="{00000000-0005-0000-0000-0000C3610000}"/>
    <cellStyle name="40% - Accent4 4 12 3 3" xfId="31825" xr:uid="{00000000-0005-0000-0000-0000C4610000}"/>
    <cellStyle name="40% - Accent4 4 12 4" xfId="13867" xr:uid="{00000000-0005-0000-0000-0000C5610000}"/>
    <cellStyle name="40% - Accent4 4 12 4 2" xfId="37135" xr:uid="{00000000-0005-0000-0000-0000C6610000}"/>
    <cellStyle name="40% - Accent4 4 12 5" xfId="26517" xr:uid="{00000000-0005-0000-0000-0000C7610000}"/>
    <cellStyle name="40% - Accent4 4 13" xfId="3346" xr:uid="{00000000-0005-0000-0000-0000C8610000}"/>
    <cellStyle name="40% - Accent4 4 13 2" xfId="6170" xr:uid="{00000000-0005-0000-0000-0000C9610000}"/>
    <cellStyle name="40% - Accent4 4 13 2 2" xfId="11513" xr:uid="{00000000-0005-0000-0000-0000CA610000}"/>
    <cellStyle name="40% - Accent4 4 13 2 2 2" xfId="22126" xr:uid="{00000000-0005-0000-0000-0000CB610000}"/>
    <cellStyle name="40% - Accent4 4 13 2 2 2 2" xfId="45394" xr:uid="{00000000-0005-0000-0000-0000CC610000}"/>
    <cellStyle name="40% - Accent4 4 13 2 2 3" xfId="34781" xr:uid="{00000000-0005-0000-0000-0000CD610000}"/>
    <cellStyle name="40% - Accent4 4 13 2 3" xfId="16820" xr:uid="{00000000-0005-0000-0000-0000CE610000}"/>
    <cellStyle name="40% - Accent4 4 13 2 3 2" xfId="40088" xr:uid="{00000000-0005-0000-0000-0000CF610000}"/>
    <cellStyle name="40% - Accent4 4 13 2 4" xfId="29473" xr:uid="{00000000-0005-0000-0000-0000D0610000}"/>
    <cellStyle name="40% - Accent4 4 13 3" xfId="8871" xr:uid="{00000000-0005-0000-0000-0000D1610000}"/>
    <cellStyle name="40% - Accent4 4 13 3 2" xfId="19486" xr:uid="{00000000-0005-0000-0000-0000D2610000}"/>
    <cellStyle name="40% - Accent4 4 13 3 2 2" xfId="42754" xr:uid="{00000000-0005-0000-0000-0000D3610000}"/>
    <cellStyle name="40% - Accent4 4 13 3 3" xfId="32139" xr:uid="{00000000-0005-0000-0000-0000D4610000}"/>
    <cellStyle name="40% - Accent4 4 13 4" xfId="14180" xr:uid="{00000000-0005-0000-0000-0000D5610000}"/>
    <cellStyle name="40% - Accent4 4 13 4 2" xfId="37448" xr:uid="{00000000-0005-0000-0000-0000D6610000}"/>
    <cellStyle name="40% - Accent4 4 13 5" xfId="26831" xr:uid="{00000000-0005-0000-0000-0000D7610000}"/>
    <cellStyle name="40% - Accent4 4 14" xfId="4135" xr:uid="{00000000-0005-0000-0000-0000D8610000}"/>
    <cellStyle name="40% - Accent4 4 14 2" xfId="9479" xr:uid="{00000000-0005-0000-0000-0000D9610000}"/>
    <cellStyle name="40% - Accent4 4 14 2 2" xfId="20094" xr:uid="{00000000-0005-0000-0000-0000DA610000}"/>
    <cellStyle name="40% - Accent4 4 14 2 2 2" xfId="43362" xr:uid="{00000000-0005-0000-0000-0000DB610000}"/>
    <cellStyle name="40% - Accent4 4 14 2 3" xfId="32747" xr:uid="{00000000-0005-0000-0000-0000DC610000}"/>
    <cellStyle name="40% - Accent4 4 14 3" xfId="14788" xr:uid="{00000000-0005-0000-0000-0000DD610000}"/>
    <cellStyle name="40% - Accent4 4 14 3 2" xfId="38056" xr:uid="{00000000-0005-0000-0000-0000DE610000}"/>
    <cellStyle name="40% - Accent4 4 14 4" xfId="27439" xr:uid="{00000000-0005-0000-0000-0000DF610000}"/>
    <cellStyle name="40% - Accent4 4 15" xfId="6837" xr:uid="{00000000-0005-0000-0000-0000E0610000}"/>
    <cellStyle name="40% - Accent4 4 15 2" xfId="17452" xr:uid="{00000000-0005-0000-0000-0000E1610000}"/>
    <cellStyle name="40% - Accent4 4 15 2 2" xfId="40720" xr:uid="{00000000-0005-0000-0000-0000E2610000}"/>
    <cellStyle name="40% - Accent4 4 15 3" xfId="30105" xr:uid="{00000000-0005-0000-0000-0000E3610000}"/>
    <cellStyle name="40% - Accent4 4 16" xfId="12148" xr:uid="{00000000-0005-0000-0000-0000E4610000}"/>
    <cellStyle name="40% - Accent4 4 16 2" xfId="35416" xr:uid="{00000000-0005-0000-0000-0000E5610000}"/>
    <cellStyle name="40% - Accent4 4 17" xfId="23505" xr:uid="{00000000-0005-0000-0000-0000E6610000}"/>
    <cellStyle name="40% - Accent4 4 17 2" xfId="46749" xr:uid="{00000000-0005-0000-0000-0000E7610000}"/>
    <cellStyle name="40% - Accent4 4 18" xfId="24793" xr:uid="{00000000-0005-0000-0000-0000E8610000}"/>
    <cellStyle name="40% - Accent4 4 19" xfId="48678" xr:uid="{00000000-0005-0000-0000-0000E9610000}"/>
    <cellStyle name="40% - Accent4 4 2" xfId="754" xr:uid="{00000000-0005-0000-0000-0000EA610000}"/>
    <cellStyle name="40% - Accent4 4 2 10" xfId="3019" xr:uid="{00000000-0005-0000-0000-0000EB610000}"/>
    <cellStyle name="40% - Accent4 4 2 10 2" xfId="5857" xr:uid="{00000000-0005-0000-0000-0000EC610000}"/>
    <cellStyle name="40% - Accent4 4 2 10 2 2" xfId="11200" xr:uid="{00000000-0005-0000-0000-0000ED610000}"/>
    <cellStyle name="40% - Accent4 4 2 10 2 2 2" xfId="21814" xr:uid="{00000000-0005-0000-0000-0000EE610000}"/>
    <cellStyle name="40% - Accent4 4 2 10 2 2 2 2" xfId="45082" xr:uid="{00000000-0005-0000-0000-0000EF610000}"/>
    <cellStyle name="40% - Accent4 4 2 10 2 2 3" xfId="34468" xr:uid="{00000000-0005-0000-0000-0000F0610000}"/>
    <cellStyle name="40% - Accent4 4 2 10 2 3" xfId="16508" xr:uid="{00000000-0005-0000-0000-0000F1610000}"/>
    <cellStyle name="40% - Accent4 4 2 10 2 3 2" xfId="39776" xr:uid="{00000000-0005-0000-0000-0000F2610000}"/>
    <cellStyle name="40% - Accent4 4 2 10 2 4" xfId="29160" xr:uid="{00000000-0005-0000-0000-0000F3610000}"/>
    <cellStyle name="40% - Accent4 4 2 10 3" xfId="8558" xr:uid="{00000000-0005-0000-0000-0000F4610000}"/>
    <cellStyle name="40% - Accent4 4 2 10 3 2" xfId="19173" xr:uid="{00000000-0005-0000-0000-0000F5610000}"/>
    <cellStyle name="40% - Accent4 4 2 10 3 2 2" xfId="42441" xr:uid="{00000000-0005-0000-0000-0000F6610000}"/>
    <cellStyle name="40% - Accent4 4 2 10 3 3" xfId="31826" xr:uid="{00000000-0005-0000-0000-0000F7610000}"/>
    <cellStyle name="40% - Accent4 4 2 10 4" xfId="13868" xr:uid="{00000000-0005-0000-0000-0000F8610000}"/>
    <cellStyle name="40% - Accent4 4 2 10 4 2" xfId="37136" xr:uid="{00000000-0005-0000-0000-0000F9610000}"/>
    <cellStyle name="40% - Accent4 4 2 10 5" xfId="26518" xr:uid="{00000000-0005-0000-0000-0000FA610000}"/>
    <cellStyle name="40% - Accent4 4 2 11" xfId="3347" xr:uid="{00000000-0005-0000-0000-0000FB610000}"/>
    <cellStyle name="40% - Accent4 4 2 11 2" xfId="6171" xr:uid="{00000000-0005-0000-0000-0000FC610000}"/>
    <cellStyle name="40% - Accent4 4 2 11 2 2" xfId="11514" xr:uid="{00000000-0005-0000-0000-0000FD610000}"/>
    <cellStyle name="40% - Accent4 4 2 11 2 2 2" xfId="22127" xr:uid="{00000000-0005-0000-0000-0000FE610000}"/>
    <cellStyle name="40% - Accent4 4 2 11 2 2 2 2" xfId="45395" xr:uid="{00000000-0005-0000-0000-0000FF610000}"/>
    <cellStyle name="40% - Accent4 4 2 11 2 2 3" xfId="34782" xr:uid="{00000000-0005-0000-0000-000000620000}"/>
    <cellStyle name="40% - Accent4 4 2 11 2 3" xfId="16821" xr:uid="{00000000-0005-0000-0000-000001620000}"/>
    <cellStyle name="40% - Accent4 4 2 11 2 3 2" xfId="40089" xr:uid="{00000000-0005-0000-0000-000002620000}"/>
    <cellStyle name="40% - Accent4 4 2 11 2 4" xfId="29474" xr:uid="{00000000-0005-0000-0000-000003620000}"/>
    <cellStyle name="40% - Accent4 4 2 11 3" xfId="8872" xr:uid="{00000000-0005-0000-0000-000004620000}"/>
    <cellStyle name="40% - Accent4 4 2 11 3 2" xfId="19487" xr:uid="{00000000-0005-0000-0000-000005620000}"/>
    <cellStyle name="40% - Accent4 4 2 11 3 2 2" xfId="42755" xr:uid="{00000000-0005-0000-0000-000006620000}"/>
    <cellStyle name="40% - Accent4 4 2 11 3 3" xfId="32140" xr:uid="{00000000-0005-0000-0000-000007620000}"/>
    <cellStyle name="40% - Accent4 4 2 11 4" xfId="14181" xr:uid="{00000000-0005-0000-0000-000008620000}"/>
    <cellStyle name="40% - Accent4 4 2 11 4 2" xfId="37449" xr:uid="{00000000-0005-0000-0000-000009620000}"/>
    <cellStyle name="40% - Accent4 4 2 11 5" xfId="26832" xr:uid="{00000000-0005-0000-0000-00000A620000}"/>
    <cellStyle name="40% - Accent4 4 2 12" xfId="4278" xr:uid="{00000000-0005-0000-0000-00000B620000}"/>
    <cellStyle name="40% - Accent4 4 2 12 2" xfId="9622" xr:uid="{00000000-0005-0000-0000-00000C620000}"/>
    <cellStyle name="40% - Accent4 4 2 12 2 2" xfId="20237" xr:uid="{00000000-0005-0000-0000-00000D620000}"/>
    <cellStyle name="40% - Accent4 4 2 12 2 2 2" xfId="43505" xr:uid="{00000000-0005-0000-0000-00000E620000}"/>
    <cellStyle name="40% - Accent4 4 2 12 2 3" xfId="32890" xr:uid="{00000000-0005-0000-0000-00000F620000}"/>
    <cellStyle name="40% - Accent4 4 2 12 3" xfId="14931" xr:uid="{00000000-0005-0000-0000-000010620000}"/>
    <cellStyle name="40% - Accent4 4 2 12 3 2" xfId="38199" xr:uid="{00000000-0005-0000-0000-000011620000}"/>
    <cellStyle name="40% - Accent4 4 2 12 4" xfId="27582" xr:uid="{00000000-0005-0000-0000-000012620000}"/>
    <cellStyle name="40% - Accent4 4 2 13" xfId="6980" xr:uid="{00000000-0005-0000-0000-000013620000}"/>
    <cellStyle name="40% - Accent4 4 2 13 2" xfId="17595" xr:uid="{00000000-0005-0000-0000-000014620000}"/>
    <cellStyle name="40% - Accent4 4 2 13 2 2" xfId="40863" xr:uid="{00000000-0005-0000-0000-000015620000}"/>
    <cellStyle name="40% - Accent4 4 2 13 3" xfId="30248" xr:uid="{00000000-0005-0000-0000-000016620000}"/>
    <cellStyle name="40% - Accent4 4 2 14" xfId="12291" xr:uid="{00000000-0005-0000-0000-000017620000}"/>
    <cellStyle name="40% - Accent4 4 2 14 2" xfId="35559" xr:uid="{00000000-0005-0000-0000-000018620000}"/>
    <cellStyle name="40% - Accent4 4 2 15" xfId="23506" xr:uid="{00000000-0005-0000-0000-000019620000}"/>
    <cellStyle name="40% - Accent4 4 2 15 2" xfId="46750" xr:uid="{00000000-0005-0000-0000-00001A620000}"/>
    <cellStyle name="40% - Accent4 4 2 16" xfId="24940" xr:uid="{00000000-0005-0000-0000-00001B620000}"/>
    <cellStyle name="40% - Accent4 4 2 17" xfId="48679" xr:uid="{00000000-0005-0000-0000-00001C620000}"/>
    <cellStyle name="40% - Accent4 4 2 2" xfId="1130" xr:uid="{00000000-0005-0000-0000-00001D620000}"/>
    <cellStyle name="40% - Accent4 4 2 2 10" xfId="48680" xr:uid="{00000000-0005-0000-0000-00001E620000}"/>
    <cellStyle name="40% - Accent4 4 2 2 2" xfId="1566" xr:uid="{00000000-0005-0000-0000-00001F620000}"/>
    <cellStyle name="40% - Accent4 4 2 2 2 2" xfId="2923" xr:uid="{00000000-0005-0000-0000-000020620000}"/>
    <cellStyle name="40% - Accent4 4 2 2 2 2 2" xfId="5771" xr:uid="{00000000-0005-0000-0000-000021620000}"/>
    <cellStyle name="40% - Accent4 4 2 2 2 2 2 2" xfId="11114" xr:uid="{00000000-0005-0000-0000-000022620000}"/>
    <cellStyle name="40% - Accent4 4 2 2 2 2 2 2 2" xfId="21728" xr:uid="{00000000-0005-0000-0000-000023620000}"/>
    <cellStyle name="40% - Accent4 4 2 2 2 2 2 2 2 2" xfId="44996" xr:uid="{00000000-0005-0000-0000-000024620000}"/>
    <cellStyle name="40% - Accent4 4 2 2 2 2 2 2 3" xfId="34382" xr:uid="{00000000-0005-0000-0000-000025620000}"/>
    <cellStyle name="40% - Accent4 4 2 2 2 2 2 3" xfId="16422" xr:uid="{00000000-0005-0000-0000-000026620000}"/>
    <cellStyle name="40% - Accent4 4 2 2 2 2 2 3 2" xfId="39690" xr:uid="{00000000-0005-0000-0000-000027620000}"/>
    <cellStyle name="40% - Accent4 4 2 2 2 2 2 4" xfId="23510" xr:uid="{00000000-0005-0000-0000-000028620000}"/>
    <cellStyle name="40% - Accent4 4 2 2 2 2 2 4 2" xfId="46754" xr:uid="{00000000-0005-0000-0000-000029620000}"/>
    <cellStyle name="40% - Accent4 4 2 2 2 2 2 5" xfId="29074" xr:uid="{00000000-0005-0000-0000-00002A620000}"/>
    <cellStyle name="40% - Accent4 4 2 2 2 2 2 6" xfId="48683" xr:uid="{00000000-0005-0000-0000-00002B620000}"/>
    <cellStyle name="40% - Accent4 4 2 2 2 2 3" xfId="8472" xr:uid="{00000000-0005-0000-0000-00002C620000}"/>
    <cellStyle name="40% - Accent4 4 2 2 2 2 3 2" xfId="19087" xr:uid="{00000000-0005-0000-0000-00002D620000}"/>
    <cellStyle name="40% - Accent4 4 2 2 2 2 3 2 2" xfId="42355" xr:uid="{00000000-0005-0000-0000-00002E620000}"/>
    <cellStyle name="40% - Accent4 4 2 2 2 2 3 3" xfId="31740" xr:uid="{00000000-0005-0000-0000-00002F620000}"/>
    <cellStyle name="40% - Accent4 4 2 2 2 2 4" xfId="13782" xr:uid="{00000000-0005-0000-0000-000030620000}"/>
    <cellStyle name="40% - Accent4 4 2 2 2 2 4 2" xfId="37050" xr:uid="{00000000-0005-0000-0000-000031620000}"/>
    <cellStyle name="40% - Accent4 4 2 2 2 2 5" xfId="23509" xr:uid="{00000000-0005-0000-0000-000032620000}"/>
    <cellStyle name="40% - Accent4 4 2 2 2 2 5 2" xfId="46753" xr:uid="{00000000-0005-0000-0000-000033620000}"/>
    <cellStyle name="40% - Accent4 4 2 2 2 2 6" xfId="26432" xr:uid="{00000000-0005-0000-0000-000034620000}"/>
    <cellStyle name="40% - Accent4 4 2 2 2 2 7" xfId="48682" xr:uid="{00000000-0005-0000-0000-000035620000}"/>
    <cellStyle name="40% - Accent4 4 2 2 2 3" xfId="4584" xr:uid="{00000000-0005-0000-0000-000036620000}"/>
    <cellStyle name="40% - Accent4 4 2 2 2 3 2" xfId="9928" xr:uid="{00000000-0005-0000-0000-000037620000}"/>
    <cellStyle name="40% - Accent4 4 2 2 2 3 2 2" xfId="20543" xr:uid="{00000000-0005-0000-0000-000038620000}"/>
    <cellStyle name="40% - Accent4 4 2 2 2 3 2 2 2" xfId="43811" xr:uid="{00000000-0005-0000-0000-000039620000}"/>
    <cellStyle name="40% - Accent4 4 2 2 2 3 2 3" xfId="33196" xr:uid="{00000000-0005-0000-0000-00003A620000}"/>
    <cellStyle name="40% - Accent4 4 2 2 2 3 3" xfId="15237" xr:uid="{00000000-0005-0000-0000-00003B620000}"/>
    <cellStyle name="40% - Accent4 4 2 2 2 3 3 2" xfId="38505" xr:uid="{00000000-0005-0000-0000-00003C620000}"/>
    <cellStyle name="40% - Accent4 4 2 2 2 3 4" xfId="23511" xr:uid="{00000000-0005-0000-0000-00003D620000}"/>
    <cellStyle name="40% - Accent4 4 2 2 2 3 4 2" xfId="46755" xr:uid="{00000000-0005-0000-0000-00003E620000}"/>
    <cellStyle name="40% - Accent4 4 2 2 2 3 5" xfId="27888" xr:uid="{00000000-0005-0000-0000-00003F620000}"/>
    <cellStyle name="40% - Accent4 4 2 2 2 3 6" xfId="48684" xr:uid="{00000000-0005-0000-0000-000040620000}"/>
    <cellStyle name="40% - Accent4 4 2 2 2 4" xfId="7286" xr:uid="{00000000-0005-0000-0000-000041620000}"/>
    <cellStyle name="40% - Accent4 4 2 2 2 4 2" xfId="17901" xr:uid="{00000000-0005-0000-0000-000042620000}"/>
    <cellStyle name="40% - Accent4 4 2 2 2 4 2 2" xfId="41169" xr:uid="{00000000-0005-0000-0000-000043620000}"/>
    <cellStyle name="40% - Accent4 4 2 2 2 4 3" xfId="30554" xr:uid="{00000000-0005-0000-0000-000044620000}"/>
    <cellStyle name="40% - Accent4 4 2 2 2 5" xfId="12597" xr:uid="{00000000-0005-0000-0000-000045620000}"/>
    <cellStyle name="40% - Accent4 4 2 2 2 5 2" xfId="35865" xr:uid="{00000000-0005-0000-0000-000046620000}"/>
    <cellStyle name="40% - Accent4 4 2 2 2 6" xfId="23508" xr:uid="{00000000-0005-0000-0000-000047620000}"/>
    <cellStyle name="40% - Accent4 4 2 2 2 6 2" xfId="46752" xr:uid="{00000000-0005-0000-0000-000048620000}"/>
    <cellStyle name="40% - Accent4 4 2 2 2 7" xfId="25246" xr:uid="{00000000-0005-0000-0000-000049620000}"/>
    <cellStyle name="40% - Accent4 4 2 2 2 8" xfId="48681" xr:uid="{00000000-0005-0000-0000-00004A620000}"/>
    <cellStyle name="40% - Accent4 4 2 2 3" xfId="2700" xr:uid="{00000000-0005-0000-0000-00004B620000}"/>
    <cellStyle name="40% - Accent4 4 2 2 3 2" xfId="5548" xr:uid="{00000000-0005-0000-0000-00004C620000}"/>
    <cellStyle name="40% - Accent4 4 2 2 3 2 2" xfId="10891" xr:uid="{00000000-0005-0000-0000-00004D620000}"/>
    <cellStyle name="40% - Accent4 4 2 2 3 2 2 2" xfId="21505" xr:uid="{00000000-0005-0000-0000-00004E620000}"/>
    <cellStyle name="40% - Accent4 4 2 2 3 2 2 2 2" xfId="44773" xr:uid="{00000000-0005-0000-0000-00004F620000}"/>
    <cellStyle name="40% - Accent4 4 2 2 3 2 2 3" xfId="34159" xr:uid="{00000000-0005-0000-0000-000050620000}"/>
    <cellStyle name="40% - Accent4 4 2 2 3 2 3" xfId="16199" xr:uid="{00000000-0005-0000-0000-000051620000}"/>
    <cellStyle name="40% - Accent4 4 2 2 3 2 3 2" xfId="39467" xr:uid="{00000000-0005-0000-0000-000052620000}"/>
    <cellStyle name="40% - Accent4 4 2 2 3 2 4" xfId="23513" xr:uid="{00000000-0005-0000-0000-000053620000}"/>
    <cellStyle name="40% - Accent4 4 2 2 3 2 4 2" xfId="46757" xr:uid="{00000000-0005-0000-0000-000054620000}"/>
    <cellStyle name="40% - Accent4 4 2 2 3 2 5" xfId="28851" xr:uid="{00000000-0005-0000-0000-000055620000}"/>
    <cellStyle name="40% - Accent4 4 2 2 3 2 6" xfId="48686" xr:uid="{00000000-0005-0000-0000-000056620000}"/>
    <cellStyle name="40% - Accent4 4 2 2 3 3" xfId="8249" xr:uid="{00000000-0005-0000-0000-000057620000}"/>
    <cellStyle name="40% - Accent4 4 2 2 3 3 2" xfId="18864" xr:uid="{00000000-0005-0000-0000-000058620000}"/>
    <cellStyle name="40% - Accent4 4 2 2 3 3 2 2" xfId="42132" xr:uid="{00000000-0005-0000-0000-000059620000}"/>
    <cellStyle name="40% - Accent4 4 2 2 3 3 3" xfId="31517" xr:uid="{00000000-0005-0000-0000-00005A620000}"/>
    <cellStyle name="40% - Accent4 4 2 2 3 4" xfId="13559" xr:uid="{00000000-0005-0000-0000-00005B620000}"/>
    <cellStyle name="40% - Accent4 4 2 2 3 4 2" xfId="36827" xr:uid="{00000000-0005-0000-0000-00005C620000}"/>
    <cellStyle name="40% - Accent4 4 2 2 3 5" xfId="23512" xr:uid="{00000000-0005-0000-0000-00005D620000}"/>
    <cellStyle name="40% - Accent4 4 2 2 3 5 2" xfId="46756" xr:uid="{00000000-0005-0000-0000-00005E620000}"/>
    <cellStyle name="40% - Accent4 4 2 2 3 6" xfId="26209" xr:uid="{00000000-0005-0000-0000-00005F620000}"/>
    <cellStyle name="40% - Accent4 4 2 2 3 7" xfId="48685" xr:uid="{00000000-0005-0000-0000-000060620000}"/>
    <cellStyle name="40% - Accent4 4 2 2 4" xfId="3875" xr:uid="{00000000-0005-0000-0000-000061620000}"/>
    <cellStyle name="40% - Accent4 4 2 2 4 2" xfId="6539" xr:uid="{00000000-0005-0000-0000-000062620000}"/>
    <cellStyle name="40% - Accent4 4 2 2 4 2 2" xfId="11882" xr:uid="{00000000-0005-0000-0000-000063620000}"/>
    <cellStyle name="40% - Accent4 4 2 2 4 2 2 2" xfId="22495" xr:uid="{00000000-0005-0000-0000-000064620000}"/>
    <cellStyle name="40% - Accent4 4 2 2 4 2 2 2 2" xfId="45763" xr:uid="{00000000-0005-0000-0000-000065620000}"/>
    <cellStyle name="40% - Accent4 4 2 2 4 2 2 3" xfId="35150" xr:uid="{00000000-0005-0000-0000-000066620000}"/>
    <cellStyle name="40% - Accent4 4 2 2 4 2 3" xfId="17189" xr:uid="{00000000-0005-0000-0000-000067620000}"/>
    <cellStyle name="40% - Accent4 4 2 2 4 2 3 2" xfId="40457" xr:uid="{00000000-0005-0000-0000-000068620000}"/>
    <cellStyle name="40% - Accent4 4 2 2 4 2 4" xfId="29842" xr:uid="{00000000-0005-0000-0000-000069620000}"/>
    <cellStyle name="40% - Accent4 4 2 2 4 3" xfId="9240" xr:uid="{00000000-0005-0000-0000-00006A620000}"/>
    <cellStyle name="40% - Accent4 4 2 2 4 3 2" xfId="19855" xr:uid="{00000000-0005-0000-0000-00006B620000}"/>
    <cellStyle name="40% - Accent4 4 2 2 4 3 2 2" xfId="43123" xr:uid="{00000000-0005-0000-0000-00006C620000}"/>
    <cellStyle name="40% - Accent4 4 2 2 4 3 3" xfId="32508" xr:uid="{00000000-0005-0000-0000-00006D620000}"/>
    <cellStyle name="40% - Accent4 4 2 2 4 4" xfId="14549" xr:uid="{00000000-0005-0000-0000-00006E620000}"/>
    <cellStyle name="40% - Accent4 4 2 2 4 4 2" xfId="37817" xr:uid="{00000000-0005-0000-0000-00006F620000}"/>
    <cellStyle name="40% - Accent4 4 2 2 4 5" xfId="23514" xr:uid="{00000000-0005-0000-0000-000070620000}"/>
    <cellStyle name="40% - Accent4 4 2 2 4 5 2" xfId="46758" xr:uid="{00000000-0005-0000-0000-000071620000}"/>
    <cellStyle name="40% - Accent4 4 2 2 4 6" xfId="27200" xr:uid="{00000000-0005-0000-0000-000072620000}"/>
    <cellStyle name="40% - Accent4 4 2 2 4 7" xfId="48687" xr:uid="{00000000-0005-0000-0000-000073620000}"/>
    <cellStyle name="40% - Accent4 4 2 2 5" xfId="4361" xr:uid="{00000000-0005-0000-0000-000074620000}"/>
    <cellStyle name="40% - Accent4 4 2 2 5 2" xfId="9705" xr:uid="{00000000-0005-0000-0000-000075620000}"/>
    <cellStyle name="40% - Accent4 4 2 2 5 2 2" xfId="20320" xr:uid="{00000000-0005-0000-0000-000076620000}"/>
    <cellStyle name="40% - Accent4 4 2 2 5 2 2 2" xfId="43588" xr:uid="{00000000-0005-0000-0000-000077620000}"/>
    <cellStyle name="40% - Accent4 4 2 2 5 2 3" xfId="32973" xr:uid="{00000000-0005-0000-0000-000078620000}"/>
    <cellStyle name="40% - Accent4 4 2 2 5 3" xfId="15014" xr:uid="{00000000-0005-0000-0000-000079620000}"/>
    <cellStyle name="40% - Accent4 4 2 2 5 3 2" xfId="38282" xr:uid="{00000000-0005-0000-0000-00007A620000}"/>
    <cellStyle name="40% - Accent4 4 2 2 5 4" xfId="27665" xr:uid="{00000000-0005-0000-0000-00007B620000}"/>
    <cellStyle name="40% - Accent4 4 2 2 6" xfId="7063" xr:uid="{00000000-0005-0000-0000-00007C620000}"/>
    <cellStyle name="40% - Accent4 4 2 2 6 2" xfId="17678" xr:uid="{00000000-0005-0000-0000-00007D620000}"/>
    <cellStyle name="40% - Accent4 4 2 2 6 2 2" xfId="40946" xr:uid="{00000000-0005-0000-0000-00007E620000}"/>
    <cellStyle name="40% - Accent4 4 2 2 6 3" xfId="30331" xr:uid="{00000000-0005-0000-0000-00007F620000}"/>
    <cellStyle name="40% - Accent4 4 2 2 7" xfId="12374" xr:uid="{00000000-0005-0000-0000-000080620000}"/>
    <cellStyle name="40% - Accent4 4 2 2 7 2" xfId="35642" xr:uid="{00000000-0005-0000-0000-000081620000}"/>
    <cellStyle name="40% - Accent4 4 2 2 8" xfId="23507" xr:uid="{00000000-0005-0000-0000-000082620000}"/>
    <cellStyle name="40% - Accent4 4 2 2 8 2" xfId="46751" xr:uid="{00000000-0005-0000-0000-000083620000}"/>
    <cellStyle name="40% - Accent4 4 2 2 9" xfId="25023" xr:uid="{00000000-0005-0000-0000-000084620000}"/>
    <cellStyle name="40% - Accent4 4 2 2_Asset Register (new)" xfId="1413" xr:uid="{00000000-0005-0000-0000-000085620000}"/>
    <cellStyle name="40% - Accent4 4 2 3" xfId="1279" xr:uid="{00000000-0005-0000-0000-000086620000}"/>
    <cellStyle name="40% - Accent4 4 2 3 2" xfId="2840" xr:uid="{00000000-0005-0000-0000-000087620000}"/>
    <cellStyle name="40% - Accent4 4 2 3 2 2" xfId="5688" xr:uid="{00000000-0005-0000-0000-000088620000}"/>
    <cellStyle name="40% - Accent4 4 2 3 2 2 2" xfId="11031" xr:uid="{00000000-0005-0000-0000-000089620000}"/>
    <cellStyle name="40% - Accent4 4 2 3 2 2 2 2" xfId="21645" xr:uid="{00000000-0005-0000-0000-00008A620000}"/>
    <cellStyle name="40% - Accent4 4 2 3 2 2 2 2 2" xfId="44913" xr:uid="{00000000-0005-0000-0000-00008B620000}"/>
    <cellStyle name="40% - Accent4 4 2 3 2 2 2 3" xfId="34299" xr:uid="{00000000-0005-0000-0000-00008C620000}"/>
    <cellStyle name="40% - Accent4 4 2 3 2 2 3" xfId="16339" xr:uid="{00000000-0005-0000-0000-00008D620000}"/>
    <cellStyle name="40% - Accent4 4 2 3 2 2 3 2" xfId="39607" xr:uid="{00000000-0005-0000-0000-00008E620000}"/>
    <cellStyle name="40% - Accent4 4 2 3 2 2 4" xfId="23517" xr:uid="{00000000-0005-0000-0000-00008F620000}"/>
    <cellStyle name="40% - Accent4 4 2 3 2 2 4 2" xfId="46761" xr:uid="{00000000-0005-0000-0000-000090620000}"/>
    <cellStyle name="40% - Accent4 4 2 3 2 2 5" xfId="28991" xr:uid="{00000000-0005-0000-0000-000091620000}"/>
    <cellStyle name="40% - Accent4 4 2 3 2 2 6" xfId="48690" xr:uid="{00000000-0005-0000-0000-000092620000}"/>
    <cellStyle name="40% - Accent4 4 2 3 2 3" xfId="8389" xr:uid="{00000000-0005-0000-0000-000093620000}"/>
    <cellStyle name="40% - Accent4 4 2 3 2 3 2" xfId="19004" xr:uid="{00000000-0005-0000-0000-000094620000}"/>
    <cellStyle name="40% - Accent4 4 2 3 2 3 2 2" xfId="42272" xr:uid="{00000000-0005-0000-0000-000095620000}"/>
    <cellStyle name="40% - Accent4 4 2 3 2 3 3" xfId="31657" xr:uid="{00000000-0005-0000-0000-000096620000}"/>
    <cellStyle name="40% - Accent4 4 2 3 2 4" xfId="13699" xr:uid="{00000000-0005-0000-0000-000097620000}"/>
    <cellStyle name="40% - Accent4 4 2 3 2 4 2" xfId="36967" xr:uid="{00000000-0005-0000-0000-000098620000}"/>
    <cellStyle name="40% - Accent4 4 2 3 2 5" xfId="23516" xr:uid="{00000000-0005-0000-0000-000099620000}"/>
    <cellStyle name="40% - Accent4 4 2 3 2 5 2" xfId="46760" xr:uid="{00000000-0005-0000-0000-00009A620000}"/>
    <cellStyle name="40% - Accent4 4 2 3 2 6" xfId="26349" xr:uid="{00000000-0005-0000-0000-00009B620000}"/>
    <cellStyle name="40% - Accent4 4 2 3 2 7" xfId="48689" xr:uid="{00000000-0005-0000-0000-00009C620000}"/>
    <cellStyle name="40% - Accent4 4 2 3 3" xfId="4501" xr:uid="{00000000-0005-0000-0000-00009D620000}"/>
    <cellStyle name="40% - Accent4 4 2 3 3 2" xfId="9845" xr:uid="{00000000-0005-0000-0000-00009E620000}"/>
    <cellStyle name="40% - Accent4 4 2 3 3 2 2" xfId="20460" xr:uid="{00000000-0005-0000-0000-00009F620000}"/>
    <cellStyle name="40% - Accent4 4 2 3 3 2 2 2" xfId="43728" xr:uid="{00000000-0005-0000-0000-0000A0620000}"/>
    <cellStyle name="40% - Accent4 4 2 3 3 2 3" xfId="33113" xr:uid="{00000000-0005-0000-0000-0000A1620000}"/>
    <cellStyle name="40% - Accent4 4 2 3 3 3" xfId="15154" xr:uid="{00000000-0005-0000-0000-0000A2620000}"/>
    <cellStyle name="40% - Accent4 4 2 3 3 3 2" xfId="38422" xr:uid="{00000000-0005-0000-0000-0000A3620000}"/>
    <cellStyle name="40% - Accent4 4 2 3 3 4" xfId="23518" xr:uid="{00000000-0005-0000-0000-0000A4620000}"/>
    <cellStyle name="40% - Accent4 4 2 3 3 4 2" xfId="46762" xr:uid="{00000000-0005-0000-0000-0000A5620000}"/>
    <cellStyle name="40% - Accent4 4 2 3 3 5" xfId="27805" xr:uid="{00000000-0005-0000-0000-0000A6620000}"/>
    <cellStyle name="40% - Accent4 4 2 3 3 6" xfId="48691" xr:uid="{00000000-0005-0000-0000-0000A7620000}"/>
    <cellStyle name="40% - Accent4 4 2 3 4" xfId="7203" xr:uid="{00000000-0005-0000-0000-0000A8620000}"/>
    <cellStyle name="40% - Accent4 4 2 3 4 2" xfId="17818" xr:uid="{00000000-0005-0000-0000-0000A9620000}"/>
    <cellStyle name="40% - Accent4 4 2 3 4 2 2" xfId="41086" xr:uid="{00000000-0005-0000-0000-0000AA620000}"/>
    <cellStyle name="40% - Accent4 4 2 3 4 3" xfId="30471" xr:uid="{00000000-0005-0000-0000-0000AB620000}"/>
    <cellStyle name="40% - Accent4 4 2 3 5" xfId="12514" xr:uid="{00000000-0005-0000-0000-0000AC620000}"/>
    <cellStyle name="40% - Accent4 4 2 3 5 2" xfId="35782" xr:uid="{00000000-0005-0000-0000-0000AD620000}"/>
    <cellStyle name="40% - Accent4 4 2 3 6" xfId="23515" xr:uid="{00000000-0005-0000-0000-0000AE620000}"/>
    <cellStyle name="40% - Accent4 4 2 3 6 2" xfId="46759" xr:uid="{00000000-0005-0000-0000-0000AF620000}"/>
    <cellStyle name="40% - Accent4 4 2 3 7" xfId="25163" xr:uid="{00000000-0005-0000-0000-0000B0620000}"/>
    <cellStyle name="40% - Accent4 4 2 3 8" xfId="48688" xr:uid="{00000000-0005-0000-0000-0000B1620000}"/>
    <cellStyle name="40% - Accent4 4 2 4" xfId="1663" xr:uid="{00000000-0005-0000-0000-0000B2620000}"/>
    <cellStyle name="40% - Accent4 4 2 4 2" xfId="4671" xr:uid="{00000000-0005-0000-0000-0000B3620000}"/>
    <cellStyle name="40% - Accent4 4 2 4 2 2" xfId="10015" xr:uid="{00000000-0005-0000-0000-0000B4620000}"/>
    <cellStyle name="40% - Accent4 4 2 4 2 2 2" xfId="20630" xr:uid="{00000000-0005-0000-0000-0000B5620000}"/>
    <cellStyle name="40% - Accent4 4 2 4 2 2 2 2" xfId="43898" xr:uid="{00000000-0005-0000-0000-0000B6620000}"/>
    <cellStyle name="40% - Accent4 4 2 4 2 2 3" xfId="33283" xr:uid="{00000000-0005-0000-0000-0000B7620000}"/>
    <cellStyle name="40% - Accent4 4 2 4 2 3" xfId="15324" xr:uid="{00000000-0005-0000-0000-0000B8620000}"/>
    <cellStyle name="40% - Accent4 4 2 4 2 3 2" xfId="38592" xr:uid="{00000000-0005-0000-0000-0000B9620000}"/>
    <cellStyle name="40% - Accent4 4 2 4 2 4" xfId="23520" xr:uid="{00000000-0005-0000-0000-0000BA620000}"/>
    <cellStyle name="40% - Accent4 4 2 4 2 4 2" xfId="46764" xr:uid="{00000000-0005-0000-0000-0000BB620000}"/>
    <cellStyle name="40% - Accent4 4 2 4 2 5" xfId="27975" xr:uid="{00000000-0005-0000-0000-0000BC620000}"/>
    <cellStyle name="40% - Accent4 4 2 4 2 6" xfId="48693" xr:uid="{00000000-0005-0000-0000-0000BD620000}"/>
    <cellStyle name="40% - Accent4 4 2 4 3" xfId="7373" xr:uid="{00000000-0005-0000-0000-0000BE620000}"/>
    <cellStyle name="40% - Accent4 4 2 4 3 2" xfId="17988" xr:uid="{00000000-0005-0000-0000-0000BF620000}"/>
    <cellStyle name="40% - Accent4 4 2 4 3 2 2" xfId="41256" xr:uid="{00000000-0005-0000-0000-0000C0620000}"/>
    <cellStyle name="40% - Accent4 4 2 4 3 3" xfId="30641" xr:uid="{00000000-0005-0000-0000-0000C1620000}"/>
    <cellStyle name="40% - Accent4 4 2 4 4" xfId="12684" xr:uid="{00000000-0005-0000-0000-0000C2620000}"/>
    <cellStyle name="40% - Accent4 4 2 4 4 2" xfId="35952" xr:uid="{00000000-0005-0000-0000-0000C3620000}"/>
    <cellStyle name="40% - Accent4 4 2 4 5" xfId="23519" xr:uid="{00000000-0005-0000-0000-0000C4620000}"/>
    <cellStyle name="40% - Accent4 4 2 4 5 2" xfId="46763" xr:uid="{00000000-0005-0000-0000-0000C5620000}"/>
    <cellStyle name="40% - Accent4 4 2 4 6" xfId="25333" xr:uid="{00000000-0005-0000-0000-0000C6620000}"/>
    <cellStyle name="40% - Accent4 4 2 4 7" xfId="48692" xr:uid="{00000000-0005-0000-0000-0000C7620000}"/>
    <cellStyle name="40% - Accent4 4 2 5" xfId="1764" xr:uid="{00000000-0005-0000-0000-0000C8620000}"/>
    <cellStyle name="40% - Accent4 4 2 5 2" xfId="4750" xr:uid="{00000000-0005-0000-0000-0000C9620000}"/>
    <cellStyle name="40% - Accent4 4 2 5 2 2" xfId="10094" xr:uid="{00000000-0005-0000-0000-0000CA620000}"/>
    <cellStyle name="40% - Accent4 4 2 5 2 2 2" xfId="20709" xr:uid="{00000000-0005-0000-0000-0000CB620000}"/>
    <cellStyle name="40% - Accent4 4 2 5 2 2 2 2" xfId="43977" xr:uid="{00000000-0005-0000-0000-0000CC620000}"/>
    <cellStyle name="40% - Accent4 4 2 5 2 2 3" xfId="33362" xr:uid="{00000000-0005-0000-0000-0000CD620000}"/>
    <cellStyle name="40% - Accent4 4 2 5 2 3" xfId="15403" xr:uid="{00000000-0005-0000-0000-0000CE620000}"/>
    <cellStyle name="40% - Accent4 4 2 5 2 3 2" xfId="38671" xr:uid="{00000000-0005-0000-0000-0000CF620000}"/>
    <cellStyle name="40% - Accent4 4 2 5 2 4" xfId="28054" xr:uid="{00000000-0005-0000-0000-0000D0620000}"/>
    <cellStyle name="40% - Accent4 4 2 5 3" xfId="7452" xr:uid="{00000000-0005-0000-0000-0000D1620000}"/>
    <cellStyle name="40% - Accent4 4 2 5 3 2" xfId="18067" xr:uid="{00000000-0005-0000-0000-0000D2620000}"/>
    <cellStyle name="40% - Accent4 4 2 5 3 2 2" xfId="41335" xr:uid="{00000000-0005-0000-0000-0000D3620000}"/>
    <cellStyle name="40% - Accent4 4 2 5 3 3" xfId="30720" xr:uid="{00000000-0005-0000-0000-0000D4620000}"/>
    <cellStyle name="40% - Accent4 4 2 5 4" xfId="12763" xr:uid="{00000000-0005-0000-0000-0000D5620000}"/>
    <cellStyle name="40% - Accent4 4 2 5 4 2" xfId="36031" xr:uid="{00000000-0005-0000-0000-0000D6620000}"/>
    <cellStyle name="40% - Accent4 4 2 5 5" xfId="23521" xr:uid="{00000000-0005-0000-0000-0000D7620000}"/>
    <cellStyle name="40% - Accent4 4 2 5 5 2" xfId="46765" xr:uid="{00000000-0005-0000-0000-0000D8620000}"/>
    <cellStyle name="40% - Accent4 4 2 5 6" xfId="25412" xr:uid="{00000000-0005-0000-0000-0000D9620000}"/>
    <cellStyle name="40% - Accent4 4 2 5 7" xfId="48694" xr:uid="{00000000-0005-0000-0000-0000DA620000}"/>
    <cellStyle name="40% - Accent4 4 2 6" xfId="2208" xr:uid="{00000000-0005-0000-0000-0000DB620000}"/>
    <cellStyle name="40% - Accent4 4 2 6 2" xfId="5083" xr:uid="{00000000-0005-0000-0000-0000DC620000}"/>
    <cellStyle name="40% - Accent4 4 2 6 2 2" xfId="10426" xr:uid="{00000000-0005-0000-0000-0000DD620000}"/>
    <cellStyle name="40% - Accent4 4 2 6 2 2 2" xfId="21041" xr:uid="{00000000-0005-0000-0000-0000DE620000}"/>
    <cellStyle name="40% - Accent4 4 2 6 2 2 2 2" xfId="44309" xr:uid="{00000000-0005-0000-0000-0000DF620000}"/>
    <cellStyle name="40% - Accent4 4 2 6 2 2 3" xfId="33694" xr:uid="{00000000-0005-0000-0000-0000E0620000}"/>
    <cellStyle name="40% - Accent4 4 2 6 2 3" xfId="15735" xr:uid="{00000000-0005-0000-0000-0000E1620000}"/>
    <cellStyle name="40% - Accent4 4 2 6 2 3 2" xfId="39003" xr:uid="{00000000-0005-0000-0000-0000E2620000}"/>
    <cellStyle name="40% - Accent4 4 2 6 2 4" xfId="28386" xr:uid="{00000000-0005-0000-0000-0000E3620000}"/>
    <cellStyle name="40% - Accent4 4 2 6 3" xfId="7784" xr:uid="{00000000-0005-0000-0000-0000E4620000}"/>
    <cellStyle name="40% - Accent4 4 2 6 3 2" xfId="18399" xr:uid="{00000000-0005-0000-0000-0000E5620000}"/>
    <cellStyle name="40% - Accent4 4 2 6 3 2 2" xfId="41667" xr:uid="{00000000-0005-0000-0000-0000E6620000}"/>
    <cellStyle name="40% - Accent4 4 2 6 3 3" xfId="31052" xr:uid="{00000000-0005-0000-0000-0000E7620000}"/>
    <cellStyle name="40% - Accent4 4 2 6 4" xfId="13095" xr:uid="{00000000-0005-0000-0000-0000E8620000}"/>
    <cellStyle name="40% - Accent4 4 2 6 4 2" xfId="36363" xr:uid="{00000000-0005-0000-0000-0000E9620000}"/>
    <cellStyle name="40% - Accent4 4 2 6 5" xfId="25744" xr:uid="{00000000-0005-0000-0000-0000EA620000}"/>
    <cellStyle name="40% - Accent4 4 2 7" xfId="2264" xr:uid="{00000000-0005-0000-0000-0000EB620000}"/>
    <cellStyle name="40% - Accent4 4 2 7 2" xfId="5129" xr:uid="{00000000-0005-0000-0000-0000EC620000}"/>
    <cellStyle name="40% - Accent4 4 2 7 2 2" xfId="10472" xr:uid="{00000000-0005-0000-0000-0000ED620000}"/>
    <cellStyle name="40% - Accent4 4 2 7 2 2 2" xfId="21086" xr:uid="{00000000-0005-0000-0000-0000EE620000}"/>
    <cellStyle name="40% - Accent4 4 2 7 2 2 2 2" xfId="44354" xr:uid="{00000000-0005-0000-0000-0000EF620000}"/>
    <cellStyle name="40% - Accent4 4 2 7 2 2 3" xfId="33740" xr:uid="{00000000-0005-0000-0000-0000F0620000}"/>
    <cellStyle name="40% - Accent4 4 2 7 2 3" xfId="15780" xr:uid="{00000000-0005-0000-0000-0000F1620000}"/>
    <cellStyle name="40% - Accent4 4 2 7 2 3 2" xfId="39048" xr:uid="{00000000-0005-0000-0000-0000F2620000}"/>
    <cellStyle name="40% - Accent4 4 2 7 2 4" xfId="28432" xr:uid="{00000000-0005-0000-0000-0000F3620000}"/>
    <cellStyle name="40% - Accent4 4 2 7 3" xfId="7830" xr:uid="{00000000-0005-0000-0000-0000F4620000}"/>
    <cellStyle name="40% - Accent4 4 2 7 3 2" xfId="18445" xr:uid="{00000000-0005-0000-0000-0000F5620000}"/>
    <cellStyle name="40% - Accent4 4 2 7 3 2 2" xfId="41713" xr:uid="{00000000-0005-0000-0000-0000F6620000}"/>
    <cellStyle name="40% - Accent4 4 2 7 3 3" xfId="31098" xr:uid="{00000000-0005-0000-0000-0000F7620000}"/>
    <cellStyle name="40% - Accent4 4 2 7 4" xfId="13140" xr:uid="{00000000-0005-0000-0000-0000F8620000}"/>
    <cellStyle name="40% - Accent4 4 2 7 4 2" xfId="36408" xr:uid="{00000000-0005-0000-0000-0000F9620000}"/>
    <cellStyle name="40% - Accent4 4 2 7 5" xfId="25790" xr:uid="{00000000-0005-0000-0000-0000FA620000}"/>
    <cellStyle name="40% - Accent4 4 2 8" xfId="2308" xr:uid="{00000000-0005-0000-0000-0000FB620000}"/>
    <cellStyle name="40% - Accent4 4 2 8 2" xfId="5164" xr:uid="{00000000-0005-0000-0000-0000FC620000}"/>
    <cellStyle name="40% - Accent4 4 2 8 2 2" xfId="10507" xr:uid="{00000000-0005-0000-0000-0000FD620000}"/>
    <cellStyle name="40% - Accent4 4 2 8 2 2 2" xfId="21121" xr:uid="{00000000-0005-0000-0000-0000FE620000}"/>
    <cellStyle name="40% - Accent4 4 2 8 2 2 2 2" xfId="44389" xr:uid="{00000000-0005-0000-0000-0000FF620000}"/>
    <cellStyle name="40% - Accent4 4 2 8 2 2 3" xfId="33775" xr:uid="{00000000-0005-0000-0000-000000630000}"/>
    <cellStyle name="40% - Accent4 4 2 8 2 3" xfId="15815" xr:uid="{00000000-0005-0000-0000-000001630000}"/>
    <cellStyle name="40% - Accent4 4 2 8 2 3 2" xfId="39083" xr:uid="{00000000-0005-0000-0000-000002630000}"/>
    <cellStyle name="40% - Accent4 4 2 8 2 4" xfId="28467" xr:uid="{00000000-0005-0000-0000-000003630000}"/>
    <cellStyle name="40% - Accent4 4 2 8 3" xfId="7865" xr:uid="{00000000-0005-0000-0000-000004630000}"/>
    <cellStyle name="40% - Accent4 4 2 8 3 2" xfId="18480" xr:uid="{00000000-0005-0000-0000-000005630000}"/>
    <cellStyle name="40% - Accent4 4 2 8 3 2 2" xfId="41748" xr:uid="{00000000-0005-0000-0000-000006630000}"/>
    <cellStyle name="40% - Accent4 4 2 8 3 3" xfId="31133" xr:uid="{00000000-0005-0000-0000-000007630000}"/>
    <cellStyle name="40% - Accent4 4 2 8 4" xfId="13175" xr:uid="{00000000-0005-0000-0000-000008630000}"/>
    <cellStyle name="40% - Accent4 4 2 8 4 2" xfId="36443" xr:uid="{00000000-0005-0000-0000-000009630000}"/>
    <cellStyle name="40% - Accent4 4 2 8 5" xfId="25825" xr:uid="{00000000-0005-0000-0000-00000A630000}"/>
    <cellStyle name="40% - Accent4 4 2 9" xfId="2617" xr:uid="{00000000-0005-0000-0000-00000B630000}"/>
    <cellStyle name="40% - Accent4 4 2 9 2" xfId="5465" xr:uid="{00000000-0005-0000-0000-00000C630000}"/>
    <cellStyle name="40% - Accent4 4 2 9 2 2" xfId="10808" xr:uid="{00000000-0005-0000-0000-00000D630000}"/>
    <cellStyle name="40% - Accent4 4 2 9 2 2 2" xfId="21422" xr:uid="{00000000-0005-0000-0000-00000E630000}"/>
    <cellStyle name="40% - Accent4 4 2 9 2 2 2 2" xfId="44690" xr:uid="{00000000-0005-0000-0000-00000F630000}"/>
    <cellStyle name="40% - Accent4 4 2 9 2 2 3" xfId="34076" xr:uid="{00000000-0005-0000-0000-000010630000}"/>
    <cellStyle name="40% - Accent4 4 2 9 2 3" xfId="16116" xr:uid="{00000000-0005-0000-0000-000011630000}"/>
    <cellStyle name="40% - Accent4 4 2 9 2 3 2" xfId="39384" xr:uid="{00000000-0005-0000-0000-000012630000}"/>
    <cellStyle name="40% - Accent4 4 2 9 2 4" xfId="28768" xr:uid="{00000000-0005-0000-0000-000013630000}"/>
    <cellStyle name="40% - Accent4 4 2 9 3" xfId="8166" xr:uid="{00000000-0005-0000-0000-000014630000}"/>
    <cellStyle name="40% - Accent4 4 2 9 3 2" xfId="18781" xr:uid="{00000000-0005-0000-0000-000015630000}"/>
    <cellStyle name="40% - Accent4 4 2 9 3 2 2" xfId="42049" xr:uid="{00000000-0005-0000-0000-000016630000}"/>
    <cellStyle name="40% - Accent4 4 2 9 3 3" xfId="31434" xr:uid="{00000000-0005-0000-0000-000017630000}"/>
    <cellStyle name="40% - Accent4 4 2 9 4" xfId="13476" xr:uid="{00000000-0005-0000-0000-000018630000}"/>
    <cellStyle name="40% - Accent4 4 2 9 4 2" xfId="36744" xr:uid="{00000000-0005-0000-0000-000019630000}"/>
    <cellStyle name="40% - Accent4 4 2 9 5" xfId="26126" xr:uid="{00000000-0005-0000-0000-00001A630000}"/>
    <cellStyle name="40% - Accent4 4 2_Asset Register (new)" xfId="1414" xr:uid="{00000000-0005-0000-0000-00001B630000}"/>
    <cellStyle name="40% - Accent4 4 3" xfId="753" xr:uid="{00000000-0005-0000-0000-00001C630000}"/>
    <cellStyle name="40% - Accent4 4 3 10" xfId="12290" xr:uid="{00000000-0005-0000-0000-00001D630000}"/>
    <cellStyle name="40% - Accent4 4 3 10 2" xfId="35558" xr:uid="{00000000-0005-0000-0000-00001E630000}"/>
    <cellStyle name="40% - Accent4 4 3 11" xfId="23522" xr:uid="{00000000-0005-0000-0000-00001F630000}"/>
    <cellStyle name="40% - Accent4 4 3 11 2" xfId="46766" xr:uid="{00000000-0005-0000-0000-000020630000}"/>
    <cellStyle name="40% - Accent4 4 3 12" xfId="24939" xr:uid="{00000000-0005-0000-0000-000021630000}"/>
    <cellStyle name="40% - Accent4 4 3 13" xfId="48695" xr:uid="{00000000-0005-0000-0000-000022630000}"/>
    <cellStyle name="40% - Accent4 4 3 2" xfId="1201" xr:uid="{00000000-0005-0000-0000-000023630000}"/>
    <cellStyle name="40% - Accent4 4 3 2 2" xfId="2763" xr:uid="{00000000-0005-0000-0000-000024630000}"/>
    <cellStyle name="40% - Accent4 4 3 2 2 2" xfId="5611" xr:uid="{00000000-0005-0000-0000-000025630000}"/>
    <cellStyle name="40% - Accent4 4 3 2 2 2 2" xfId="10954" xr:uid="{00000000-0005-0000-0000-000026630000}"/>
    <cellStyle name="40% - Accent4 4 3 2 2 2 2 2" xfId="21568" xr:uid="{00000000-0005-0000-0000-000027630000}"/>
    <cellStyle name="40% - Accent4 4 3 2 2 2 2 2 2" xfId="44836" xr:uid="{00000000-0005-0000-0000-000028630000}"/>
    <cellStyle name="40% - Accent4 4 3 2 2 2 2 3" xfId="34222" xr:uid="{00000000-0005-0000-0000-000029630000}"/>
    <cellStyle name="40% - Accent4 4 3 2 2 2 3" xfId="16262" xr:uid="{00000000-0005-0000-0000-00002A630000}"/>
    <cellStyle name="40% - Accent4 4 3 2 2 2 3 2" xfId="39530" xr:uid="{00000000-0005-0000-0000-00002B630000}"/>
    <cellStyle name="40% - Accent4 4 3 2 2 2 4" xfId="23525" xr:uid="{00000000-0005-0000-0000-00002C630000}"/>
    <cellStyle name="40% - Accent4 4 3 2 2 2 4 2" xfId="46769" xr:uid="{00000000-0005-0000-0000-00002D630000}"/>
    <cellStyle name="40% - Accent4 4 3 2 2 2 5" xfId="28914" xr:uid="{00000000-0005-0000-0000-00002E630000}"/>
    <cellStyle name="40% - Accent4 4 3 2 2 2 6" xfId="48698" xr:uid="{00000000-0005-0000-0000-00002F630000}"/>
    <cellStyle name="40% - Accent4 4 3 2 2 3" xfId="8312" xr:uid="{00000000-0005-0000-0000-000030630000}"/>
    <cellStyle name="40% - Accent4 4 3 2 2 3 2" xfId="18927" xr:uid="{00000000-0005-0000-0000-000031630000}"/>
    <cellStyle name="40% - Accent4 4 3 2 2 3 2 2" xfId="42195" xr:uid="{00000000-0005-0000-0000-000032630000}"/>
    <cellStyle name="40% - Accent4 4 3 2 2 3 3" xfId="31580" xr:uid="{00000000-0005-0000-0000-000033630000}"/>
    <cellStyle name="40% - Accent4 4 3 2 2 4" xfId="13622" xr:uid="{00000000-0005-0000-0000-000034630000}"/>
    <cellStyle name="40% - Accent4 4 3 2 2 4 2" xfId="36890" xr:uid="{00000000-0005-0000-0000-000035630000}"/>
    <cellStyle name="40% - Accent4 4 3 2 2 5" xfId="23524" xr:uid="{00000000-0005-0000-0000-000036630000}"/>
    <cellStyle name="40% - Accent4 4 3 2 2 5 2" xfId="46768" xr:uid="{00000000-0005-0000-0000-000037630000}"/>
    <cellStyle name="40% - Accent4 4 3 2 2 6" xfId="26272" xr:uid="{00000000-0005-0000-0000-000038630000}"/>
    <cellStyle name="40% - Accent4 4 3 2 2 7" xfId="48697" xr:uid="{00000000-0005-0000-0000-000039630000}"/>
    <cellStyle name="40% - Accent4 4 3 2 3" xfId="3938" xr:uid="{00000000-0005-0000-0000-00003A630000}"/>
    <cellStyle name="40% - Accent4 4 3 2 3 2" xfId="6602" xr:uid="{00000000-0005-0000-0000-00003B630000}"/>
    <cellStyle name="40% - Accent4 4 3 2 3 2 2" xfId="11945" xr:uid="{00000000-0005-0000-0000-00003C630000}"/>
    <cellStyle name="40% - Accent4 4 3 2 3 2 2 2" xfId="22558" xr:uid="{00000000-0005-0000-0000-00003D630000}"/>
    <cellStyle name="40% - Accent4 4 3 2 3 2 2 2 2" xfId="45826" xr:uid="{00000000-0005-0000-0000-00003E630000}"/>
    <cellStyle name="40% - Accent4 4 3 2 3 2 2 3" xfId="35213" xr:uid="{00000000-0005-0000-0000-00003F630000}"/>
    <cellStyle name="40% - Accent4 4 3 2 3 2 3" xfId="17252" xr:uid="{00000000-0005-0000-0000-000040630000}"/>
    <cellStyle name="40% - Accent4 4 3 2 3 2 3 2" xfId="40520" xr:uid="{00000000-0005-0000-0000-000041630000}"/>
    <cellStyle name="40% - Accent4 4 3 2 3 2 4" xfId="29905" xr:uid="{00000000-0005-0000-0000-000042630000}"/>
    <cellStyle name="40% - Accent4 4 3 2 3 3" xfId="9303" xr:uid="{00000000-0005-0000-0000-000043630000}"/>
    <cellStyle name="40% - Accent4 4 3 2 3 3 2" xfId="19918" xr:uid="{00000000-0005-0000-0000-000044630000}"/>
    <cellStyle name="40% - Accent4 4 3 2 3 3 2 2" xfId="43186" xr:uid="{00000000-0005-0000-0000-000045630000}"/>
    <cellStyle name="40% - Accent4 4 3 2 3 3 3" xfId="32571" xr:uid="{00000000-0005-0000-0000-000046630000}"/>
    <cellStyle name="40% - Accent4 4 3 2 3 4" xfId="14612" xr:uid="{00000000-0005-0000-0000-000047630000}"/>
    <cellStyle name="40% - Accent4 4 3 2 3 4 2" xfId="37880" xr:uid="{00000000-0005-0000-0000-000048630000}"/>
    <cellStyle name="40% - Accent4 4 3 2 3 5" xfId="23526" xr:uid="{00000000-0005-0000-0000-000049630000}"/>
    <cellStyle name="40% - Accent4 4 3 2 3 5 2" xfId="46770" xr:uid="{00000000-0005-0000-0000-00004A630000}"/>
    <cellStyle name="40% - Accent4 4 3 2 3 6" xfId="27263" xr:uid="{00000000-0005-0000-0000-00004B630000}"/>
    <cellStyle name="40% - Accent4 4 3 2 3 7" xfId="48699" xr:uid="{00000000-0005-0000-0000-00004C630000}"/>
    <cellStyle name="40% - Accent4 4 3 2 4" xfId="4424" xr:uid="{00000000-0005-0000-0000-00004D630000}"/>
    <cellStyle name="40% - Accent4 4 3 2 4 2" xfId="9768" xr:uid="{00000000-0005-0000-0000-00004E630000}"/>
    <cellStyle name="40% - Accent4 4 3 2 4 2 2" xfId="20383" xr:uid="{00000000-0005-0000-0000-00004F630000}"/>
    <cellStyle name="40% - Accent4 4 3 2 4 2 2 2" xfId="43651" xr:uid="{00000000-0005-0000-0000-000050630000}"/>
    <cellStyle name="40% - Accent4 4 3 2 4 2 3" xfId="33036" xr:uid="{00000000-0005-0000-0000-000051630000}"/>
    <cellStyle name="40% - Accent4 4 3 2 4 3" xfId="15077" xr:uid="{00000000-0005-0000-0000-000052630000}"/>
    <cellStyle name="40% - Accent4 4 3 2 4 3 2" xfId="38345" xr:uid="{00000000-0005-0000-0000-000053630000}"/>
    <cellStyle name="40% - Accent4 4 3 2 4 4" xfId="27728" xr:uid="{00000000-0005-0000-0000-000054630000}"/>
    <cellStyle name="40% - Accent4 4 3 2 5" xfId="7126" xr:uid="{00000000-0005-0000-0000-000055630000}"/>
    <cellStyle name="40% - Accent4 4 3 2 5 2" xfId="17741" xr:uid="{00000000-0005-0000-0000-000056630000}"/>
    <cellStyle name="40% - Accent4 4 3 2 5 2 2" xfId="41009" xr:uid="{00000000-0005-0000-0000-000057630000}"/>
    <cellStyle name="40% - Accent4 4 3 2 5 3" xfId="30394" xr:uid="{00000000-0005-0000-0000-000058630000}"/>
    <cellStyle name="40% - Accent4 4 3 2 6" xfId="12437" xr:uid="{00000000-0005-0000-0000-000059630000}"/>
    <cellStyle name="40% - Accent4 4 3 2 6 2" xfId="35705" xr:uid="{00000000-0005-0000-0000-00005A630000}"/>
    <cellStyle name="40% - Accent4 4 3 2 7" xfId="23523" xr:uid="{00000000-0005-0000-0000-00005B630000}"/>
    <cellStyle name="40% - Accent4 4 3 2 7 2" xfId="46767" xr:uid="{00000000-0005-0000-0000-00005C630000}"/>
    <cellStyle name="40% - Accent4 4 3 2 8" xfId="25086" xr:uid="{00000000-0005-0000-0000-00005D630000}"/>
    <cellStyle name="40% - Accent4 4 3 2 9" xfId="48696" xr:uid="{00000000-0005-0000-0000-00005E630000}"/>
    <cellStyle name="40% - Accent4 4 3 3" xfId="1565" xr:uid="{00000000-0005-0000-0000-00005F630000}"/>
    <cellStyle name="40% - Accent4 4 3 3 2" xfId="2922" xr:uid="{00000000-0005-0000-0000-000060630000}"/>
    <cellStyle name="40% - Accent4 4 3 3 2 2" xfId="5770" xr:uid="{00000000-0005-0000-0000-000061630000}"/>
    <cellStyle name="40% - Accent4 4 3 3 2 2 2" xfId="11113" xr:uid="{00000000-0005-0000-0000-000062630000}"/>
    <cellStyle name="40% - Accent4 4 3 3 2 2 2 2" xfId="21727" xr:uid="{00000000-0005-0000-0000-000063630000}"/>
    <cellStyle name="40% - Accent4 4 3 3 2 2 2 2 2" xfId="44995" xr:uid="{00000000-0005-0000-0000-000064630000}"/>
    <cellStyle name="40% - Accent4 4 3 3 2 2 2 3" xfId="34381" xr:uid="{00000000-0005-0000-0000-000065630000}"/>
    <cellStyle name="40% - Accent4 4 3 3 2 2 3" xfId="16421" xr:uid="{00000000-0005-0000-0000-000066630000}"/>
    <cellStyle name="40% - Accent4 4 3 3 2 2 3 2" xfId="39689" xr:uid="{00000000-0005-0000-0000-000067630000}"/>
    <cellStyle name="40% - Accent4 4 3 3 2 2 4" xfId="29073" xr:uid="{00000000-0005-0000-0000-000068630000}"/>
    <cellStyle name="40% - Accent4 4 3 3 2 3" xfId="8471" xr:uid="{00000000-0005-0000-0000-000069630000}"/>
    <cellStyle name="40% - Accent4 4 3 3 2 3 2" xfId="19086" xr:uid="{00000000-0005-0000-0000-00006A630000}"/>
    <cellStyle name="40% - Accent4 4 3 3 2 3 2 2" xfId="42354" xr:uid="{00000000-0005-0000-0000-00006B630000}"/>
    <cellStyle name="40% - Accent4 4 3 3 2 3 3" xfId="31739" xr:uid="{00000000-0005-0000-0000-00006C630000}"/>
    <cellStyle name="40% - Accent4 4 3 3 2 4" xfId="13781" xr:uid="{00000000-0005-0000-0000-00006D630000}"/>
    <cellStyle name="40% - Accent4 4 3 3 2 4 2" xfId="37049" xr:uid="{00000000-0005-0000-0000-00006E630000}"/>
    <cellStyle name="40% - Accent4 4 3 3 2 5" xfId="23528" xr:uid="{00000000-0005-0000-0000-00006F630000}"/>
    <cellStyle name="40% - Accent4 4 3 3 2 5 2" xfId="46772" xr:uid="{00000000-0005-0000-0000-000070630000}"/>
    <cellStyle name="40% - Accent4 4 3 3 2 6" xfId="26431" xr:uid="{00000000-0005-0000-0000-000071630000}"/>
    <cellStyle name="40% - Accent4 4 3 3 2 7" xfId="48701" xr:uid="{00000000-0005-0000-0000-000072630000}"/>
    <cellStyle name="40% - Accent4 4 3 3 3" xfId="3679" xr:uid="{00000000-0005-0000-0000-000073630000}"/>
    <cellStyle name="40% - Accent4 4 3 3 3 2" xfId="6457" xr:uid="{00000000-0005-0000-0000-000074630000}"/>
    <cellStyle name="40% - Accent4 4 3 3 3 2 2" xfId="11800" xr:uid="{00000000-0005-0000-0000-000075630000}"/>
    <cellStyle name="40% - Accent4 4 3 3 3 2 2 2" xfId="22413" xr:uid="{00000000-0005-0000-0000-000076630000}"/>
    <cellStyle name="40% - Accent4 4 3 3 3 2 2 2 2" xfId="45681" xr:uid="{00000000-0005-0000-0000-000077630000}"/>
    <cellStyle name="40% - Accent4 4 3 3 3 2 2 3" xfId="35068" xr:uid="{00000000-0005-0000-0000-000078630000}"/>
    <cellStyle name="40% - Accent4 4 3 3 3 2 3" xfId="17107" xr:uid="{00000000-0005-0000-0000-000079630000}"/>
    <cellStyle name="40% - Accent4 4 3 3 3 2 3 2" xfId="40375" xr:uid="{00000000-0005-0000-0000-00007A630000}"/>
    <cellStyle name="40% - Accent4 4 3 3 3 2 4" xfId="29760" xr:uid="{00000000-0005-0000-0000-00007B630000}"/>
    <cellStyle name="40% - Accent4 4 3 3 3 3" xfId="9158" xr:uid="{00000000-0005-0000-0000-00007C630000}"/>
    <cellStyle name="40% - Accent4 4 3 3 3 3 2" xfId="19773" xr:uid="{00000000-0005-0000-0000-00007D630000}"/>
    <cellStyle name="40% - Accent4 4 3 3 3 3 2 2" xfId="43041" xr:uid="{00000000-0005-0000-0000-00007E630000}"/>
    <cellStyle name="40% - Accent4 4 3 3 3 3 3" xfId="32426" xr:uid="{00000000-0005-0000-0000-00007F630000}"/>
    <cellStyle name="40% - Accent4 4 3 3 3 4" xfId="14467" xr:uid="{00000000-0005-0000-0000-000080630000}"/>
    <cellStyle name="40% - Accent4 4 3 3 3 4 2" xfId="37735" xr:uid="{00000000-0005-0000-0000-000081630000}"/>
    <cellStyle name="40% - Accent4 4 3 3 3 5" xfId="27118" xr:uid="{00000000-0005-0000-0000-000082630000}"/>
    <cellStyle name="40% - Accent4 4 3 3 4" xfId="4583" xr:uid="{00000000-0005-0000-0000-000083630000}"/>
    <cellStyle name="40% - Accent4 4 3 3 4 2" xfId="9927" xr:uid="{00000000-0005-0000-0000-000084630000}"/>
    <cellStyle name="40% - Accent4 4 3 3 4 2 2" xfId="20542" xr:uid="{00000000-0005-0000-0000-000085630000}"/>
    <cellStyle name="40% - Accent4 4 3 3 4 2 2 2" xfId="43810" xr:uid="{00000000-0005-0000-0000-000086630000}"/>
    <cellStyle name="40% - Accent4 4 3 3 4 2 3" xfId="33195" xr:uid="{00000000-0005-0000-0000-000087630000}"/>
    <cellStyle name="40% - Accent4 4 3 3 4 3" xfId="15236" xr:uid="{00000000-0005-0000-0000-000088630000}"/>
    <cellStyle name="40% - Accent4 4 3 3 4 3 2" xfId="38504" xr:uid="{00000000-0005-0000-0000-000089630000}"/>
    <cellStyle name="40% - Accent4 4 3 3 4 4" xfId="27887" xr:uid="{00000000-0005-0000-0000-00008A630000}"/>
    <cellStyle name="40% - Accent4 4 3 3 5" xfId="7285" xr:uid="{00000000-0005-0000-0000-00008B630000}"/>
    <cellStyle name="40% - Accent4 4 3 3 5 2" xfId="17900" xr:uid="{00000000-0005-0000-0000-00008C630000}"/>
    <cellStyle name="40% - Accent4 4 3 3 5 2 2" xfId="41168" xr:uid="{00000000-0005-0000-0000-00008D630000}"/>
    <cellStyle name="40% - Accent4 4 3 3 5 3" xfId="30553" xr:uid="{00000000-0005-0000-0000-00008E630000}"/>
    <cellStyle name="40% - Accent4 4 3 3 6" xfId="12596" xr:uid="{00000000-0005-0000-0000-00008F630000}"/>
    <cellStyle name="40% - Accent4 4 3 3 6 2" xfId="35864" xr:uid="{00000000-0005-0000-0000-000090630000}"/>
    <cellStyle name="40% - Accent4 4 3 3 7" xfId="23527" xr:uid="{00000000-0005-0000-0000-000091630000}"/>
    <cellStyle name="40% - Accent4 4 3 3 7 2" xfId="46771" xr:uid="{00000000-0005-0000-0000-000092630000}"/>
    <cellStyle name="40% - Accent4 4 3 3 8" xfId="25245" xr:uid="{00000000-0005-0000-0000-000093630000}"/>
    <cellStyle name="40% - Accent4 4 3 3 9" xfId="48700" xr:uid="{00000000-0005-0000-0000-000094630000}"/>
    <cellStyle name="40% - Accent4 4 3 4" xfId="2038" xr:uid="{00000000-0005-0000-0000-000095630000}"/>
    <cellStyle name="40% - Accent4 4 3 4 2" xfId="4979" xr:uid="{00000000-0005-0000-0000-000096630000}"/>
    <cellStyle name="40% - Accent4 4 3 4 2 2" xfId="10322" xr:uid="{00000000-0005-0000-0000-000097630000}"/>
    <cellStyle name="40% - Accent4 4 3 4 2 2 2" xfId="20937" xr:uid="{00000000-0005-0000-0000-000098630000}"/>
    <cellStyle name="40% - Accent4 4 3 4 2 2 2 2" xfId="44205" xr:uid="{00000000-0005-0000-0000-000099630000}"/>
    <cellStyle name="40% - Accent4 4 3 4 2 2 3" xfId="33590" xr:uid="{00000000-0005-0000-0000-00009A630000}"/>
    <cellStyle name="40% - Accent4 4 3 4 2 3" xfId="15631" xr:uid="{00000000-0005-0000-0000-00009B630000}"/>
    <cellStyle name="40% - Accent4 4 3 4 2 3 2" xfId="38899" xr:uid="{00000000-0005-0000-0000-00009C630000}"/>
    <cellStyle name="40% - Accent4 4 3 4 2 4" xfId="28282" xr:uid="{00000000-0005-0000-0000-00009D630000}"/>
    <cellStyle name="40% - Accent4 4 3 4 3" xfId="7680" xr:uid="{00000000-0005-0000-0000-00009E630000}"/>
    <cellStyle name="40% - Accent4 4 3 4 3 2" xfId="18295" xr:uid="{00000000-0005-0000-0000-00009F630000}"/>
    <cellStyle name="40% - Accent4 4 3 4 3 2 2" xfId="41563" xr:uid="{00000000-0005-0000-0000-0000A0630000}"/>
    <cellStyle name="40% - Accent4 4 3 4 3 3" xfId="30948" xr:uid="{00000000-0005-0000-0000-0000A1630000}"/>
    <cellStyle name="40% - Accent4 4 3 4 4" xfId="12991" xr:uid="{00000000-0005-0000-0000-0000A2630000}"/>
    <cellStyle name="40% - Accent4 4 3 4 4 2" xfId="36259" xr:uid="{00000000-0005-0000-0000-0000A3630000}"/>
    <cellStyle name="40% - Accent4 4 3 4 5" xfId="23529" xr:uid="{00000000-0005-0000-0000-0000A4630000}"/>
    <cellStyle name="40% - Accent4 4 3 4 5 2" xfId="46773" xr:uid="{00000000-0005-0000-0000-0000A5630000}"/>
    <cellStyle name="40% - Accent4 4 3 4 6" xfId="25640" xr:uid="{00000000-0005-0000-0000-0000A6630000}"/>
    <cellStyle name="40% - Accent4 4 3 4 7" xfId="48702" xr:uid="{00000000-0005-0000-0000-0000A7630000}"/>
    <cellStyle name="40% - Accent4 4 3 5" xfId="2616" xr:uid="{00000000-0005-0000-0000-0000A8630000}"/>
    <cellStyle name="40% - Accent4 4 3 5 2" xfId="5464" xr:uid="{00000000-0005-0000-0000-0000A9630000}"/>
    <cellStyle name="40% - Accent4 4 3 5 2 2" xfId="10807" xr:uid="{00000000-0005-0000-0000-0000AA630000}"/>
    <cellStyle name="40% - Accent4 4 3 5 2 2 2" xfId="21421" xr:uid="{00000000-0005-0000-0000-0000AB630000}"/>
    <cellStyle name="40% - Accent4 4 3 5 2 2 2 2" xfId="44689" xr:uid="{00000000-0005-0000-0000-0000AC630000}"/>
    <cellStyle name="40% - Accent4 4 3 5 2 2 3" xfId="34075" xr:uid="{00000000-0005-0000-0000-0000AD630000}"/>
    <cellStyle name="40% - Accent4 4 3 5 2 3" xfId="16115" xr:uid="{00000000-0005-0000-0000-0000AE630000}"/>
    <cellStyle name="40% - Accent4 4 3 5 2 3 2" xfId="39383" xr:uid="{00000000-0005-0000-0000-0000AF630000}"/>
    <cellStyle name="40% - Accent4 4 3 5 2 4" xfId="28767" xr:uid="{00000000-0005-0000-0000-0000B0630000}"/>
    <cellStyle name="40% - Accent4 4 3 5 3" xfId="8165" xr:uid="{00000000-0005-0000-0000-0000B1630000}"/>
    <cellStyle name="40% - Accent4 4 3 5 3 2" xfId="18780" xr:uid="{00000000-0005-0000-0000-0000B2630000}"/>
    <cellStyle name="40% - Accent4 4 3 5 3 2 2" xfId="42048" xr:uid="{00000000-0005-0000-0000-0000B3630000}"/>
    <cellStyle name="40% - Accent4 4 3 5 3 3" xfId="31433" xr:uid="{00000000-0005-0000-0000-0000B4630000}"/>
    <cellStyle name="40% - Accent4 4 3 5 4" xfId="13475" xr:uid="{00000000-0005-0000-0000-0000B5630000}"/>
    <cellStyle name="40% - Accent4 4 3 5 4 2" xfId="36743" xr:uid="{00000000-0005-0000-0000-0000B6630000}"/>
    <cellStyle name="40% - Accent4 4 3 5 5" xfId="26125" xr:uid="{00000000-0005-0000-0000-0000B7630000}"/>
    <cellStyle name="40% - Accent4 4 3 6" xfId="3269" xr:uid="{00000000-0005-0000-0000-0000B8630000}"/>
    <cellStyle name="40% - Accent4 4 3 6 2" xfId="6099" xr:uid="{00000000-0005-0000-0000-0000B9630000}"/>
    <cellStyle name="40% - Accent4 4 3 6 2 2" xfId="11442" xr:uid="{00000000-0005-0000-0000-0000BA630000}"/>
    <cellStyle name="40% - Accent4 4 3 6 2 2 2" xfId="22055" xr:uid="{00000000-0005-0000-0000-0000BB630000}"/>
    <cellStyle name="40% - Accent4 4 3 6 2 2 2 2" xfId="45323" xr:uid="{00000000-0005-0000-0000-0000BC630000}"/>
    <cellStyle name="40% - Accent4 4 3 6 2 2 3" xfId="34710" xr:uid="{00000000-0005-0000-0000-0000BD630000}"/>
    <cellStyle name="40% - Accent4 4 3 6 2 3" xfId="16749" xr:uid="{00000000-0005-0000-0000-0000BE630000}"/>
    <cellStyle name="40% - Accent4 4 3 6 2 3 2" xfId="40017" xr:uid="{00000000-0005-0000-0000-0000BF630000}"/>
    <cellStyle name="40% - Accent4 4 3 6 2 4" xfId="29402" xr:uid="{00000000-0005-0000-0000-0000C0630000}"/>
    <cellStyle name="40% - Accent4 4 3 6 3" xfId="8800" xr:uid="{00000000-0005-0000-0000-0000C1630000}"/>
    <cellStyle name="40% - Accent4 4 3 6 3 2" xfId="19415" xr:uid="{00000000-0005-0000-0000-0000C2630000}"/>
    <cellStyle name="40% - Accent4 4 3 6 3 2 2" xfId="42683" xr:uid="{00000000-0005-0000-0000-0000C3630000}"/>
    <cellStyle name="40% - Accent4 4 3 6 3 3" xfId="32068" xr:uid="{00000000-0005-0000-0000-0000C4630000}"/>
    <cellStyle name="40% - Accent4 4 3 6 4" xfId="14109" xr:uid="{00000000-0005-0000-0000-0000C5630000}"/>
    <cellStyle name="40% - Accent4 4 3 6 4 2" xfId="37377" xr:uid="{00000000-0005-0000-0000-0000C6630000}"/>
    <cellStyle name="40% - Accent4 4 3 6 5" xfId="26760" xr:uid="{00000000-0005-0000-0000-0000C7630000}"/>
    <cellStyle name="40% - Accent4 4 3 7" xfId="3589" xr:uid="{00000000-0005-0000-0000-0000C8630000}"/>
    <cellStyle name="40% - Accent4 4 3 7 2" xfId="6413" xr:uid="{00000000-0005-0000-0000-0000C9630000}"/>
    <cellStyle name="40% - Accent4 4 3 7 2 2" xfId="11756" xr:uid="{00000000-0005-0000-0000-0000CA630000}"/>
    <cellStyle name="40% - Accent4 4 3 7 2 2 2" xfId="22369" xr:uid="{00000000-0005-0000-0000-0000CB630000}"/>
    <cellStyle name="40% - Accent4 4 3 7 2 2 2 2" xfId="45637" xr:uid="{00000000-0005-0000-0000-0000CC630000}"/>
    <cellStyle name="40% - Accent4 4 3 7 2 2 3" xfId="35024" xr:uid="{00000000-0005-0000-0000-0000CD630000}"/>
    <cellStyle name="40% - Accent4 4 3 7 2 3" xfId="17063" xr:uid="{00000000-0005-0000-0000-0000CE630000}"/>
    <cellStyle name="40% - Accent4 4 3 7 2 3 2" xfId="40331" xr:uid="{00000000-0005-0000-0000-0000CF630000}"/>
    <cellStyle name="40% - Accent4 4 3 7 2 4" xfId="29716" xr:uid="{00000000-0005-0000-0000-0000D0630000}"/>
    <cellStyle name="40% - Accent4 4 3 7 3" xfId="9114" xr:uid="{00000000-0005-0000-0000-0000D1630000}"/>
    <cellStyle name="40% - Accent4 4 3 7 3 2" xfId="19729" xr:uid="{00000000-0005-0000-0000-0000D2630000}"/>
    <cellStyle name="40% - Accent4 4 3 7 3 2 2" xfId="42997" xr:uid="{00000000-0005-0000-0000-0000D3630000}"/>
    <cellStyle name="40% - Accent4 4 3 7 3 3" xfId="32382" xr:uid="{00000000-0005-0000-0000-0000D4630000}"/>
    <cellStyle name="40% - Accent4 4 3 7 4" xfId="14423" xr:uid="{00000000-0005-0000-0000-0000D5630000}"/>
    <cellStyle name="40% - Accent4 4 3 7 4 2" xfId="37691" xr:uid="{00000000-0005-0000-0000-0000D6630000}"/>
    <cellStyle name="40% - Accent4 4 3 7 5" xfId="27074" xr:uid="{00000000-0005-0000-0000-0000D7630000}"/>
    <cellStyle name="40% - Accent4 4 3 8" xfId="4277" xr:uid="{00000000-0005-0000-0000-0000D8630000}"/>
    <cellStyle name="40% - Accent4 4 3 8 2" xfId="9621" xr:uid="{00000000-0005-0000-0000-0000D9630000}"/>
    <cellStyle name="40% - Accent4 4 3 8 2 2" xfId="20236" xr:uid="{00000000-0005-0000-0000-0000DA630000}"/>
    <cellStyle name="40% - Accent4 4 3 8 2 2 2" xfId="43504" xr:uid="{00000000-0005-0000-0000-0000DB630000}"/>
    <cellStyle name="40% - Accent4 4 3 8 2 3" xfId="32889" xr:uid="{00000000-0005-0000-0000-0000DC630000}"/>
    <cellStyle name="40% - Accent4 4 3 8 3" xfId="14930" xr:uid="{00000000-0005-0000-0000-0000DD630000}"/>
    <cellStyle name="40% - Accent4 4 3 8 3 2" xfId="38198" xr:uid="{00000000-0005-0000-0000-0000DE630000}"/>
    <cellStyle name="40% - Accent4 4 3 8 4" xfId="27581" xr:uid="{00000000-0005-0000-0000-0000DF630000}"/>
    <cellStyle name="40% - Accent4 4 3 9" xfId="6979" xr:uid="{00000000-0005-0000-0000-0000E0630000}"/>
    <cellStyle name="40% - Accent4 4 3 9 2" xfId="17594" xr:uid="{00000000-0005-0000-0000-0000E1630000}"/>
    <cellStyle name="40% - Accent4 4 3 9 2 2" xfId="40862" xr:uid="{00000000-0005-0000-0000-0000E2630000}"/>
    <cellStyle name="40% - Accent4 4 3 9 3" xfId="30247" xr:uid="{00000000-0005-0000-0000-0000E3630000}"/>
    <cellStyle name="40% - Accent4 4 3_Asset Register (new)" xfId="1412" xr:uid="{00000000-0005-0000-0000-0000E4630000}"/>
    <cellStyle name="40% - Accent4 4 4" xfId="267" xr:uid="{00000000-0005-0000-0000-0000E5630000}"/>
    <cellStyle name="40% - Accent4 4 4 10" xfId="24794" xr:uid="{00000000-0005-0000-0000-0000E6630000}"/>
    <cellStyle name="40% - Accent4 4 4 11" xfId="48703" xr:uid="{00000000-0005-0000-0000-0000E7630000}"/>
    <cellStyle name="40% - Accent4 4 4 2" xfId="1916" xr:uid="{00000000-0005-0000-0000-0000E8630000}"/>
    <cellStyle name="40% - Accent4 4 4 2 2" xfId="4891" xr:uid="{00000000-0005-0000-0000-0000E9630000}"/>
    <cellStyle name="40% - Accent4 4 4 2 2 2" xfId="10235" xr:uid="{00000000-0005-0000-0000-0000EA630000}"/>
    <cellStyle name="40% - Accent4 4 4 2 2 2 2" xfId="20850" xr:uid="{00000000-0005-0000-0000-0000EB630000}"/>
    <cellStyle name="40% - Accent4 4 4 2 2 2 2 2" xfId="44118" xr:uid="{00000000-0005-0000-0000-0000EC630000}"/>
    <cellStyle name="40% - Accent4 4 4 2 2 2 3" xfId="33503" xr:uid="{00000000-0005-0000-0000-0000ED630000}"/>
    <cellStyle name="40% - Accent4 4 4 2 2 3" xfId="15544" xr:uid="{00000000-0005-0000-0000-0000EE630000}"/>
    <cellStyle name="40% - Accent4 4 4 2 2 3 2" xfId="38812" xr:uid="{00000000-0005-0000-0000-0000EF630000}"/>
    <cellStyle name="40% - Accent4 4 4 2 2 4" xfId="23532" xr:uid="{00000000-0005-0000-0000-0000F0630000}"/>
    <cellStyle name="40% - Accent4 4 4 2 2 4 2" xfId="46776" xr:uid="{00000000-0005-0000-0000-0000F1630000}"/>
    <cellStyle name="40% - Accent4 4 4 2 2 5" xfId="28195" xr:uid="{00000000-0005-0000-0000-0000F2630000}"/>
    <cellStyle name="40% - Accent4 4 4 2 2 6" xfId="48705" xr:uid="{00000000-0005-0000-0000-0000F3630000}"/>
    <cellStyle name="40% - Accent4 4 4 2 3" xfId="7593" xr:uid="{00000000-0005-0000-0000-0000F4630000}"/>
    <cellStyle name="40% - Accent4 4 4 2 3 2" xfId="18208" xr:uid="{00000000-0005-0000-0000-0000F5630000}"/>
    <cellStyle name="40% - Accent4 4 4 2 3 2 2" xfId="41476" xr:uid="{00000000-0005-0000-0000-0000F6630000}"/>
    <cellStyle name="40% - Accent4 4 4 2 3 3" xfId="30861" xr:uid="{00000000-0005-0000-0000-0000F7630000}"/>
    <cellStyle name="40% - Accent4 4 4 2 4" xfId="12904" xr:uid="{00000000-0005-0000-0000-0000F8630000}"/>
    <cellStyle name="40% - Accent4 4 4 2 4 2" xfId="36172" xr:uid="{00000000-0005-0000-0000-0000F9630000}"/>
    <cellStyle name="40% - Accent4 4 4 2 5" xfId="23531" xr:uid="{00000000-0005-0000-0000-0000FA630000}"/>
    <cellStyle name="40% - Accent4 4 4 2 5 2" xfId="46775" xr:uid="{00000000-0005-0000-0000-0000FB630000}"/>
    <cellStyle name="40% - Accent4 4 4 2 6" xfId="25553" xr:uid="{00000000-0005-0000-0000-0000FC630000}"/>
    <cellStyle name="40% - Accent4 4 4 2 7" xfId="48704" xr:uid="{00000000-0005-0000-0000-0000FD630000}"/>
    <cellStyle name="40% - Accent4 4 4 3" xfId="2475" xr:uid="{00000000-0005-0000-0000-0000FE630000}"/>
    <cellStyle name="40% - Accent4 4 4 3 2" xfId="5323" xr:uid="{00000000-0005-0000-0000-0000FF630000}"/>
    <cellStyle name="40% - Accent4 4 4 3 2 2" xfId="10666" xr:uid="{00000000-0005-0000-0000-000000640000}"/>
    <cellStyle name="40% - Accent4 4 4 3 2 2 2" xfId="21280" xr:uid="{00000000-0005-0000-0000-000001640000}"/>
    <cellStyle name="40% - Accent4 4 4 3 2 2 2 2" xfId="44548" xr:uid="{00000000-0005-0000-0000-000002640000}"/>
    <cellStyle name="40% - Accent4 4 4 3 2 2 3" xfId="33934" xr:uid="{00000000-0005-0000-0000-000003640000}"/>
    <cellStyle name="40% - Accent4 4 4 3 2 3" xfId="15974" xr:uid="{00000000-0005-0000-0000-000004640000}"/>
    <cellStyle name="40% - Accent4 4 4 3 2 3 2" xfId="39242" xr:uid="{00000000-0005-0000-0000-000005640000}"/>
    <cellStyle name="40% - Accent4 4 4 3 2 4" xfId="28626" xr:uid="{00000000-0005-0000-0000-000006640000}"/>
    <cellStyle name="40% - Accent4 4 4 3 3" xfId="8024" xr:uid="{00000000-0005-0000-0000-000007640000}"/>
    <cellStyle name="40% - Accent4 4 4 3 3 2" xfId="18639" xr:uid="{00000000-0005-0000-0000-000008640000}"/>
    <cellStyle name="40% - Accent4 4 4 3 3 2 2" xfId="41907" xr:uid="{00000000-0005-0000-0000-000009640000}"/>
    <cellStyle name="40% - Accent4 4 4 3 3 3" xfId="31292" xr:uid="{00000000-0005-0000-0000-00000A640000}"/>
    <cellStyle name="40% - Accent4 4 4 3 4" xfId="13334" xr:uid="{00000000-0005-0000-0000-00000B640000}"/>
    <cellStyle name="40% - Accent4 4 4 3 4 2" xfId="36602" xr:uid="{00000000-0005-0000-0000-00000C640000}"/>
    <cellStyle name="40% - Accent4 4 4 3 5" xfId="23533" xr:uid="{00000000-0005-0000-0000-00000D640000}"/>
    <cellStyle name="40% - Accent4 4 4 3 5 2" xfId="46777" xr:uid="{00000000-0005-0000-0000-00000E640000}"/>
    <cellStyle name="40% - Accent4 4 4 3 6" xfId="25984" xr:uid="{00000000-0005-0000-0000-00000F640000}"/>
    <cellStyle name="40% - Accent4 4 4 3 7" xfId="48706" xr:uid="{00000000-0005-0000-0000-000010640000}"/>
    <cellStyle name="40% - Accent4 4 4 4" xfId="3186" xr:uid="{00000000-0005-0000-0000-000011640000}"/>
    <cellStyle name="40% - Accent4 4 4 4 2" xfId="6016" xr:uid="{00000000-0005-0000-0000-000012640000}"/>
    <cellStyle name="40% - Accent4 4 4 4 2 2" xfId="11359" xr:uid="{00000000-0005-0000-0000-000013640000}"/>
    <cellStyle name="40% - Accent4 4 4 4 2 2 2" xfId="21972" xr:uid="{00000000-0005-0000-0000-000014640000}"/>
    <cellStyle name="40% - Accent4 4 4 4 2 2 2 2" xfId="45240" xr:uid="{00000000-0005-0000-0000-000015640000}"/>
    <cellStyle name="40% - Accent4 4 4 4 2 2 3" xfId="34627" xr:uid="{00000000-0005-0000-0000-000016640000}"/>
    <cellStyle name="40% - Accent4 4 4 4 2 3" xfId="16666" xr:uid="{00000000-0005-0000-0000-000017640000}"/>
    <cellStyle name="40% - Accent4 4 4 4 2 3 2" xfId="39934" xr:uid="{00000000-0005-0000-0000-000018640000}"/>
    <cellStyle name="40% - Accent4 4 4 4 2 4" xfId="29319" xr:uid="{00000000-0005-0000-0000-000019640000}"/>
    <cellStyle name="40% - Accent4 4 4 4 3" xfId="8717" xr:uid="{00000000-0005-0000-0000-00001A640000}"/>
    <cellStyle name="40% - Accent4 4 4 4 3 2" xfId="19332" xr:uid="{00000000-0005-0000-0000-00001B640000}"/>
    <cellStyle name="40% - Accent4 4 4 4 3 2 2" xfId="42600" xr:uid="{00000000-0005-0000-0000-00001C640000}"/>
    <cellStyle name="40% - Accent4 4 4 4 3 3" xfId="31985" xr:uid="{00000000-0005-0000-0000-00001D640000}"/>
    <cellStyle name="40% - Accent4 4 4 4 4" xfId="14026" xr:uid="{00000000-0005-0000-0000-00001E640000}"/>
    <cellStyle name="40% - Accent4 4 4 4 4 2" xfId="37294" xr:uid="{00000000-0005-0000-0000-00001F640000}"/>
    <cellStyle name="40% - Accent4 4 4 4 5" xfId="26677" xr:uid="{00000000-0005-0000-0000-000020640000}"/>
    <cellStyle name="40% - Accent4 4 4 5" xfId="3506" xr:uid="{00000000-0005-0000-0000-000021640000}"/>
    <cellStyle name="40% - Accent4 4 4 5 2" xfId="6330" xr:uid="{00000000-0005-0000-0000-000022640000}"/>
    <cellStyle name="40% - Accent4 4 4 5 2 2" xfId="11673" xr:uid="{00000000-0005-0000-0000-000023640000}"/>
    <cellStyle name="40% - Accent4 4 4 5 2 2 2" xfId="22286" xr:uid="{00000000-0005-0000-0000-000024640000}"/>
    <cellStyle name="40% - Accent4 4 4 5 2 2 2 2" xfId="45554" xr:uid="{00000000-0005-0000-0000-000025640000}"/>
    <cellStyle name="40% - Accent4 4 4 5 2 2 3" xfId="34941" xr:uid="{00000000-0005-0000-0000-000026640000}"/>
    <cellStyle name="40% - Accent4 4 4 5 2 3" xfId="16980" xr:uid="{00000000-0005-0000-0000-000027640000}"/>
    <cellStyle name="40% - Accent4 4 4 5 2 3 2" xfId="40248" xr:uid="{00000000-0005-0000-0000-000028640000}"/>
    <cellStyle name="40% - Accent4 4 4 5 2 4" xfId="29633" xr:uid="{00000000-0005-0000-0000-000029640000}"/>
    <cellStyle name="40% - Accent4 4 4 5 3" xfId="9031" xr:uid="{00000000-0005-0000-0000-00002A640000}"/>
    <cellStyle name="40% - Accent4 4 4 5 3 2" xfId="19646" xr:uid="{00000000-0005-0000-0000-00002B640000}"/>
    <cellStyle name="40% - Accent4 4 4 5 3 2 2" xfId="42914" xr:uid="{00000000-0005-0000-0000-00002C640000}"/>
    <cellStyle name="40% - Accent4 4 4 5 3 3" xfId="32299" xr:uid="{00000000-0005-0000-0000-00002D640000}"/>
    <cellStyle name="40% - Accent4 4 4 5 4" xfId="14340" xr:uid="{00000000-0005-0000-0000-00002E640000}"/>
    <cellStyle name="40% - Accent4 4 4 5 4 2" xfId="37608" xr:uid="{00000000-0005-0000-0000-00002F640000}"/>
    <cellStyle name="40% - Accent4 4 4 5 5" xfId="26991" xr:uid="{00000000-0005-0000-0000-000030640000}"/>
    <cellStyle name="40% - Accent4 4 4 6" xfId="4136" xr:uid="{00000000-0005-0000-0000-000031640000}"/>
    <cellStyle name="40% - Accent4 4 4 6 2" xfId="9480" xr:uid="{00000000-0005-0000-0000-000032640000}"/>
    <cellStyle name="40% - Accent4 4 4 6 2 2" xfId="20095" xr:uid="{00000000-0005-0000-0000-000033640000}"/>
    <cellStyle name="40% - Accent4 4 4 6 2 2 2" xfId="43363" xr:uid="{00000000-0005-0000-0000-000034640000}"/>
    <cellStyle name="40% - Accent4 4 4 6 2 3" xfId="32748" xr:uid="{00000000-0005-0000-0000-000035640000}"/>
    <cellStyle name="40% - Accent4 4 4 6 3" xfId="14789" xr:uid="{00000000-0005-0000-0000-000036640000}"/>
    <cellStyle name="40% - Accent4 4 4 6 3 2" xfId="38057" xr:uid="{00000000-0005-0000-0000-000037640000}"/>
    <cellStyle name="40% - Accent4 4 4 6 4" xfId="27440" xr:uid="{00000000-0005-0000-0000-000038640000}"/>
    <cellStyle name="40% - Accent4 4 4 7" xfId="6838" xr:uid="{00000000-0005-0000-0000-000039640000}"/>
    <cellStyle name="40% - Accent4 4 4 7 2" xfId="17453" xr:uid="{00000000-0005-0000-0000-00003A640000}"/>
    <cellStyle name="40% - Accent4 4 4 7 2 2" xfId="40721" xr:uid="{00000000-0005-0000-0000-00003B640000}"/>
    <cellStyle name="40% - Accent4 4 4 7 3" xfId="30106" xr:uid="{00000000-0005-0000-0000-00003C640000}"/>
    <cellStyle name="40% - Accent4 4 4 8" xfId="12149" xr:uid="{00000000-0005-0000-0000-00003D640000}"/>
    <cellStyle name="40% - Accent4 4 4 8 2" xfId="35417" xr:uid="{00000000-0005-0000-0000-00003E640000}"/>
    <cellStyle name="40% - Accent4 4 4 9" xfId="23530" xr:uid="{00000000-0005-0000-0000-00003F640000}"/>
    <cellStyle name="40% - Accent4 4 4 9 2" xfId="46774" xr:uid="{00000000-0005-0000-0000-000040640000}"/>
    <cellStyle name="40% - Accent4 4 5" xfId="1129" xr:uid="{00000000-0005-0000-0000-000041640000}"/>
    <cellStyle name="40% - Accent4 4 5 2" xfId="2699" xr:uid="{00000000-0005-0000-0000-000042640000}"/>
    <cellStyle name="40% - Accent4 4 5 2 2" xfId="5547" xr:uid="{00000000-0005-0000-0000-000043640000}"/>
    <cellStyle name="40% - Accent4 4 5 2 2 2" xfId="10890" xr:uid="{00000000-0005-0000-0000-000044640000}"/>
    <cellStyle name="40% - Accent4 4 5 2 2 2 2" xfId="21504" xr:uid="{00000000-0005-0000-0000-000045640000}"/>
    <cellStyle name="40% - Accent4 4 5 2 2 2 2 2" xfId="44772" xr:uid="{00000000-0005-0000-0000-000046640000}"/>
    <cellStyle name="40% - Accent4 4 5 2 2 2 3" xfId="34158" xr:uid="{00000000-0005-0000-0000-000047640000}"/>
    <cellStyle name="40% - Accent4 4 5 2 2 3" xfId="16198" xr:uid="{00000000-0005-0000-0000-000048640000}"/>
    <cellStyle name="40% - Accent4 4 5 2 2 3 2" xfId="39466" xr:uid="{00000000-0005-0000-0000-000049640000}"/>
    <cellStyle name="40% - Accent4 4 5 2 2 4" xfId="28850" xr:uid="{00000000-0005-0000-0000-00004A640000}"/>
    <cellStyle name="40% - Accent4 4 5 2 3" xfId="8248" xr:uid="{00000000-0005-0000-0000-00004B640000}"/>
    <cellStyle name="40% - Accent4 4 5 2 3 2" xfId="18863" xr:uid="{00000000-0005-0000-0000-00004C640000}"/>
    <cellStyle name="40% - Accent4 4 5 2 3 2 2" xfId="42131" xr:uid="{00000000-0005-0000-0000-00004D640000}"/>
    <cellStyle name="40% - Accent4 4 5 2 3 3" xfId="31516" xr:uid="{00000000-0005-0000-0000-00004E640000}"/>
    <cellStyle name="40% - Accent4 4 5 2 4" xfId="13558" xr:uid="{00000000-0005-0000-0000-00004F640000}"/>
    <cellStyle name="40% - Accent4 4 5 2 4 2" xfId="36826" xr:uid="{00000000-0005-0000-0000-000050640000}"/>
    <cellStyle name="40% - Accent4 4 5 2 5" xfId="23535" xr:uid="{00000000-0005-0000-0000-000051640000}"/>
    <cellStyle name="40% - Accent4 4 5 2 5 2" xfId="46779" xr:uid="{00000000-0005-0000-0000-000052640000}"/>
    <cellStyle name="40% - Accent4 4 5 2 6" xfId="26208" xr:uid="{00000000-0005-0000-0000-000053640000}"/>
    <cellStyle name="40% - Accent4 4 5 2 7" xfId="48708" xr:uid="{00000000-0005-0000-0000-000054640000}"/>
    <cellStyle name="40% - Accent4 4 5 3" xfId="3874" xr:uid="{00000000-0005-0000-0000-000055640000}"/>
    <cellStyle name="40% - Accent4 4 5 3 2" xfId="6538" xr:uid="{00000000-0005-0000-0000-000056640000}"/>
    <cellStyle name="40% - Accent4 4 5 3 2 2" xfId="11881" xr:uid="{00000000-0005-0000-0000-000057640000}"/>
    <cellStyle name="40% - Accent4 4 5 3 2 2 2" xfId="22494" xr:uid="{00000000-0005-0000-0000-000058640000}"/>
    <cellStyle name="40% - Accent4 4 5 3 2 2 2 2" xfId="45762" xr:uid="{00000000-0005-0000-0000-000059640000}"/>
    <cellStyle name="40% - Accent4 4 5 3 2 2 3" xfId="35149" xr:uid="{00000000-0005-0000-0000-00005A640000}"/>
    <cellStyle name="40% - Accent4 4 5 3 2 3" xfId="17188" xr:uid="{00000000-0005-0000-0000-00005B640000}"/>
    <cellStyle name="40% - Accent4 4 5 3 2 3 2" xfId="40456" xr:uid="{00000000-0005-0000-0000-00005C640000}"/>
    <cellStyle name="40% - Accent4 4 5 3 2 4" xfId="29841" xr:uid="{00000000-0005-0000-0000-00005D640000}"/>
    <cellStyle name="40% - Accent4 4 5 3 3" xfId="9239" xr:uid="{00000000-0005-0000-0000-00005E640000}"/>
    <cellStyle name="40% - Accent4 4 5 3 3 2" xfId="19854" xr:uid="{00000000-0005-0000-0000-00005F640000}"/>
    <cellStyle name="40% - Accent4 4 5 3 3 2 2" xfId="43122" xr:uid="{00000000-0005-0000-0000-000060640000}"/>
    <cellStyle name="40% - Accent4 4 5 3 3 3" xfId="32507" xr:uid="{00000000-0005-0000-0000-000061640000}"/>
    <cellStyle name="40% - Accent4 4 5 3 4" xfId="14548" xr:uid="{00000000-0005-0000-0000-000062640000}"/>
    <cellStyle name="40% - Accent4 4 5 3 4 2" xfId="37816" xr:uid="{00000000-0005-0000-0000-000063640000}"/>
    <cellStyle name="40% - Accent4 4 5 3 5" xfId="27199" xr:uid="{00000000-0005-0000-0000-000064640000}"/>
    <cellStyle name="40% - Accent4 4 5 4" xfId="4360" xr:uid="{00000000-0005-0000-0000-000065640000}"/>
    <cellStyle name="40% - Accent4 4 5 4 2" xfId="9704" xr:uid="{00000000-0005-0000-0000-000066640000}"/>
    <cellStyle name="40% - Accent4 4 5 4 2 2" xfId="20319" xr:uid="{00000000-0005-0000-0000-000067640000}"/>
    <cellStyle name="40% - Accent4 4 5 4 2 2 2" xfId="43587" xr:uid="{00000000-0005-0000-0000-000068640000}"/>
    <cellStyle name="40% - Accent4 4 5 4 2 3" xfId="32972" xr:uid="{00000000-0005-0000-0000-000069640000}"/>
    <cellStyle name="40% - Accent4 4 5 4 3" xfId="15013" xr:uid="{00000000-0005-0000-0000-00006A640000}"/>
    <cellStyle name="40% - Accent4 4 5 4 3 2" xfId="38281" xr:uid="{00000000-0005-0000-0000-00006B640000}"/>
    <cellStyle name="40% - Accent4 4 5 4 4" xfId="27664" xr:uid="{00000000-0005-0000-0000-00006C640000}"/>
    <cellStyle name="40% - Accent4 4 5 5" xfId="7062" xr:uid="{00000000-0005-0000-0000-00006D640000}"/>
    <cellStyle name="40% - Accent4 4 5 5 2" xfId="17677" xr:uid="{00000000-0005-0000-0000-00006E640000}"/>
    <cellStyle name="40% - Accent4 4 5 5 2 2" xfId="40945" xr:uid="{00000000-0005-0000-0000-00006F640000}"/>
    <cellStyle name="40% - Accent4 4 5 5 3" xfId="30330" xr:uid="{00000000-0005-0000-0000-000070640000}"/>
    <cellStyle name="40% - Accent4 4 5 6" xfId="12373" xr:uid="{00000000-0005-0000-0000-000071640000}"/>
    <cellStyle name="40% - Accent4 4 5 6 2" xfId="35641" xr:uid="{00000000-0005-0000-0000-000072640000}"/>
    <cellStyle name="40% - Accent4 4 5 7" xfId="23534" xr:uid="{00000000-0005-0000-0000-000073640000}"/>
    <cellStyle name="40% - Accent4 4 5 7 2" xfId="46778" xr:uid="{00000000-0005-0000-0000-000074640000}"/>
    <cellStyle name="40% - Accent4 4 5 8" xfId="25022" xr:uid="{00000000-0005-0000-0000-000075640000}"/>
    <cellStyle name="40% - Accent4 4 5 9" xfId="48707" xr:uid="{00000000-0005-0000-0000-000076640000}"/>
    <cellStyle name="40% - Accent4 4 6" xfId="1278" xr:uid="{00000000-0005-0000-0000-000077640000}"/>
    <cellStyle name="40% - Accent4 4 6 2" xfId="2839" xr:uid="{00000000-0005-0000-0000-000078640000}"/>
    <cellStyle name="40% - Accent4 4 6 2 2" xfId="5687" xr:uid="{00000000-0005-0000-0000-000079640000}"/>
    <cellStyle name="40% - Accent4 4 6 2 2 2" xfId="11030" xr:uid="{00000000-0005-0000-0000-00007A640000}"/>
    <cellStyle name="40% - Accent4 4 6 2 2 2 2" xfId="21644" xr:uid="{00000000-0005-0000-0000-00007B640000}"/>
    <cellStyle name="40% - Accent4 4 6 2 2 2 2 2" xfId="44912" xr:uid="{00000000-0005-0000-0000-00007C640000}"/>
    <cellStyle name="40% - Accent4 4 6 2 2 2 3" xfId="34298" xr:uid="{00000000-0005-0000-0000-00007D640000}"/>
    <cellStyle name="40% - Accent4 4 6 2 2 3" xfId="16338" xr:uid="{00000000-0005-0000-0000-00007E640000}"/>
    <cellStyle name="40% - Accent4 4 6 2 2 3 2" xfId="39606" xr:uid="{00000000-0005-0000-0000-00007F640000}"/>
    <cellStyle name="40% - Accent4 4 6 2 2 4" xfId="28990" xr:uid="{00000000-0005-0000-0000-000080640000}"/>
    <cellStyle name="40% - Accent4 4 6 2 3" xfId="8388" xr:uid="{00000000-0005-0000-0000-000081640000}"/>
    <cellStyle name="40% - Accent4 4 6 2 3 2" xfId="19003" xr:uid="{00000000-0005-0000-0000-000082640000}"/>
    <cellStyle name="40% - Accent4 4 6 2 3 2 2" xfId="42271" xr:uid="{00000000-0005-0000-0000-000083640000}"/>
    <cellStyle name="40% - Accent4 4 6 2 3 3" xfId="31656" xr:uid="{00000000-0005-0000-0000-000084640000}"/>
    <cellStyle name="40% - Accent4 4 6 2 4" xfId="13698" xr:uid="{00000000-0005-0000-0000-000085640000}"/>
    <cellStyle name="40% - Accent4 4 6 2 4 2" xfId="36966" xr:uid="{00000000-0005-0000-0000-000086640000}"/>
    <cellStyle name="40% - Accent4 4 6 2 5" xfId="26348" xr:uid="{00000000-0005-0000-0000-000087640000}"/>
    <cellStyle name="40% - Accent4 4 6 3" xfId="4500" xr:uid="{00000000-0005-0000-0000-000088640000}"/>
    <cellStyle name="40% - Accent4 4 6 3 2" xfId="9844" xr:uid="{00000000-0005-0000-0000-000089640000}"/>
    <cellStyle name="40% - Accent4 4 6 3 2 2" xfId="20459" xr:uid="{00000000-0005-0000-0000-00008A640000}"/>
    <cellStyle name="40% - Accent4 4 6 3 2 2 2" xfId="43727" xr:uid="{00000000-0005-0000-0000-00008B640000}"/>
    <cellStyle name="40% - Accent4 4 6 3 2 3" xfId="33112" xr:uid="{00000000-0005-0000-0000-00008C640000}"/>
    <cellStyle name="40% - Accent4 4 6 3 3" xfId="15153" xr:uid="{00000000-0005-0000-0000-00008D640000}"/>
    <cellStyle name="40% - Accent4 4 6 3 3 2" xfId="38421" xr:uid="{00000000-0005-0000-0000-00008E640000}"/>
    <cellStyle name="40% - Accent4 4 6 3 4" xfId="27804" xr:uid="{00000000-0005-0000-0000-00008F640000}"/>
    <cellStyle name="40% - Accent4 4 6 4" xfId="7202" xr:uid="{00000000-0005-0000-0000-000090640000}"/>
    <cellStyle name="40% - Accent4 4 6 4 2" xfId="17817" xr:uid="{00000000-0005-0000-0000-000091640000}"/>
    <cellStyle name="40% - Accent4 4 6 4 2 2" xfId="41085" xr:uid="{00000000-0005-0000-0000-000092640000}"/>
    <cellStyle name="40% - Accent4 4 6 4 3" xfId="30470" xr:uid="{00000000-0005-0000-0000-000093640000}"/>
    <cellStyle name="40% - Accent4 4 6 5" xfId="12513" xr:uid="{00000000-0005-0000-0000-000094640000}"/>
    <cellStyle name="40% - Accent4 4 6 5 2" xfId="35781" xr:uid="{00000000-0005-0000-0000-000095640000}"/>
    <cellStyle name="40% - Accent4 4 6 6" xfId="23536" xr:uid="{00000000-0005-0000-0000-000096640000}"/>
    <cellStyle name="40% - Accent4 4 6 6 2" xfId="46780" xr:uid="{00000000-0005-0000-0000-000097640000}"/>
    <cellStyle name="40% - Accent4 4 6 7" xfId="25162" xr:uid="{00000000-0005-0000-0000-000098640000}"/>
    <cellStyle name="40% - Accent4 4 6 8" xfId="48709" xr:uid="{00000000-0005-0000-0000-000099640000}"/>
    <cellStyle name="40% - Accent4 4 7" xfId="1662" xr:uid="{00000000-0005-0000-0000-00009A640000}"/>
    <cellStyle name="40% - Accent4 4 7 2" xfId="4670" xr:uid="{00000000-0005-0000-0000-00009B640000}"/>
    <cellStyle name="40% - Accent4 4 7 2 2" xfId="10014" xr:uid="{00000000-0005-0000-0000-00009C640000}"/>
    <cellStyle name="40% - Accent4 4 7 2 2 2" xfId="20629" xr:uid="{00000000-0005-0000-0000-00009D640000}"/>
    <cellStyle name="40% - Accent4 4 7 2 2 2 2" xfId="43897" xr:uid="{00000000-0005-0000-0000-00009E640000}"/>
    <cellStyle name="40% - Accent4 4 7 2 2 3" xfId="33282" xr:uid="{00000000-0005-0000-0000-00009F640000}"/>
    <cellStyle name="40% - Accent4 4 7 2 3" xfId="15323" xr:uid="{00000000-0005-0000-0000-0000A0640000}"/>
    <cellStyle name="40% - Accent4 4 7 2 3 2" xfId="38591" xr:uid="{00000000-0005-0000-0000-0000A1640000}"/>
    <cellStyle name="40% - Accent4 4 7 2 4" xfId="27974" xr:uid="{00000000-0005-0000-0000-0000A2640000}"/>
    <cellStyle name="40% - Accent4 4 7 3" xfId="7372" xr:uid="{00000000-0005-0000-0000-0000A3640000}"/>
    <cellStyle name="40% - Accent4 4 7 3 2" xfId="17987" xr:uid="{00000000-0005-0000-0000-0000A4640000}"/>
    <cellStyle name="40% - Accent4 4 7 3 2 2" xfId="41255" xr:uid="{00000000-0005-0000-0000-0000A5640000}"/>
    <cellStyle name="40% - Accent4 4 7 3 3" xfId="30640" xr:uid="{00000000-0005-0000-0000-0000A6640000}"/>
    <cellStyle name="40% - Accent4 4 7 4" xfId="12683" xr:uid="{00000000-0005-0000-0000-0000A7640000}"/>
    <cellStyle name="40% - Accent4 4 7 4 2" xfId="35951" xr:uid="{00000000-0005-0000-0000-0000A8640000}"/>
    <cellStyle name="40% - Accent4 4 7 5" xfId="25332" xr:uid="{00000000-0005-0000-0000-0000A9640000}"/>
    <cellStyle name="40% - Accent4 4 8" xfId="1765" xr:uid="{00000000-0005-0000-0000-0000AA640000}"/>
    <cellStyle name="40% - Accent4 4 8 2" xfId="4751" xr:uid="{00000000-0005-0000-0000-0000AB640000}"/>
    <cellStyle name="40% - Accent4 4 8 2 2" xfId="10095" xr:uid="{00000000-0005-0000-0000-0000AC640000}"/>
    <cellStyle name="40% - Accent4 4 8 2 2 2" xfId="20710" xr:uid="{00000000-0005-0000-0000-0000AD640000}"/>
    <cellStyle name="40% - Accent4 4 8 2 2 2 2" xfId="43978" xr:uid="{00000000-0005-0000-0000-0000AE640000}"/>
    <cellStyle name="40% - Accent4 4 8 2 2 3" xfId="33363" xr:uid="{00000000-0005-0000-0000-0000AF640000}"/>
    <cellStyle name="40% - Accent4 4 8 2 3" xfId="15404" xr:uid="{00000000-0005-0000-0000-0000B0640000}"/>
    <cellStyle name="40% - Accent4 4 8 2 3 2" xfId="38672" xr:uid="{00000000-0005-0000-0000-0000B1640000}"/>
    <cellStyle name="40% - Accent4 4 8 2 4" xfId="28055" xr:uid="{00000000-0005-0000-0000-0000B2640000}"/>
    <cellStyle name="40% - Accent4 4 8 3" xfId="7453" xr:uid="{00000000-0005-0000-0000-0000B3640000}"/>
    <cellStyle name="40% - Accent4 4 8 3 2" xfId="18068" xr:uid="{00000000-0005-0000-0000-0000B4640000}"/>
    <cellStyle name="40% - Accent4 4 8 3 2 2" xfId="41336" xr:uid="{00000000-0005-0000-0000-0000B5640000}"/>
    <cellStyle name="40% - Accent4 4 8 3 3" xfId="30721" xr:uid="{00000000-0005-0000-0000-0000B6640000}"/>
    <cellStyle name="40% - Accent4 4 8 4" xfId="12764" xr:uid="{00000000-0005-0000-0000-0000B7640000}"/>
    <cellStyle name="40% - Accent4 4 8 4 2" xfId="36032" xr:uid="{00000000-0005-0000-0000-0000B8640000}"/>
    <cellStyle name="40% - Accent4 4 8 5" xfId="25413" xr:uid="{00000000-0005-0000-0000-0000B9640000}"/>
    <cellStyle name="40% - Accent4 4 9" xfId="2209" xr:uid="{00000000-0005-0000-0000-0000BA640000}"/>
    <cellStyle name="40% - Accent4 4 9 2" xfId="5084" xr:uid="{00000000-0005-0000-0000-0000BB640000}"/>
    <cellStyle name="40% - Accent4 4 9 2 2" xfId="10427" xr:uid="{00000000-0005-0000-0000-0000BC640000}"/>
    <cellStyle name="40% - Accent4 4 9 2 2 2" xfId="21042" xr:uid="{00000000-0005-0000-0000-0000BD640000}"/>
    <cellStyle name="40% - Accent4 4 9 2 2 2 2" xfId="44310" xr:uid="{00000000-0005-0000-0000-0000BE640000}"/>
    <cellStyle name="40% - Accent4 4 9 2 2 3" xfId="33695" xr:uid="{00000000-0005-0000-0000-0000BF640000}"/>
    <cellStyle name="40% - Accent4 4 9 2 3" xfId="15736" xr:uid="{00000000-0005-0000-0000-0000C0640000}"/>
    <cellStyle name="40% - Accent4 4 9 2 3 2" xfId="39004" xr:uid="{00000000-0005-0000-0000-0000C1640000}"/>
    <cellStyle name="40% - Accent4 4 9 2 4" xfId="28387" xr:uid="{00000000-0005-0000-0000-0000C2640000}"/>
    <cellStyle name="40% - Accent4 4 9 3" xfId="7785" xr:uid="{00000000-0005-0000-0000-0000C3640000}"/>
    <cellStyle name="40% - Accent4 4 9 3 2" xfId="18400" xr:uid="{00000000-0005-0000-0000-0000C4640000}"/>
    <cellStyle name="40% - Accent4 4 9 3 2 2" xfId="41668" xr:uid="{00000000-0005-0000-0000-0000C5640000}"/>
    <cellStyle name="40% - Accent4 4 9 3 3" xfId="31053" xr:uid="{00000000-0005-0000-0000-0000C6640000}"/>
    <cellStyle name="40% - Accent4 4 9 4" xfId="13096" xr:uid="{00000000-0005-0000-0000-0000C7640000}"/>
    <cellStyle name="40% - Accent4 4 9 4 2" xfId="36364" xr:uid="{00000000-0005-0000-0000-0000C8640000}"/>
    <cellStyle name="40% - Accent4 4 9 5" xfId="25745" xr:uid="{00000000-0005-0000-0000-0000C9640000}"/>
    <cellStyle name="40% - Accent4 4_Asset Register (new)" xfId="1415" xr:uid="{00000000-0005-0000-0000-0000CA640000}"/>
    <cellStyle name="40% - Accent4 5" xfId="268" xr:uid="{00000000-0005-0000-0000-0000CB640000}"/>
    <cellStyle name="40% - Accent4 5 10" xfId="23537" xr:uid="{00000000-0005-0000-0000-0000CC640000}"/>
    <cellStyle name="40% - Accent4 5 10 2" xfId="46781" xr:uid="{00000000-0005-0000-0000-0000CD640000}"/>
    <cellStyle name="40% - Accent4 5 11" xfId="24795" xr:uid="{00000000-0005-0000-0000-0000CE640000}"/>
    <cellStyle name="40% - Accent4 5 12" xfId="48710" xr:uid="{00000000-0005-0000-0000-0000CF640000}"/>
    <cellStyle name="40% - Accent4 5 2" xfId="269" xr:uid="{00000000-0005-0000-0000-0000D0640000}"/>
    <cellStyle name="40% - Accent4 5 2 10" xfId="24796" xr:uid="{00000000-0005-0000-0000-0000D1640000}"/>
    <cellStyle name="40% - Accent4 5 2 11" xfId="48711" xr:uid="{00000000-0005-0000-0000-0000D2640000}"/>
    <cellStyle name="40% - Accent4 5 2 2" xfId="1918" xr:uid="{00000000-0005-0000-0000-0000D3640000}"/>
    <cellStyle name="40% - Accent4 5 2 2 2" xfId="4893" xr:uid="{00000000-0005-0000-0000-0000D4640000}"/>
    <cellStyle name="40% - Accent4 5 2 2 2 2" xfId="10237" xr:uid="{00000000-0005-0000-0000-0000D5640000}"/>
    <cellStyle name="40% - Accent4 5 2 2 2 2 2" xfId="20852" xr:uid="{00000000-0005-0000-0000-0000D6640000}"/>
    <cellStyle name="40% - Accent4 5 2 2 2 2 2 2" xfId="44120" xr:uid="{00000000-0005-0000-0000-0000D7640000}"/>
    <cellStyle name="40% - Accent4 5 2 2 2 2 3" xfId="33505" xr:uid="{00000000-0005-0000-0000-0000D8640000}"/>
    <cellStyle name="40% - Accent4 5 2 2 2 3" xfId="15546" xr:uid="{00000000-0005-0000-0000-0000D9640000}"/>
    <cellStyle name="40% - Accent4 5 2 2 2 3 2" xfId="38814" xr:uid="{00000000-0005-0000-0000-0000DA640000}"/>
    <cellStyle name="40% - Accent4 5 2 2 2 4" xfId="28197" xr:uid="{00000000-0005-0000-0000-0000DB640000}"/>
    <cellStyle name="40% - Accent4 5 2 2 2 5" xfId="50274" xr:uid="{00000000-0005-0000-0000-0000DC640000}"/>
    <cellStyle name="40% - Accent4 5 2 2 3" xfId="7595" xr:uid="{00000000-0005-0000-0000-0000DD640000}"/>
    <cellStyle name="40% - Accent4 5 2 2 3 2" xfId="18210" xr:uid="{00000000-0005-0000-0000-0000DE640000}"/>
    <cellStyle name="40% - Accent4 5 2 2 3 2 2" xfId="41478" xr:uid="{00000000-0005-0000-0000-0000DF640000}"/>
    <cellStyle name="40% - Accent4 5 2 2 3 3" xfId="30863" xr:uid="{00000000-0005-0000-0000-0000E0640000}"/>
    <cellStyle name="40% - Accent4 5 2 2 4" xfId="12906" xr:uid="{00000000-0005-0000-0000-0000E1640000}"/>
    <cellStyle name="40% - Accent4 5 2 2 4 2" xfId="36174" xr:uid="{00000000-0005-0000-0000-0000E2640000}"/>
    <cellStyle name="40% - Accent4 5 2 2 5" xfId="23539" xr:uid="{00000000-0005-0000-0000-0000E3640000}"/>
    <cellStyle name="40% - Accent4 5 2 2 5 2" xfId="46783" xr:uid="{00000000-0005-0000-0000-0000E4640000}"/>
    <cellStyle name="40% - Accent4 5 2 2 6" xfId="25555" xr:uid="{00000000-0005-0000-0000-0000E5640000}"/>
    <cellStyle name="40% - Accent4 5 2 2 7" xfId="48712" xr:uid="{00000000-0005-0000-0000-0000E6640000}"/>
    <cellStyle name="40% - Accent4 5 2 3" xfId="2477" xr:uid="{00000000-0005-0000-0000-0000E7640000}"/>
    <cellStyle name="40% - Accent4 5 2 3 2" xfId="5325" xr:uid="{00000000-0005-0000-0000-0000E8640000}"/>
    <cellStyle name="40% - Accent4 5 2 3 2 2" xfId="10668" xr:uid="{00000000-0005-0000-0000-0000E9640000}"/>
    <cellStyle name="40% - Accent4 5 2 3 2 2 2" xfId="21282" xr:uid="{00000000-0005-0000-0000-0000EA640000}"/>
    <cellStyle name="40% - Accent4 5 2 3 2 2 2 2" xfId="44550" xr:uid="{00000000-0005-0000-0000-0000EB640000}"/>
    <cellStyle name="40% - Accent4 5 2 3 2 2 3" xfId="33936" xr:uid="{00000000-0005-0000-0000-0000EC640000}"/>
    <cellStyle name="40% - Accent4 5 2 3 2 3" xfId="15976" xr:uid="{00000000-0005-0000-0000-0000ED640000}"/>
    <cellStyle name="40% - Accent4 5 2 3 2 3 2" xfId="39244" xr:uid="{00000000-0005-0000-0000-0000EE640000}"/>
    <cellStyle name="40% - Accent4 5 2 3 2 4" xfId="28628" xr:uid="{00000000-0005-0000-0000-0000EF640000}"/>
    <cellStyle name="40% - Accent4 5 2 3 2 5" xfId="50276" xr:uid="{00000000-0005-0000-0000-0000F0640000}"/>
    <cellStyle name="40% - Accent4 5 2 3 3" xfId="8026" xr:uid="{00000000-0005-0000-0000-0000F1640000}"/>
    <cellStyle name="40% - Accent4 5 2 3 3 2" xfId="18641" xr:uid="{00000000-0005-0000-0000-0000F2640000}"/>
    <cellStyle name="40% - Accent4 5 2 3 3 2 2" xfId="41909" xr:uid="{00000000-0005-0000-0000-0000F3640000}"/>
    <cellStyle name="40% - Accent4 5 2 3 3 3" xfId="31294" xr:uid="{00000000-0005-0000-0000-0000F4640000}"/>
    <cellStyle name="40% - Accent4 5 2 3 4" xfId="13336" xr:uid="{00000000-0005-0000-0000-0000F5640000}"/>
    <cellStyle name="40% - Accent4 5 2 3 4 2" xfId="36604" xr:uid="{00000000-0005-0000-0000-0000F6640000}"/>
    <cellStyle name="40% - Accent4 5 2 3 5" xfId="25986" xr:uid="{00000000-0005-0000-0000-0000F7640000}"/>
    <cellStyle name="40% - Accent4 5 2 3 6" xfId="50275" xr:uid="{00000000-0005-0000-0000-0000F8640000}"/>
    <cellStyle name="40% - Accent4 5 2 4" xfId="3188" xr:uid="{00000000-0005-0000-0000-0000F9640000}"/>
    <cellStyle name="40% - Accent4 5 2 4 2" xfId="6018" xr:uid="{00000000-0005-0000-0000-0000FA640000}"/>
    <cellStyle name="40% - Accent4 5 2 4 2 2" xfId="11361" xr:uid="{00000000-0005-0000-0000-0000FB640000}"/>
    <cellStyle name="40% - Accent4 5 2 4 2 2 2" xfId="21974" xr:uid="{00000000-0005-0000-0000-0000FC640000}"/>
    <cellStyle name="40% - Accent4 5 2 4 2 2 2 2" xfId="45242" xr:uid="{00000000-0005-0000-0000-0000FD640000}"/>
    <cellStyle name="40% - Accent4 5 2 4 2 2 3" xfId="34629" xr:uid="{00000000-0005-0000-0000-0000FE640000}"/>
    <cellStyle name="40% - Accent4 5 2 4 2 3" xfId="16668" xr:uid="{00000000-0005-0000-0000-0000FF640000}"/>
    <cellStyle name="40% - Accent4 5 2 4 2 3 2" xfId="39936" xr:uid="{00000000-0005-0000-0000-000000650000}"/>
    <cellStyle name="40% - Accent4 5 2 4 2 4" xfId="29321" xr:uid="{00000000-0005-0000-0000-000001650000}"/>
    <cellStyle name="40% - Accent4 5 2 4 3" xfId="8719" xr:uid="{00000000-0005-0000-0000-000002650000}"/>
    <cellStyle name="40% - Accent4 5 2 4 3 2" xfId="19334" xr:uid="{00000000-0005-0000-0000-000003650000}"/>
    <cellStyle name="40% - Accent4 5 2 4 3 2 2" xfId="42602" xr:uid="{00000000-0005-0000-0000-000004650000}"/>
    <cellStyle name="40% - Accent4 5 2 4 3 3" xfId="31987" xr:uid="{00000000-0005-0000-0000-000005650000}"/>
    <cellStyle name="40% - Accent4 5 2 4 4" xfId="14028" xr:uid="{00000000-0005-0000-0000-000006650000}"/>
    <cellStyle name="40% - Accent4 5 2 4 4 2" xfId="37296" xr:uid="{00000000-0005-0000-0000-000007650000}"/>
    <cellStyle name="40% - Accent4 5 2 4 5" xfId="26679" xr:uid="{00000000-0005-0000-0000-000008650000}"/>
    <cellStyle name="40% - Accent4 5 2 4 6" xfId="50277" xr:uid="{00000000-0005-0000-0000-000009650000}"/>
    <cellStyle name="40% - Accent4 5 2 5" xfId="3508" xr:uid="{00000000-0005-0000-0000-00000A650000}"/>
    <cellStyle name="40% - Accent4 5 2 5 2" xfId="6332" xr:uid="{00000000-0005-0000-0000-00000B650000}"/>
    <cellStyle name="40% - Accent4 5 2 5 2 2" xfId="11675" xr:uid="{00000000-0005-0000-0000-00000C650000}"/>
    <cellStyle name="40% - Accent4 5 2 5 2 2 2" xfId="22288" xr:uid="{00000000-0005-0000-0000-00000D650000}"/>
    <cellStyle name="40% - Accent4 5 2 5 2 2 2 2" xfId="45556" xr:uid="{00000000-0005-0000-0000-00000E650000}"/>
    <cellStyle name="40% - Accent4 5 2 5 2 2 3" xfId="34943" xr:uid="{00000000-0005-0000-0000-00000F650000}"/>
    <cellStyle name="40% - Accent4 5 2 5 2 3" xfId="16982" xr:uid="{00000000-0005-0000-0000-000010650000}"/>
    <cellStyle name="40% - Accent4 5 2 5 2 3 2" xfId="40250" xr:uid="{00000000-0005-0000-0000-000011650000}"/>
    <cellStyle name="40% - Accent4 5 2 5 2 4" xfId="29635" xr:uid="{00000000-0005-0000-0000-000012650000}"/>
    <cellStyle name="40% - Accent4 5 2 5 3" xfId="9033" xr:uid="{00000000-0005-0000-0000-000013650000}"/>
    <cellStyle name="40% - Accent4 5 2 5 3 2" xfId="19648" xr:uid="{00000000-0005-0000-0000-000014650000}"/>
    <cellStyle name="40% - Accent4 5 2 5 3 2 2" xfId="42916" xr:uid="{00000000-0005-0000-0000-000015650000}"/>
    <cellStyle name="40% - Accent4 5 2 5 3 3" xfId="32301" xr:uid="{00000000-0005-0000-0000-000016650000}"/>
    <cellStyle name="40% - Accent4 5 2 5 4" xfId="14342" xr:uid="{00000000-0005-0000-0000-000017650000}"/>
    <cellStyle name="40% - Accent4 5 2 5 4 2" xfId="37610" xr:uid="{00000000-0005-0000-0000-000018650000}"/>
    <cellStyle name="40% - Accent4 5 2 5 5" xfId="26993" xr:uid="{00000000-0005-0000-0000-000019650000}"/>
    <cellStyle name="40% - Accent4 5 2 6" xfId="4138" xr:uid="{00000000-0005-0000-0000-00001A650000}"/>
    <cellStyle name="40% - Accent4 5 2 6 2" xfId="9482" xr:uid="{00000000-0005-0000-0000-00001B650000}"/>
    <cellStyle name="40% - Accent4 5 2 6 2 2" xfId="20097" xr:uid="{00000000-0005-0000-0000-00001C650000}"/>
    <cellStyle name="40% - Accent4 5 2 6 2 2 2" xfId="43365" xr:uid="{00000000-0005-0000-0000-00001D650000}"/>
    <cellStyle name="40% - Accent4 5 2 6 2 3" xfId="32750" xr:uid="{00000000-0005-0000-0000-00001E650000}"/>
    <cellStyle name="40% - Accent4 5 2 6 3" xfId="14791" xr:uid="{00000000-0005-0000-0000-00001F650000}"/>
    <cellStyle name="40% - Accent4 5 2 6 3 2" xfId="38059" xr:uid="{00000000-0005-0000-0000-000020650000}"/>
    <cellStyle name="40% - Accent4 5 2 6 4" xfId="27442" xr:uid="{00000000-0005-0000-0000-000021650000}"/>
    <cellStyle name="40% - Accent4 5 2 7" xfId="6840" xr:uid="{00000000-0005-0000-0000-000022650000}"/>
    <cellStyle name="40% - Accent4 5 2 7 2" xfId="17455" xr:uid="{00000000-0005-0000-0000-000023650000}"/>
    <cellStyle name="40% - Accent4 5 2 7 2 2" xfId="40723" xr:uid="{00000000-0005-0000-0000-000024650000}"/>
    <cellStyle name="40% - Accent4 5 2 7 3" xfId="30108" xr:uid="{00000000-0005-0000-0000-000025650000}"/>
    <cellStyle name="40% - Accent4 5 2 8" xfId="12151" xr:uid="{00000000-0005-0000-0000-000026650000}"/>
    <cellStyle name="40% - Accent4 5 2 8 2" xfId="35419" xr:uid="{00000000-0005-0000-0000-000027650000}"/>
    <cellStyle name="40% - Accent4 5 2 9" xfId="23538" xr:uid="{00000000-0005-0000-0000-000028650000}"/>
    <cellStyle name="40% - Accent4 5 2 9 2" xfId="46782" xr:uid="{00000000-0005-0000-0000-000029650000}"/>
    <cellStyle name="40% - Accent4 5 3" xfId="1917" xr:uid="{00000000-0005-0000-0000-00002A650000}"/>
    <cellStyle name="40% - Accent4 5 3 2" xfId="4892" xr:uid="{00000000-0005-0000-0000-00002B650000}"/>
    <cellStyle name="40% - Accent4 5 3 2 2" xfId="10236" xr:uid="{00000000-0005-0000-0000-00002C650000}"/>
    <cellStyle name="40% - Accent4 5 3 2 2 2" xfId="20851" xr:uid="{00000000-0005-0000-0000-00002D650000}"/>
    <cellStyle name="40% - Accent4 5 3 2 2 2 2" xfId="44119" xr:uid="{00000000-0005-0000-0000-00002E650000}"/>
    <cellStyle name="40% - Accent4 5 3 2 2 3" xfId="33504" xr:uid="{00000000-0005-0000-0000-00002F650000}"/>
    <cellStyle name="40% - Accent4 5 3 2 3" xfId="15545" xr:uid="{00000000-0005-0000-0000-000030650000}"/>
    <cellStyle name="40% - Accent4 5 3 2 3 2" xfId="38813" xr:uid="{00000000-0005-0000-0000-000031650000}"/>
    <cellStyle name="40% - Accent4 5 3 2 4" xfId="28196" xr:uid="{00000000-0005-0000-0000-000032650000}"/>
    <cellStyle name="40% - Accent4 5 3 2 5" xfId="50278" xr:uid="{00000000-0005-0000-0000-000033650000}"/>
    <cellStyle name="40% - Accent4 5 3 3" xfId="7594" xr:uid="{00000000-0005-0000-0000-000034650000}"/>
    <cellStyle name="40% - Accent4 5 3 3 2" xfId="18209" xr:uid="{00000000-0005-0000-0000-000035650000}"/>
    <cellStyle name="40% - Accent4 5 3 3 2 2" xfId="41477" xr:uid="{00000000-0005-0000-0000-000036650000}"/>
    <cellStyle name="40% - Accent4 5 3 3 3" xfId="30862" xr:uid="{00000000-0005-0000-0000-000037650000}"/>
    <cellStyle name="40% - Accent4 5 3 4" xfId="12905" xr:uid="{00000000-0005-0000-0000-000038650000}"/>
    <cellStyle name="40% - Accent4 5 3 4 2" xfId="36173" xr:uid="{00000000-0005-0000-0000-000039650000}"/>
    <cellStyle name="40% - Accent4 5 3 5" xfId="23540" xr:uid="{00000000-0005-0000-0000-00003A650000}"/>
    <cellStyle name="40% - Accent4 5 3 5 2" xfId="46784" xr:uid="{00000000-0005-0000-0000-00003B650000}"/>
    <cellStyle name="40% - Accent4 5 3 6" xfId="25554" xr:uid="{00000000-0005-0000-0000-00003C650000}"/>
    <cellStyle name="40% - Accent4 5 3 7" xfId="48713" xr:uid="{00000000-0005-0000-0000-00003D650000}"/>
    <cellStyle name="40% - Accent4 5 4" xfId="2476" xr:uid="{00000000-0005-0000-0000-00003E650000}"/>
    <cellStyle name="40% - Accent4 5 4 2" xfId="5324" xr:uid="{00000000-0005-0000-0000-00003F650000}"/>
    <cellStyle name="40% - Accent4 5 4 2 2" xfId="10667" xr:uid="{00000000-0005-0000-0000-000040650000}"/>
    <cellStyle name="40% - Accent4 5 4 2 2 2" xfId="21281" xr:uid="{00000000-0005-0000-0000-000041650000}"/>
    <cellStyle name="40% - Accent4 5 4 2 2 2 2" xfId="44549" xr:uid="{00000000-0005-0000-0000-000042650000}"/>
    <cellStyle name="40% - Accent4 5 4 2 2 3" xfId="33935" xr:uid="{00000000-0005-0000-0000-000043650000}"/>
    <cellStyle name="40% - Accent4 5 4 2 3" xfId="15975" xr:uid="{00000000-0005-0000-0000-000044650000}"/>
    <cellStyle name="40% - Accent4 5 4 2 3 2" xfId="39243" xr:uid="{00000000-0005-0000-0000-000045650000}"/>
    <cellStyle name="40% - Accent4 5 4 2 4" xfId="28627" xr:uid="{00000000-0005-0000-0000-000046650000}"/>
    <cellStyle name="40% - Accent4 5 4 2 5" xfId="50280" xr:uid="{00000000-0005-0000-0000-000047650000}"/>
    <cellStyle name="40% - Accent4 5 4 3" xfId="8025" xr:uid="{00000000-0005-0000-0000-000048650000}"/>
    <cellStyle name="40% - Accent4 5 4 3 2" xfId="18640" xr:uid="{00000000-0005-0000-0000-000049650000}"/>
    <cellStyle name="40% - Accent4 5 4 3 2 2" xfId="41908" xr:uid="{00000000-0005-0000-0000-00004A650000}"/>
    <cellStyle name="40% - Accent4 5 4 3 3" xfId="31293" xr:uid="{00000000-0005-0000-0000-00004B650000}"/>
    <cellStyle name="40% - Accent4 5 4 4" xfId="13335" xr:uid="{00000000-0005-0000-0000-00004C650000}"/>
    <cellStyle name="40% - Accent4 5 4 4 2" xfId="36603" xr:uid="{00000000-0005-0000-0000-00004D650000}"/>
    <cellStyle name="40% - Accent4 5 4 5" xfId="25985" xr:uid="{00000000-0005-0000-0000-00004E650000}"/>
    <cellStyle name="40% - Accent4 5 4 6" xfId="50279" xr:uid="{00000000-0005-0000-0000-00004F650000}"/>
    <cellStyle name="40% - Accent4 5 5" xfId="3187" xr:uid="{00000000-0005-0000-0000-000050650000}"/>
    <cellStyle name="40% - Accent4 5 5 2" xfId="6017" xr:uid="{00000000-0005-0000-0000-000051650000}"/>
    <cellStyle name="40% - Accent4 5 5 2 2" xfId="11360" xr:uid="{00000000-0005-0000-0000-000052650000}"/>
    <cellStyle name="40% - Accent4 5 5 2 2 2" xfId="21973" xr:uid="{00000000-0005-0000-0000-000053650000}"/>
    <cellStyle name="40% - Accent4 5 5 2 2 2 2" xfId="45241" xr:uid="{00000000-0005-0000-0000-000054650000}"/>
    <cellStyle name="40% - Accent4 5 5 2 2 3" xfId="34628" xr:uid="{00000000-0005-0000-0000-000055650000}"/>
    <cellStyle name="40% - Accent4 5 5 2 3" xfId="16667" xr:uid="{00000000-0005-0000-0000-000056650000}"/>
    <cellStyle name="40% - Accent4 5 5 2 3 2" xfId="39935" xr:uid="{00000000-0005-0000-0000-000057650000}"/>
    <cellStyle name="40% - Accent4 5 5 2 4" xfId="29320" xr:uid="{00000000-0005-0000-0000-000058650000}"/>
    <cellStyle name="40% - Accent4 5 5 3" xfId="8718" xr:uid="{00000000-0005-0000-0000-000059650000}"/>
    <cellStyle name="40% - Accent4 5 5 3 2" xfId="19333" xr:uid="{00000000-0005-0000-0000-00005A650000}"/>
    <cellStyle name="40% - Accent4 5 5 3 2 2" xfId="42601" xr:uid="{00000000-0005-0000-0000-00005B650000}"/>
    <cellStyle name="40% - Accent4 5 5 3 3" xfId="31986" xr:uid="{00000000-0005-0000-0000-00005C650000}"/>
    <cellStyle name="40% - Accent4 5 5 4" xfId="14027" xr:uid="{00000000-0005-0000-0000-00005D650000}"/>
    <cellStyle name="40% - Accent4 5 5 4 2" xfId="37295" xr:uid="{00000000-0005-0000-0000-00005E650000}"/>
    <cellStyle name="40% - Accent4 5 5 5" xfId="26678" xr:uid="{00000000-0005-0000-0000-00005F650000}"/>
    <cellStyle name="40% - Accent4 5 5 6" xfId="50281" xr:uid="{00000000-0005-0000-0000-000060650000}"/>
    <cellStyle name="40% - Accent4 5 6" xfId="3507" xr:uid="{00000000-0005-0000-0000-000061650000}"/>
    <cellStyle name="40% - Accent4 5 6 2" xfId="6331" xr:uid="{00000000-0005-0000-0000-000062650000}"/>
    <cellStyle name="40% - Accent4 5 6 2 2" xfId="11674" xr:uid="{00000000-0005-0000-0000-000063650000}"/>
    <cellStyle name="40% - Accent4 5 6 2 2 2" xfId="22287" xr:uid="{00000000-0005-0000-0000-000064650000}"/>
    <cellStyle name="40% - Accent4 5 6 2 2 2 2" xfId="45555" xr:uid="{00000000-0005-0000-0000-000065650000}"/>
    <cellStyle name="40% - Accent4 5 6 2 2 3" xfId="34942" xr:uid="{00000000-0005-0000-0000-000066650000}"/>
    <cellStyle name="40% - Accent4 5 6 2 3" xfId="16981" xr:uid="{00000000-0005-0000-0000-000067650000}"/>
    <cellStyle name="40% - Accent4 5 6 2 3 2" xfId="40249" xr:uid="{00000000-0005-0000-0000-000068650000}"/>
    <cellStyle name="40% - Accent4 5 6 2 4" xfId="29634" xr:uid="{00000000-0005-0000-0000-000069650000}"/>
    <cellStyle name="40% - Accent4 5 6 3" xfId="9032" xr:uid="{00000000-0005-0000-0000-00006A650000}"/>
    <cellStyle name="40% - Accent4 5 6 3 2" xfId="19647" xr:uid="{00000000-0005-0000-0000-00006B650000}"/>
    <cellStyle name="40% - Accent4 5 6 3 2 2" xfId="42915" xr:uid="{00000000-0005-0000-0000-00006C650000}"/>
    <cellStyle name="40% - Accent4 5 6 3 3" xfId="32300" xr:uid="{00000000-0005-0000-0000-00006D650000}"/>
    <cellStyle name="40% - Accent4 5 6 4" xfId="14341" xr:uid="{00000000-0005-0000-0000-00006E650000}"/>
    <cellStyle name="40% - Accent4 5 6 4 2" xfId="37609" xr:uid="{00000000-0005-0000-0000-00006F650000}"/>
    <cellStyle name="40% - Accent4 5 6 5" xfId="26992" xr:uid="{00000000-0005-0000-0000-000070650000}"/>
    <cellStyle name="40% - Accent4 5 7" xfId="4137" xr:uid="{00000000-0005-0000-0000-000071650000}"/>
    <cellStyle name="40% - Accent4 5 7 2" xfId="9481" xr:uid="{00000000-0005-0000-0000-000072650000}"/>
    <cellStyle name="40% - Accent4 5 7 2 2" xfId="20096" xr:uid="{00000000-0005-0000-0000-000073650000}"/>
    <cellStyle name="40% - Accent4 5 7 2 2 2" xfId="43364" xr:uid="{00000000-0005-0000-0000-000074650000}"/>
    <cellStyle name="40% - Accent4 5 7 2 3" xfId="32749" xr:uid="{00000000-0005-0000-0000-000075650000}"/>
    <cellStyle name="40% - Accent4 5 7 3" xfId="14790" xr:uid="{00000000-0005-0000-0000-000076650000}"/>
    <cellStyle name="40% - Accent4 5 7 3 2" xfId="38058" xr:uid="{00000000-0005-0000-0000-000077650000}"/>
    <cellStyle name="40% - Accent4 5 7 4" xfId="27441" xr:uid="{00000000-0005-0000-0000-000078650000}"/>
    <cellStyle name="40% - Accent4 5 8" xfId="6839" xr:uid="{00000000-0005-0000-0000-000079650000}"/>
    <cellStyle name="40% - Accent4 5 8 2" xfId="17454" xr:uid="{00000000-0005-0000-0000-00007A650000}"/>
    <cellStyle name="40% - Accent4 5 8 2 2" xfId="40722" xr:uid="{00000000-0005-0000-0000-00007B650000}"/>
    <cellStyle name="40% - Accent4 5 8 3" xfId="30107" xr:uid="{00000000-0005-0000-0000-00007C650000}"/>
    <cellStyle name="40% - Accent4 5 9" xfId="12150" xr:uid="{00000000-0005-0000-0000-00007D650000}"/>
    <cellStyle name="40% - Accent4 5 9 2" xfId="35418" xr:uid="{00000000-0005-0000-0000-00007E650000}"/>
    <cellStyle name="40% - Accent4 6" xfId="270" xr:uid="{00000000-0005-0000-0000-00007F650000}"/>
    <cellStyle name="40% - Accent4 6 10" xfId="23541" xr:uid="{00000000-0005-0000-0000-000080650000}"/>
    <cellStyle name="40% - Accent4 6 10 2" xfId="46785" xr:uid="{00000000-0005-0000-0000-000081650000}"/>
    <cellStyle name="40% - Accent4 6 11" xfId="24797" xr:uid="{00000000-0005-0000-0000-000082650000}"/>
    <cellStyle name="40% - Accent4 6 12" xfId="48714" xr:uid="{00000000-0005-0000-0000-000083650000}"/>
    <cellStyle name="40% - Accent4 6 2" xfId="271" xr:uid="{00000000-0005-0000-0000-000084650000}"/>
    <cellStyle name="40% - Accent4 6 2 10" xfId="24798" xr:uid="{00000000-0005-0000-0000-000085650000}"/>
    <cellStyle name="40% - Accent4 6 2 11" xfId="48715" xr:uid="{00000000-0005-0000-0000-000086650000}"/>
    <cellStyle name="40% - Accent4 6 2 2" xfId="2034" xr:uid="{00000000-0005-0000-0000-000087650000}"/>
    <cellStyle name="40% - Accent4 6 2 2 2" xfId="4976" xr:uid="{00000000-0005-0000-0000-000088650000}"/>
    <cellStyle name="40% - Accent4 6 2 2 2 2" xfId="10319" xr:uid="{00000000-0005-0000-0000-000089650000}"/>
    <cellStyle name="40% - Accent4 6 2 2 2 2 2" xfId="20934" xr:uid="{00000000-0005-0000-0000-00008A650000}"/>
    <cellStyle name="40% - Accent4 6 2 2 2 2 2 2" xfId="44202" xr:uid="{00000000-0005-0000-0000-00008B650000}"/>
    <cellStyle name="40% - Accent4 6 2 2 2 2 3" xfId="33587" xr:uid="{00000000-0005-0000-0000-00008C650000}"/>
    <cellStyle name="40% - Accent4 6 2 2 2 3" xfId="15628" xr:uid="{00000000-0005-0000-0000-00008D650000}"/>
    <cellStyle name="40% - Accent4 6 2 2 2 3 2" xfId="38896" xr:uid="{00000000-0005-0000-0000-00008E650000}"/>
    <cellStyle name="40% - Accent4 6 2 2 2 4" xfId="28279" xr:uid="{00000000-0005-0000-0000-00008F650000}"/>
    <cellStyle name="40% - Accent4 6 2 2 2 5" xfId="50283" xr:uid="{00000000-0005-0000-0000-000090650000}"/>
    <cellStyle name="40% - Accent4 6 2 2 3" xfId="7677" xr:uid="{00000000-0005-0000-0000-000091650000}"/>
    <cellStyle name="40% - Accent4 6 2 2 3 2" xfId="18292" xr:uid="{00000000-0005-0000-0000-000092650000}"/>
    <cellStyle name="40% - Accent4 6 2 2 3 2 2" xfId="41560" xr:uid="{00000000-0005-0000-0000-000093650000}"/>
    <cellStyle name="40% - Accent4 6 2 2 3 3" xfId="30945" xr:uid="{00000000-0005-0000-0000-000094650000}"/>
    <cellStyle name="40% - Accent4 6 2 2 4" xfId="12988" xr:uid="{00000000-0005-0000-0000-000095650000}"/>
    <cellStyle name="40% - Accent4 6 2 2 4 2" xfId="36256" xr:uid="{00000000-0005-0000-0000-000096650000}"/>
    <cellStyle name="40% - Accent4 6 2 2 5" xfId="25637" xr:uid="{00000000-0005-0000-0000-000097650000}"/>
    <cellStyle name="40% - Accent4 6 2 2 6" xfId="50282" xr:uid="{00000000-0005-0000-0000-000098650000}"/>
    <cellStyle name="40% - Accent4 6 2 3" xfId="2479" xr:uid="{00000000-0005-0000-0000-000099650000}"/>
    <cellStyle name="40% - Accent4 6 2 3 2" xfId="5327" xr:uid="{00000000-0005-0000-0000-00009A650000}"/>
    <cellStyle name="40% - Accent4 6 2 3 2 2" xfId="10670" xr:uid="{00000000-0005-0000-0000-00009B650000}"/>
    <cellStyle name="40% - Accent4 6 2 3 2 2 2" xfId="21284" xr:uid="{00000000-0005-0000-0000-00009C650000}"/>
    <cellStyle name="40% - Accent4 6 2 3 2 2 2 2" xfId="44552" xr:uid="{00000000-0005-0000-0000-00009D650000}"/>
    <cellStyle name="40% - Accent4 6 2 3 2 2 3" xfId="33938" xr:uid="{00000000-0005-0000-0000-00009E650000}"/>
    <cellStyle name="40% - Accent4 6 2 3 2 3" xfId="15978" xr:uid="{00000000-0005-0000-0000-00009F650000}"/>
    <cellStyle name="40% - Accent4 6 2 3 2 3 2" xfId="39246" xr:uid="{00000000-0005-0000-0000-0000A0650000}"/>
    <cellStyle name="40% - Accent4 6 2 3 2 4" xfId="28630" xr:uid="{00000000-0005-0000-0000-0000A1650000}"/>
    <cellStyle name="40% - Accent4 6 2 3 2 5" xfId="50285" xr:uid="{00000000-0005-0000-0000-0000A2650000}"/>
    <cellStyle name="40% - Accent4 6 2 3 3" xfId="8028" xr:uid="{00000000-0005-0000-0000-0000A3650000}"/>
    <cellStyle name="40% - Accent4 6 2 3 3 2" xfId="18643" xr:uid="{00000000-0005-0000-0000-0000A4650000}"/>
    <cellStyle name="40% - Accent4 6 2 3 3 2 2" xfId="41911" xr:uid="{00000000-0005-0000-0000-0000A5650000}"/>
    <cellStyle name="40% - Accent4 6 2 3 3 3" xfId="31296" xr:uid="{00000000-0005-0000-0000-0000A6650000}"/>
    <cellStyle name="40% - Accent4 6 2 3 4" xfId="13338" xr:uid="{00000000-0005-0000-0000-0000A7650000}"/>
    <cellStyle name="40% - Accent4 6 2 3 4 2" xfId="36606" xr:uid="{00000000-0005-0000-0000-0000A8650000}"/>
    <cellStyle name="40% - Accent4 6 2 3 5" xfId="25988" xr:uid="{00000000-0005-0000-0000-0000A9650000}"/>
    <cellStyle name="40% - Accent4 6 2 3 6" xfId="50284" xr:uid="{00000000-0005-0000-0000-0000AA650000}"/>
    <cellStyle name="40% - Accent4 6 2 4" xfId="3266" xr:uid="{00000000-0005-0000-0000-0000AB650000}"/>
    <cellStyle name="40% - Accent4 6 2 4 2" xfId="6096" xr:uid="{00000000-0005-0000-0000-0000AC650000}"/>
    <cellStyle name="40% - Accent4 6 2 4 2 2" xfId="11439" xr:uid="{00000000-0005-0000-0000-0000AD650000}"/>
    <cellStyle name="40% - Accent4 6 2 4 2 2 2" xfId="22052" xr:uid="{00000000-0005-0000-0000-0000AE650000}"/>
    <cellStyle name="40% - Accent4 6 2 4 2 2 2 2" xfId="45320" xr:uid="{00000000-0005-0000-0000-0000AF650000}"/>
    <cellStyle name="40% - Accent4 6 2 4 2 2 3" xfId="34707" xr:uid="{00000000-0005-0000-0000-0000B0650000}"/>
    <cellStyle name="40% - Accent4 6 2 4 2 3" xfId="16746" xr:uid="{00000000-0005-0000-0000-0000B1650000}"/>
    <cellStyle name="40% - Accent4 6 2 4 2 3 2" xfId="40014" xr:uid="{00000000-0005-0000-0000-0000B2650000}"/>
    <cellStyle name="40% - Accent4 6 2 4 2 4" xfId="29399" xr:uid="{00000000-0005-0000-0000-0000B3650000}"/>
    <cellStyle name="40% - Accent4 6 2 4 3" xfId="8797" xr:uid="{00000000-0005-0000-0000-0000B4650000}"/>
    <cellStyle name="40% - Accent4 6 2 4 3 2" xfId="19412" xr:uid="{00000000-0005-0000-0000-0000B5650000}"/>
    <cellStyle name="40% - Accent4 6 2 4 3 2 2" xfId="42680" xr:uid="{00000000-0005-0000-0000-0000B6650000}"/>
    <cellStyle name="40% - Accent4 6 2 4 3 3" xfId="32065" xr:uid="{00000000-0005-0000-0000-0000B7650000}"/>
    <cellStyle name="40% - Accent4 6 2 4 4" xfId="14106" xr:uid="{00000000-0005-0000-0000-0000B8650000}"/>
    <cellStyle name="40% - Accent4 6 2 4 4 2" xfId="37374" xr:uid="{00000000-0005-0000-0000-0000B9650000}"/>
    <cellStyle name="40% - Accent4 6 2 4 5" xfId="26757" xr:uid="{00000000-0005-0000-0000-0000BA650000}"/>
    <cellStyle name="40% - Accent4 6 2 4 6" xfId="50286" xr:uid="{00000000-0005-0000-0000-0000BB650000}"/>
    <cellStyle name="40% - Accent4 6 2 5" xfId="3586" xr:uid="{00000000-0005-0000-0000-0000BC650000}"/>
    <cellStyle name="40% - Accent4 6 2 5 2" xfId="6410" xr:uid="{00000000-0005-0000-0000-0000BD650000}"/>
    <cellStyle name="40% - Accent4 6 2 5 2 2" xfId="11753" xr:uid="{00000000-0005-0000-0000-0000BE650000}"/>
    <cellStyle name="40% - Accent4 6 2 5 2 2 2" xfId="22366" xr:uid="{00000000-0005-0000-0000-0000BF650000}"/>
    <cellStyle name="40% - Accent4 6 2 5 2 2 2 2" xfId="45634" xr:uid="{00000000-0005-0000-0000-0000C0650000}"/>
    <cellStyle name="40% - Accent4 6 2 5 2 2 3" xfId="35021" xr:uid="{00000000-0005-0000-0000-0000C1650000}"/>
    <cellStyle name="40% - Accent4 6 2 5 2 3" xfId="17060" xr:uid="{00000000-0005-0000-0000-0000C2650000}"/>
    <cellStyle name="40% - Accent4 6 2 5 2 3 2" xfId="40328" xr:uid="{00000000-0005-0000-0000-0000C3650000}"/>
    <cellStyle name="40% - Accent4 6 2 5 2 4" xfId="29713" xr:uid="{00000000-0005-0000-0000-0000C4650000}"/>
    <cellStyle name="40% - Accent4 6 2 5 3" xfId="9111" xr:uid="{00000000-0005-0000-0000-0000C5650000}"/>
    <cellStyle name="40% - Accent4 6 2 5 3 2" xfId="19726" xr:uid="{00000000-0005-0000-0000-0000C6650000}"/>
    <cellStyle name="40% - Accent4 6 2 5 3 2 2" xfId="42994" xr:uid="{00000000-0005-0000-0000-0000C7650000}"/>
    <cellStyle name="40% - Accent4 6 2 5 3 3" xfId="32379" xr:uid="{00000000-0005-0000-0000-0000C8650000}"/>
    <cellStyle name="40% - Accent4 6 2 5 4" xfId="14420" xr:uid="{00000000-0005-0000-0000-0000C9650000}"/>
    <cellStyle name="40% - Accent4 6 2 5 4 2" xfId="37688" xr:uid="{00000000-0005-0000-0000-0000CA650000}"/>
    <cellStyle name="40% - Accent4 6 2 5 5" xfId="27071" xr:uid="{00000000-0005-0000-0000-0000CB650000}"/>
    <cellStyle name="40% - Accent4 6 2 6" xfId="4140" xr:uid="{00000000-0005-0000-0000-0000CC650000}"/>
    <cellStyle name="40% - Accent4 6 2 6 2" xfId="9484" xr:uid="{00000000-0005-0000-0000-0000CD650000}"/>
    <cellStyle name="40% - Accent4 6 2 6 2 2" xfId="20099" xr:uid="{00000000-0005-0000-0000-0000CE650000}"/>
    <cellStyle name="40% - Accent4 6 2 6 2 2 2" xfId="43367" xr:uid="{00000000-0005-0000-0000-0000CF650000}"/>
    <cellStyle name="40% - Accent4 6 2 6 2 3" xfId="32752" xr:uid="{00000000-0005-0000-0000-0000D0650000}"/>
    <cellStyle name="40% - Accent4 6 2 6 3" xfId="14793" xr:uid="{00000000-0005-0000-0000-0000D1650000}"/>
    <cellStyle name="40% - Accent4 6 2 6 3 2" xfId="38061" xr:uid="{00000000-0005-0000-0000-0000D2650000}"/>
    <cellStyle name="40% - Accent4 6 2 6 4" xfId="27444" xr:uid="{00000000-0005-0000-0000-0000D3650000}"/>
    <cellStyle name="40% - Accent4 6 2 7" xfId="6842" xr:uid="{00000000-0005-0000-0000-0000D4650000}"/>
    <cellStyle name="40% - Accent4 6 2 7 2" xfId="17457" xr:uid="{00000000-0005-0000-0000-0000D5650000}"/>
    <cellStyle name="40% - Accent4 6 2 7 2 2" xfId="40725" xr:uid="{00000000-0005-0000-0000-0000D6650000}"/>
    <cellStyle name="40% - Accent4 6 2 7 3" xfId="30110" xr:uid="{00000000-0005-0000-0000-0000D7650000}"/>
    <cellStyle name="40% - Accent4 6 2 8" xfId="12153" xr:uid="{00000000-0005-0000-0000-0000D8650000}"/>
    <cellStyle name="40% - Accent4 6 2 8 2" xfId="35421" xr:uid="{00000000-0005-0000-0000-0000D9650000}"/>
    <cellStyle name="40% - Accent4 6 2 9" xfId="23542" xr:uid="{00000000-0005-0000-0000-0000DA650000}"/>
    <cellStyle name="40% - Accent4 6 2 9 2" xfId="46786" xr:uid="{00000000-0005-0000-0000-0000DB650000}"/>
    <cellStyle name="40% - Accent4 6 3" xfId="1919" xr:uid="{00000000-0005-0000-0000-0000DC650000}"/>
    <cellStyle name="40% - Accent4 6 3 2" xfId="4894" xr:uid="{00000000-0005-0000-0000-0000DD650000}"/>
    <cellStyle name="40% - Accent4 6 3 2 2" xfId="10238" xr:uid="{00000000-0005-0000-0000-0000DE650000}"/>
    <cellStyle name="40% - Accent4 6 3 2 2 2" xfId="20853" xr:uid="{00000000-0005-0000-0000-0000DF650000}"/>
    <cellStyle name="40% - Accent4 6 3 2 2 2 2" xfId="44121" xr:uid="{00000000-0005-0000-0000-0000E0650000}"/>
    <cellStyle name="40% - Accent4 6 3 2 2 3" xfId="33506" xr:uid="{00000000-0005-0000-0000-0000E1650000}"/>
    <cellStyle name="40% - Accent4 6 3 2 3" xfId="15547" xr:uid="{00000000-0005-0000-0000-0000E2650000}"/>
    <cellStyle name="40% - Accent4 6 3 2 3 2" xfId="38815" xr:uid="{00000000-0005-0000-0000-0000E3650000}"/>
    <cellStyle name="40% - Accent4 6 3 2 4" xfId="28198" xr:uid="{00000000-0005-0000-0000-0000E4650000}"/>
    <cellStyle name="40% - Accent4 6 3 2 5" xfId="50288" xr:uid="{00000000-0005-0000-0000-0000E5650000}"/>
    <cellStyle name="40% - Accent4 6 3 3" xfId="7596" xr:uid="{00000000-0005-0000-0000-0000E6650000}"/>
    <cellStyle name="40% - Accent4 6 3 3 2" xfId="18211" xr:uid="{00000000-0005-0000-0000-0000E7650000}"/>
    <cellStyle name="40% - Accent4 6 3 3 2 2" xfId="41479" xr:uid="{00000000-0005-0000-0000-0000E8650000}"/>
    <cellStyle name="40% - Accent4 6 3 3 3" xfId="30864" xr:uid="{00000000-0005-0000-0000-0000E9650000}"/>
    <cellStyle name="40% - Accent4 6 3 4" xfId="12907" xr:uid="{00000000-0005-0000-0000-0000EA650000}"/>
    <cellStyle name="40% - Accent4 6 3 4 2" xfId="36175" xr:uid="{00000000-0005-0000-0000-0000EB650000}"/>
    <cellStyle name="40% - Accent4 6 3 5" xfId="25556" xr:uid="{00000000-0005-0000-0000-0000EC650000}"/>
    <cellStyle name="40% - Accent4 6 3 6" xfId="50287" xr:uid="{00000000-0005-0000-0000-0000ED650000}"/>
    <cellStyle name="40% - Accent4 6 4" xfId="2478" xr:uid="{00000000-0005-0000-0000-0000EE650000}"/>
    <cellStyle name="40% - Accent4 6 4 2" xfId="5326" xr:uid="{00000000-0005-0000-0000-0000EF650000}"/>
    <cellStyle name="40% - Accent4 6 4 2 2" xfId="10669" xr:uid="{00000000-0005-0000-0000-0000F0650000}"/>
    <cellStyle name="40% - Accent4 6 4 2 2 2" xfId="21283" xr:uid="{00000000-0005-0000-0000-0000F1650000}"/>
    <cellStyle name="40% - Accent4 6 4 2 2 2 2" xfId="44551" xr:uid="{00000000-0005-0000-0000-0000F2650000}"/>
    <cellStyle name="40% - Accent4 6 4 2 2 3" xfId="33937" xr:uid="{00000000-0005-0000-0000-0000F3650000}"/>
    <cellStyle name="40% - Accent4 6 4 2 3" xfId="15977" xr:uid="{00000000-0005-0000-0000-0000F4650000}"/>
    <cellStyle name="40% - Accent4 6 4 2 3 2" xfId="39245" xr:uid="{00000000-0005-0000-0000-0000F5650000}"/>
    <cellStyle name="40% - Accent4 6 4 2 4" xfId="28629" xr:uid="{00000000-0005-0000-0000-0000F6650000}"/>
    <cellStyle name="40% - Accent4 6 4 2 5" xfId="50290" xr:uid="{00000000-0005-0000-0000-0000F7650000}"/>
    <cellStyle name="40% - Accent4 6 4 3" xfId="8027" xr:uid="{00000000-0005-0000-0000-0000F8650000}"/>
    <cellStyle name="40% - Accent4 6 4 3 2" xfId="18642" xr:uid="{00000000-0005-0000-0000-0000F9650000}"/>
    <cellStyle name="40% - Accent4 6 4 3 2 2" xfId="41910" xr:uid="{00000000-0005-0000-0000-0000FA650000}"/>
    <cellStyle name="40% - Accent4 6 4 3 3" xfId="31295" xr:uid="{00000000-0005-0000-0000-0000FB650000}"/>
    <cellStyle name="40% - Accent4 6 4 4" xfId="13337" xr:uid="{00000000-0005-0000-0000-0000FC650000}"/>
    <cellStyle name="40% - Accent4 6 4 4 2" xfId="36605" xr:uid="{00000000-0005-0000-0000-0000FD650000}"/>
    <cellStyle name="40% - Accent4 6 4 5" xfId="25987" xr:uid="{00000000-0005-0000-0000-0000FE650000}"/>
    <cellStyle name="40% - Accent4 6 4 6" xfId="50289" xr:uid="{00000000-0005-0000-0000-0000FF650000}"/>
    <cellStyle name="40% - Accent4 6 5" xfId="3189" xr:uid="{00000000-0005-0000-0000-000000660000}"/>
    <cellStyle name="40% - Accent4 6 5 2" xfId="6019" xr:uid="{00000000-0005-0000-0000-000001660000}"/>
    <cellStyle name="40% - Accent4 6 5 2 2" xfId="11362" xr:uid="{00000000-0005-0000-0000-000002660000}"/>
    <cellStyle name="40% - Accent4 6 5 2 2 2" xfId="21975" xr:uid="{00000000-0005-0000-0000-000003660000}"/>
    <cellStyle name="40% - Accent4 6 5 2 2 2 2" xfId="45243" xr:uid="{00000000-0005-0000-0000-000004660000}"/>
    <cellStyle name="40% - Accent4 6 5 2 2 3" xfId="34630" xr:uid="{00000000-0005-0000-0000-000005660000}"/>
    <cellStyle name="40% - Accent4 6 5 2 3" xfId="16669" xr:uid="{00000000-0005-0000-0000-000006660000}"/>
    <cellStyle name="40% - Accent4 6 5 2 3 2" xfId="39937" xr:uid="{00000000-0005-0000-0000-000007660000}"/>
    <cellStyle name="40% - Accent4 6 5 2 4" xfId="29322" xr:uid="{00000000-0005-0000-0000-000008660000}"/>
    <cellStyle name="40% - Accent4 6 5 3" xfId="8720" xr:uid="{00000000-0005-0000-0000-000009660000}"/>
    <cellStyle name="40% - Accent4 6 5 3 2" xfId="19335" xr:uid="{00000000-0005-0000-0000-00000A660000}"/>
    <cellStyle name="40% - Accent4 6 5 3 2 2" xfId="42603" xr:uid="{00000000-0005-0000-0000-00000B660000}"/>
    <cellStyle name="40% - Accent4 6 5 3 3" xfId="31988" xr:uid="{00000000-0005-0000-0000-00000C660000}"/>
    <cellStyle name="40% - Accent4 6 5 4" xfId="14029" xr:uid="{00000000-0005-0000-0000-00000D660000}"/>
    <cellStyle name="40% - Accent4 6 5 4 2" xfId="37297" xr:uid="{00000000-0005-0000-0000-00000E660000}"/>
    <cellStyle name="40% - Accent4 6 5 5" xfId="26680" xr:uid="{00000000-0005-0000-0000-00000F660000}"/>
    <cellStyle name="40% - Accent4 6 5 6" xfId="50291" xr:uid="{00000000-0005-0000-0000-000010660000}"/>
    <cellStyle name="40% - Accent4 6 6" xfId="3509" xr:uid="{00000000-0005-0000-0000-000011660000}"/>
    <cellStyle name="40% - Accent4 6 6 2" xfId="6333" xr:uid="{00000000-0005-0000-0000-000012660000}"/>
    <cellStyle name="40% - Accent4 6 6 2 2" xfId="11676" xr:uid="{00000000-0005-0000-0000-000013660000}"/>
    <cellStyle name="40% - Accent4 6 6 2 2 2" xfId="22289" xr:uid="{00000000-0005-0000-0000-000014660000}"/>
    <cellStyle name="40% - Accent4 6 6 2 2 2 2" xfId="45557" xr:uid="{00000000-0005-0000-0000-000015660000}"/>
    <cellStyle name="40% - Accent4 6 6 2 2 3" xfId="34944" xr:uid="{00000000-0005-0000-0000-000016660000}"/>
    <cellStyle name="40% - Accent4 6 6 2 3" xfId="16983" xr:uid="{00000000-0005-0000-0000-000017660000}"/>
    <cellStyle name="40% - Accent4 6 6 2 3 2" xfId="40251" xr:uid="{00000000-0005-0000-0000-000018660000}"/>
    <cellStyle name="40% - Accent4 6 6 2 4" xfId="29636" xr:uid="{00000000-0005-0000-0000-000019660000}"/>
    <cellStyle name="40% - Accent4 6 6 3" xfId="9034" xr:uid="{00000000-0005-0000-0000-00001A660000}"/>
    <cellStyle name="40% - Accent4 6 6 3 2" xfId="19649" xr:uid="{00000000-0005-0000-0000-00001B660000}"/>
    <cellStyle name="40% - Accent4 6 6 3 2 2" xfId="42917" xr:uid="{00000000-0005-0000-0000-00001C660000}"/>
    <cellStyle name="40% - Accent4 6 6 3 3" xfId="32302" xr:uid="{00000000-0005-0000-0000-00001D660000}"/>
    <cellStyle name="40% - Accent4 6 6 4" xfId="14343" xr:uid="{00000000-0005-0000-0000-00001E660000}"/>
    <cellStyle name="40% - Accent4 6 6 4 2" xfId="37611" xr:uid="{00000000-0005-0000-0000-00001F660000}"/>
    <cellStyle name="40% - Accent4 6 6 5" xfId="26994" xr:uid="{00000000-0005-0000-0000-000020660000}"/>
    <cellStyle name="40% - Accent4 6 7" xfId="4139" xr:uid="{00000000-0005-0000-0000-000021660000}"/>
    <cellStyle name="40% - Accent4 6 7 2" xfId="9483" xr:uid="{00000000-0005-0000-0000-000022660000}"/>
    <cellStyle name="40% - Accent4 6 7 2 2" xfId="20098" xr:uid="{00000000-0005-0000-0000-000023660000}"/>
    <cellStyle name="40% - Accent4 6 7 2 2 2" xfId="43366" xr:uid="{00000000-0005-0000-0000-000024660000}"/>
    <cellStyle name="40% - Accent4 6 7 2 3" xfId="32751" xr:uid="{00000000-0005-0000-0000-000025660000}"/>
    <cellStyle name="40% - Accent4 6 7 3" xfId="14792" xr:uid="{00000000-0005-0000-0000-000026660000}"/>
    <cellStyle name="40% - Accent4 6 7 3 2" xfId="38060" xr:uid="{00000000-0005-0000-0000-000027660000}"/>
    <cellStyle name="40% - Accent4 6 7 4" xfId="27443" xr:uid="{00000000-0005-0000-0000-000028660000}"/>
    <cellStyle name="40% - Accent4 6 8" xfId="6841" xr:uid="{00000000-0005-0000-0000-000029660000}"/>
    <cellStyle name="40% - Accent4 6 8 2" xfId="17456" xr:uid="{00000000-0005-0000-0000-00002A660000}"/>
    <cellStyle name="40% - Accent4 6 8 2 2" xfId="40724" xr:uid="{00000000-0005-0000-0000-00002B660000}"/>
    <cellStyle name="40% - Accent4 6 8 3" xfId="30109" xr:uid="{00000000-0005-0000-0000-00002C660000}"/>
    <cellStyle name="40% - Accent4 6 9" xfId="12152" xr:uid="{00000000-0005-0000-0000-00002D660000}"/>
    <cellStyle name="40% - Accent4 6 9 2" xfId="35420" xr:uid="{00000000-0005-0000-0000-00002E660000}"/>
    <cellStyle name="40% - Accent4 7" xfId="272" xr:uid="{00000000-0005-0000-0000-00002F660000}"/>
    <cellStyle name="40% - Accent4 7 10" xfId="23543" xr:uid="{00000000-0005-0000-0000-000030660000}"/>
    <cellStyle name="40% - Accent4 7 10 2" xfId="46787" xr:uid="{00000000-0005-0000-0000-000031660000}"/>
    <cellStyle name="40% - Accent4 7 11" xfId="24799" xr:uid="{00000000-0005-0000-0000-000032660000}"/>
    <cellStyle name="40% - Accent4 7 12" xfId="48716" xr:uid="{00000000-0005-0000-0000-000033660000}"/>
    <cellStyle name="40% - Accent4 7 2" xfId="273" xr:uid="{00000000-0005-0000-0000-000034660000}"/>
    <cellStyle name="40% - Accent4 7 2 10" xfId="50292" xr:uid="{00000000-0005-0000-0000-000035660000}"/>
    <cellStyle name="40% - Accent4 7 2 2" xfId="1921" xr:uid="{00000000-0005-0000-0000-000036660000}"/>
    <cellStyle name="40% - Accent4 7 2 2 2" xfId="4896" xr:uid="{00000000-0005-0000-0000-000037660000}"/>
    <cellStyle name="40% - Accent4 7 2 2 2 2" xfId="10240" xr:uid="{00000000-0005-0000-0000-000038660000}"/>
    <cellStyle name="40% - Accent4 7 2 2 2 2 2" xfId="20855" xr:uid="{00000000-0005-0000-0000-000039660000}"/>
    <cellStyle name="40% - Accent4 7 2 2 2 2 2 2" xfId="44123" xr:uid="{00000000-0005-0000-0000-00003A660000}"/>
    <cellStyle name="40% - Accent4 7 2 2 2 2 3" xfId="33508" xr:uid="{00000000-0005-0000-0000-00003B660000}"/>
    <cellStyle name="40% - Accent4 7 2 2 2 3" xfId="15549" xr:uid="{00000000-0005-0000-0000-00003C660000}"/>
    <cellStyle name="40% - Accent4 7 2 2 2 3 2" xfId="38817" xr:uid="{00000000-0005-0000-0000-00003D660000}"/>
    <cellStyle name="40% - Accent4 7 2 2 2 4" xfId="28200" xr:uid="{00000000-0005-0000-0000-00003E660000}"/>
    <cellStyle name="40% - Accent4 7 2 2 2 5" xfId="50294" xr:uid="{00000000-0005-0000-0000-00003F660000}"/>
    <cellStyle name="40% - Accent4 7 2 2 3" xfId="7598" xr:uid="{00000000-0005-0000-0000-000040660000}"/>
    <cellStyle name="40% - Accent4 7 2 2 3 2" xfId="18213" xr:uid="{00000000-0005-0000-0000-000041660000}"/>
    <cellStyle name="40% - Accent4 7 2 2 3 2 2" xfId="41481" xr:uid="{00000000-0005-0000-0000-000042660000}"/>
    <cellStyle name="40% - Accent4 7 2 2 3 3" xfId="30866" xr:uid="{00000000-0005-0000-0000-000043660000}"/>
    <cellStyle name="40% - Accent4 7 2 2 4" xfId="12909" xr:uid="{00000000-0005-0000-0000-000044660000}"/>
    <cellStyle name="40% - Accent4 7 2 2 4 2" xfId="36177" xr:uid="{00000000-0005-0000-0000-000045660000}"/>
    <cellStyle name="40% - Accent4 7 2 2 5" xfId="25558" xr:uid="{00000000-0005-0000-0000-000046660000}"/>
    <cellStyle name="40% - Accent4 7 2 2 6" xfId="50293" xr:uid="{00000000-0005-0000-0000-000047660000}"/>
    <cellStyle name="40% - Accent4 7 2 3" xfId="2481" xr:uid="{00000000-0005-0000-0000-000048660000}"/>
    <cellStyle name="40% - Accent4 7 2 3 2" xfId="5329" xr:uid="{00000000-0005-0000-0000-000049660000}"/>
    <cellStyle name="40% - Accent4 7 2 3 2 2" xfId="10672" xr:uid="{00000000-0005-0000-0000-00004A660000}"/>
    <cellStyle name="40% - Accent4 7 2 3 2 2 2" xfId="21286" xr:uid="{00000000-0005-0000-0000-00004B660000}"/>
    <cellStyle name="40% - Accent4 7 2 3 2 2 2 2" xfId="44554" xr:uid="{00000000-0005-0000-0000-00004C660000}"/>
    <cellStyle name="40% - Accent4 7 2 3 2 2 3" xfId="33940" xr:uid="{00000000-0005-0000-0000-00004D660000}"/>
    <cellStyle name="40% - Accent4 7 2 3 2 3" xfId="15980" xr:uid="{00000000-0005-0000-0000-00004E660000}"/>
    <cellStyle name="40% - Accent4 7 2 3 2 3 2" xfId="39248" xr:uid="{00000000-0005-0000-0000-00004F660000}"/>
    <cellStyle name="40% - Accent4 7 2 3 2 4" xfId="28632" xr:uid="{00000000-0005-0000-0000-000050660000}"/>
    <cellStyle name="40% - Accent4 7 2 3 2 5" xfId="50296" xr:uid="{00000000-0005-0000-0000-000051660000}"/>
    <cellStyle name="40% - Accent4 7 2 3 3" xfId="8030" xr:uid="{00000000-0005-0000-0000-000052660000}"/>
    <cellStyle name="40% - Accent4 7 2 3 3 2" xfId="18645" xr:uid="{00000000-0005-0000-0000-000053660000}"/>
    <cellStyle name="40% - Accent4 7 2 3 3 2 2" xfId="41913" xr:uid="{00000000-0005-0000-0000-000054660000}"/>
    <cellStyle name="40% - Accent4 7 2 3 3 3" xfId="31298" xr:uid="{00000000-0005-0000-0000-000055660000}"/>
    <cellStyle name="40% - Accent4 7 2 3 4" xfId="13340" xr:uid="{00000000-0005-0000-0000-000056660000}"/>
    <cellStyle name="40% - Accent4 7 2 3 4 2" xfId="36608" xr:uid="{00000000-0005-0000-0000-000057660000}"/>
    <cellStyle name="40% - Accent4 7 2 3 5" xfId="25990" xr:uid="{00000000-0005-0000-0000-000058660000}"/>
    <cellStyle name="40% - Accent4 7 2 3 6" xfId="50295" xr:uid="{00000000-0005-0000-0000-000059660000}"/>
    <cellStyle name="40% - Accent4 7 2 4" xfId="3191" xr:uid="{00000000-0005-0000-0000-00005A660000}"/>
    <cellStyle name="40% - Accent4 7 2 4 2" xfId="6021" xr:uid="{00000000-0005-0000-0000-00005B660000}"/>
    <cellStyle name="40% - Accent4 7 2 4 2 2" xfId="11364" xr:uid="{00000000-0005-0000-0000-00005C660000}"/>
    <cellStyle name="40% - Accent4 7 2 4 2 2 2" xfId="21977" xr:uid="{00000000-0005-0000-0000-00005D660000}"/>
    <cellStyle name="40% - Accent4 7 2 4 2 2 2 2" xfId="45245" xr:uid="{00000000-0005-0000-0000-00005E660000}"/>
    <cellStyle name="40% - Accent4 7 2 4 2 2 3" xfId="34632" xr:uid="{00000000-0005-0000-0000-00005F660000}"/>
    <cellStyle name="40% - Accent4 7 2 4 2 3" xfId="16671" xr:uid="{00000000-0005-0000-0000-000060660000}"/>
    <cellStyle name="40% - Accent4 7 2 4 2 3 2" xfId="39939" xr:uid="{00000000-0005-0000-0000-000061660000}"/>
    <cellStyle name="40% - Accent4 7 2 4 2 4" xfId="29324" xr:uid="{00000000-0005-0000-0000-000062660000}"/>
    <cellStyle name="40% - Accent4 7 2 4 3" xfId="8722" xr:uid="{00000000-0005-0000-0000-000063660000}"/>
    <cellStyle name="40% - Accent4 7 2 4 3 2" xfId="19337" xr:uid="{00000000-0005-0000-0000-000064660000}"/>
    <cellStyle name="40% - Accent4 7 2 4 3 2 2" xfId="42605" xr:uid="{00000000-0005-0000-0000-000065660000}"/>
    <cellStyle name="40% - Accent4 7 2 4 3 3" xfId="31990" xr:uid="{00000000-0005-0000-0000-000066660000}"/>
    <cellStyle name="40% - Accent4 7 2 4 4" xfId="14031" xr:uid="{00000000-0005-0000-0000-000067660000}"/>
    <cellStyle name="40% - Accent4 7 2 4 4 2" xfId="37299" xr:uid="{00000000-0005-0000-0000-000068660000}"/>
    <cellStyle name="40% - Accent4 7 2 4 5" xfId="26682" xr:uid="{00000000-0005-0000-0000-000069660000}"/>
    <cellStyle name="40% - Accent4 7 2 4 6" xfId="50297" xr:uid="{00000000-0005-0000-0000-00006A660000}"/>
    <cellStyle name="40% - Accent4 7 2 5" xfId="3511" xr:uid="{00000000-0005-0000-0000-00006B660000}"/>
    <cellStyle name="40% - Accent4 7 2 5 2" xfId="6335" xr:uid="{00000000-0005-0000-0000-00006C660000}"/>
    <cellStyle name="40% - Accent4 7 2 5 2 2" xfId="11678" xr:uid="{00000000-0005-0000-0000-00006D660000}"/>
    <cellStyle name="40% - Accent4 7 2 5 2 2 2" xfId="22291" xr:uid="{00000000-0005-0000-0000-00006E660000}"/>
    <cellStyle name="40% - Accent4 7 2 5 2 2 2 2" xfId="45559" xr:uid="{00000000-0005-0000-0000-00006F660000}"/>
    <cellStyle name="40% - Accent4 7 2 5 2 2 3" xfId="34946" xr:uid="{00000000-0005-0000-0000-000070660000}"/>
    <cellStyle name="40% - Accent4 7 2 5 2 3" xfId="16985" xr:uid="{00000000-0005-0000-0000-000071660000}"/>
    <cellStyle name="40% - Accent4 7 2 5 2 3 2" xfId="40253" xr:uid="{00000000-0005-0000-0000-000072660000}"/>
    <cellStyle name="40% - Accent4 7 2 5 2 4" xfId="29638" xr:uid="{00000000-0005-0000-0000-000073660000}"/>
    <cellStyle name="40% - Accent4 7 2 5 3" xfId="9036" xr:uid="{00000000-0005-0000-0000-000074660000}"/>
    <cellStyle name="40% - Accent4 7 2 5 3 2" xfId="19651" xr:uid="{00000000-0005-0000-0000-000075660000}"/>
    <cellStyle name="40% - Accent4 7 2 5 3 2 2" xfId="42919" xr:uid="{00000000-0005-0000-0000-000076660000}"/>
    <cellStyle name="40% - Accent4 7 2 5 3 3" xfId="32304" xr:uid="{00000000-0005-0000-0000-000077660000}"/>
    <cellStyle name="40% - Accent4 7 2 5 4" xfId="14345" xr:uid="{00000000-0005-0000-0000-000078660000}"/>
    <cellStyle name="40% - Accent4 7 2 5 4 2" xfId="37613" xr:uid="{00000000-0005-0000-0000-000079660000}"/>
    <cellStyle name="40% - Accent4 7 2 5 5" xfId="26996" xr:uid="{00000000-0005-0000-0000-00007A660000}"/>
    <cellStyle name="40% - Accent4 7 2 6" xfId="4142" xr:uid="{00000000-0005-0000-0000-00007B660000}"/>
    <cellStyle name="40% - Accent4 7 2 6 2" xfId="9486" xr:uid="{00000000-0005-0000-0000-00007C660000}"/>
    <cellStyle name="40% - Accent4 7 2 6 2 2" xfId="20101" xr:uid="{00000000-0005-0000-0000-00007D660000}"/>
    <cellStyle name="40% - Accent4 7 2 6 2 2 2" xfId="43369" xr:uid="{00000000-0005-0000-0000-00007E660000}"/>
    <cellStyle name="40% - Accent4 7 2 6 2 3" xfId="32754" xr:uid="{00000000-0005-0000-0000-00007F660000}"/>
    <cellStyle name="40% - Accent4 7 2 6 3" xfId="14795" xr:uid="{00000000-0005-0000-0000-000080660000}"/>
    <cellStyle name="40% - Accent4 7 2 6 3 2" xfId="38063" xr:uid="{00000000-0005-0000-0000-000081660000}"/>
    <cellStyle name="40% - Accent4 7 2 6 4" xfId="27446" xr:uid="{00000000-0005-0000-0000-000082660000}"/>
    <cellStyle name="40% - Accent4 7 2 7" xfId="6844" xr:uid="{00000000-0005-0000-0000-000083660000}"/>
    <cellStyle name="40% - Accent4 7 2 7 2" xfId="17459" xr:uid="{00000000-0005-0000-0000-000084660000}"/>
    <cellStyle name="40% - Accent4 7 2 7 2 2" xfId="40727" xr:uid="{00000000-0005-0000-0000-000085660000}"/>
    <cellStyle name="40% - Accent4 7 2 7 3" xfId="30112" xr:uid="{00000000-0005-0000-0000-000086660000}"/>
    <cellStyle name="40% - Accent4 7 2 8" xfId="12155" xr:uid="{00000000-0005-0000-0000-000087660000}"/>
    <cellStyle name="40% - Accent4 7 2 8 2" xfId="35423" xr:uid="{00000000-0005-0000-0000-000088660000}"/>
    <cellStyle name="40% - Accent4 7 2 9" xfId="24800" xr:uid="{00000000-0005-0000-0000-000089660000}"/>
    <cellStyle name="40% - Accent4 7 3" xfId="1920" xr:uid="{00000000-0005-0000-0000-00008A660000}"/>
    <cellStyle name="40% - Accent4 7 3 2" xfId="4895" xr:uid="{00000000-0005-0000-0000-00008B660000}"/>
    <cellStyle name="40% - Accent4 7 3 2 2" xfId="10239" xr:uid="{00000000-0005-0000-0000-00008C660000}"/>
    <cellStyle name="40% - Accent4 7 3 2 2 2" xfId="20854" xr:uid="{00000000-0005-0000-0000-00008D660000}"/>
    <cellStyle name="40% - Accent4 7 3 2 2 2 2" xfId="44122" xr:uid="{00000000-0005-0000-0000-00008E660000}"/>
    <cellStyle name="40% - Accent4 7 3 2 2 3" xfId="33507" xr:uid="{00000000-0005-0000-0000-00008F660000}"/>
    <cellStyle name="40% - Accent4 7 3 2 3" xfId="15548" xr:uid="{00000000-0005-0000-0000-000090660000}"/>
    <cellStyle name="40% - Accent4 7 3 2 3 2" xfId="38816" xr:uid="{00000000-0005-0000-0000-000091660000}"/>
    <cellStyle name="40% - Accent4 7 3 2 4" xfId="28199" xr:uid="{00000000-0005-0000-0000-000092660000}"/>
    <cellStyle name="40% - Accent4 7 3 2 5" xfId="50299" xr:uid="{00000000-0005-0000-0000-000093660000}"/>
    <cellStyle name="40% - Accent4 7 3 3" xfId="7597" xr:uid="{00000000-0005-0000-0000-000094660000}"/>
    <cellStyle name="40% - Accent4 7 3 3 2" xfId="18212" xr:uid="{00000000-0005-0000-0000-000095660000}"/>
    <cellStyle name="40% - Accent4 7 3 3 2 2" xfId="41480" xr:uid="{00000000-0005-0000-0000-000096660000}"/>
    <cellStyle name="40% - Accent4 7 3 3 3" xfId="30865" xr:uid="{00000000-0005-0000-0000-000097660000}"/>
    <cellStyle name="40% - Accent4 7 3 4" xfId="12908" xr:uid="{00000000-0005-0000-0000-000098660000}"/>
    <cellStyle name="40% - Accent4 7 3 4 2" xfId="36176" xr:uid="{00000000-0005-0000-0000-000099660000}"/>
    <cellStyle name="40% - Accent4 7 3 5" xfId="25557" xr:uid="{00000000-0005-0000-0000-00009A660000}"/>
    <cellStyle name="40% - Accent4 7 3 6" xfId="50298" xr:uid="{00000000-0005-0000-0000-00009B660000}"/>
    <cellStyle name="40% - Accent4 7 4" xfId="2480" xr:uid="{00000000-0005-0000-0000-00009C660000}"/>
    <cellStyle name="40% - Accent4 7 4 2" xfId="5328" xr:uid="{00000000-0005-0000-0000-00009D660000}"/>
    <cellStyle name="40% - Accent4 7 4 2 2" xfId="10671" xr:uid="{00000000-0005-0000-0000-00009E660000}"/>
    <cellStyle name="40% - Accent4 7 4 2 2 2" xfId="21285" xr:uid="{00000000-0005-0000-0000-00009F660000}"/>
    <cellStyle name="40% - Accent4 7 4 2 2 2 2" xfId="44553" xr:uid="{00000000-0005-0000-0000-0000A0660000}"/>
    <cellStyle name="40% - Accent4 7 4 2 2 3" xfId="33939" xr:uid="{00000000-0005-0000-0000-0000A1660000}"/>
    <cellStyle name="40% - Accent4 7 4 2 3" xfId="15979" xr:uid="{00000000-0005-0000-0000-0000A2660000}"/>
    <cellStyle name="40% - Accent4 7 4 2 3 2" xfId="39247" xr:uid="{00000000-0005-0000-0000-0000A3660000}"/>
    <cellStyle name="40% - Accent4 7 4 2 4" xfId="28631" xr:uid="{00000000-0005-0000-0000-0000A4660000}"/>
    <cellStyle name="40% - Accent4 7 4 2 5" xfId="50301" xr:uid="{00000000-0005-0000-0000-0000A5660000}"/>
    <cellStyle name="40% - Accent4 7 4 3" xfId="8029" xr:uid="{00000000-0005-0000-0000-0000A6660000}"/>
    <cellStyle name="40% - Accent4 7 4 3 2" xfId="18644" xr:uid="{00000000-0005-0000-0000-0000A7660000}"/>
    <cellStyle name="40% - Accent4 7 4 3 2 2" xfId="41912" xr:uid="{00000000-0005-0000-0000-0000A8660000}"/>
    <cellStyle name="40% - Accent4 7 4 3 3" xfId="31297" xr:uid="{00000000-0005-0000-0000-0000A9660000}"/>
    <cellStyle name="40% - Accent4 7 4 4" xfId="13339" xr:uid="{00000000-0005-0000-0000-0000AA660000}"/>
    <cellStyle name="40% - Accent4 7 4 4 2" xfId="36607" xr:uid="{00000000-0005-0000-0000-0000AB660000}"/>
    <cellStyle name="40% - Accent4 7 4 5" xfId="25989" xr:uid="{00000000-0005-0000-0000-0000AC660000}"/>
    <cellStyle name="40% - Accent4 7 4 6" xfId="50300" xr:uid="{00000000-0005-0000-0000-0000AD660000}"/>
    <cellStyle name="40% - Accent4 7 5" xfId="3190" xr:uid="{00000000-0005-0000-0000-0000AE660000}"/>
    <cellStyle name="40% - Accent4 7 5 2" xfId="6020" xr:uid="{00000000-0005-0000-0000-0000AF660000}"/>
    <cellStyle name="40% - Accent4 7 5 2 2" xfId="11363" xr:uid="{00000000-0005-0000-0000-0000B0660000}"/>
    <cellStyle name="40% - Accent4 7 5 2 2 2" xfId="21976" xr:uid="{00000000-0005-0000-0000-0000B1660000}"/>
    <cellStyle name="40% - Accent4 7 5 2 2 2 2" xfId="45244" xr:uid="{00000000-0005-0000-0000-0000B2660000}"/>
    <cellStyle name="40% - Accent4 7 5 2 2 3" xfId="34631" xr:uid="{00000000-0005-0000-0000-0000B3660000}"/>
    <cellStyle name="40% - Accent4 7 5 2 3" xfId="16670" xr:uid="{00000000-0005-0000-0000-0000B4660000}"/>
    <cellStyle name="40% - Accent4 7 5 2 3 2" xfId="39938" xr:uid="{00000000-0005-0000-0000-0000B5660000}"/>
    <cellStyle name="40% - Accent4 7 5 2 4" xfId="29323" xr:uid="{00000000-0005-0000-0000-0000B6660000}"/>
    <cellStyle name="40% - Accent4 7 5 3" xfId="8721" xr:uid="{00000000-0005-0000-0000-0000B7660000}"/>
    <cellStyle name="40% - Accent4 7 5 3 2" xfId="19336" xr:uid="{00000000-0005-0000-0000-0000B8660000}"/>
    <cellStyle name="40% - Accent4 7 5 3 2 2" xfId="42604" xr:uid="{00000000-0005-0000-0000-0000B9660000}"/>
    <cellStyle name="40% - Accent4 7 5 3 3" xfId="31989" xr:uid="{00000000-0005-0000-0000-0000BA660000}"/>
    <cellStyle name="40% - Accent4 7 5 4" xfId="14030" xr:uid="{00000000-0005-0000-0000-0000BB660000}"/>
    <cellStyle name="40% - Accent4 7 5 4 2" xfId="37298" xr:uid="{00000000-0005-0000-0000-0000BC660000}"/>
    <cellStyle name="40% - Accent4 7 5 5" xfId="26681" xr:uid="{00000000-0005-0000-0000-0000BD660000}"/>
    <cellStyle name="40% - Accent4 7 5 6" xfId="50302" xr:uid="{00000000-0005-0000-0000-0000BE660000}"/>
    <cellStyle name="40% - Accent4 7 6" xfId="3510" xr:uid="{00000000-0005-0000-0000-0000BF660000}"/>
    <cellStyle name="40% - Accent4 7 6 2" xfId="6334" xr:uid="{00000000-0005-0000-0000-0000C0660000}"/>
    <cellStyle name="40% - Accent4 7 6 2 2" xfId="11677" xr:uid="{00000000-0005-0000-0000-0000C1660000}"/>
    <cellStyle name="40% - Accent4 7 6 2 2 2" xfId="22290" xr:uid="{00000000-0005-0000-0000-0000C2660000}"/>
    <cellStyle name="40% - Accent4 7 6 2 2 2 2" xfId="45558" xr:uid="{00000000-0005-0000-0000-0000C3660000}"/>
    <cellStyle name="40% - Accent4 7 6 2 2 3" xfId="34945" xr:uid="{00000000-0005-0000-0000-0000C4660000}"/>
    <cellStyle name="40% - Accent4 7 6 2 3" xfId="16984" xr:uid="{00000000-0005-0000-0000-0000C5660000}"/>
    <cellStyle name="40% - Accent4 7 6 2 3 2" xfId="40252" xr:uid="{00000000-0005-0000-0000-0000C6660000}"/>
    <cellStyle name="40% - Accent4 7 6 2 4" xfId="29637" xr:uid="{00000000-0005-0000-0000-0000C7660000}"/>
    <cellStyle name="40% - Accent4 7 6 3" xfId="9035" xr:uid="{00000000-0005-0000-0000-0000C8660000}"/>
    <cellStyle name="40% - Accent4 7 6 3 2" xfId="19650" xr:uid="{00000000-0005-0000-0000-0000C9660000}"/>
    <cellStyle name="40% - Accent4 7 6 3 2 2" xfId="42918" xr:uid="{00000000-0005-0000-0000-0000CA660000}"/>
    <cellStyle name="40% - Accent4 7 6 3 3" xfId="32303" xr:uid="{00000000-0005-0000-0000-0000CB660000}"/>
    <cellStyle name="40% - Accent4 7 6 4" xfId="14344" xr:uid="{00000000-0005-0000-0000-0000CC660000}"/>
    <cellStyle name="40% - Accent4 7 6 4 2" xfId="37612" xr:uid="{00000000-0005-0000-0000-0000CD660000}"/>
    <cellStyle name="40% - Accent4 7 6 5" xfId="26995" xr:uid="{00000000-0005-0000-0000-0000CE660000}"/>
    <cellStyle name="40% - Accent4 7 7" xfId="4141" xr:uid="{00000000-0005-0000-0000-0000CF660000}"/>
    <cellStyle name="40% - Accent4 7 7 2" xfId="9485" xr:uid="{00000000-0005-0000-0000-0000D0660000}"/>
    <cellStyle name="40% - Accent4 7 7 2 2" xfId="20100" xr:uid="{00000000-0005-0000-0000-0000D1660000}"/>
    <cellStyle name="40% - Accent4 7 7 2 2 2" xfId="43368" xr:uid="{00000000-0005-0000-0000-0000D2660000}"/>
    <cellStyle name="40% - Accent4 7 7 2 3" xfId="32753" xr:uid="{00000000-0005-0000-0000-0000D3660000}"/>
    <cellStyle name="40% - Accent4 7 7 3" xfId="14794" xr:uid="{00000000-0005-0000-0000-0000D4660000}"/>
    <cellStyle name="40% - Accent4 7 7 3 2" xfId="38062" xr:uid="{00000000-0005-0000-0000-0000D5660000}"/>
    <cellStyle name="40% - Accent4 7 7 4" xfId="27445" xr:uid="{00000000-0005-0000-0000-0000D6660000}"/>
    <cellStyle name="40% - Accent4 7 8" xfId="6843" xr:uid="{00000000-0005-0000-0000-0000D7660000}"/>
    <cellStyle name="40% - Accent4 7 8 2" xfId="17458" xr:uid="{00000000-0005-0000-0000-0000D8660000}"/>
    <cellStyle name="40% - Accent4 7 8 2 2" xfId="40726" xr:uid="{00000000-0005-0000-0000-0000D9660000}"/>
    <cellStyle name="40% - Accent4 7 8 3" xfId="30111" xr:uid="{00000000-0005-0000-0000-0000DA660000}"/>
    <cellStyle name="40% - Accent4 7 9" xfId="12154" xr:uid="{00000000-0005-0000-0000-0000DB660000}"/>
    <cellStyle name="40% - Accent4 7 9 2" xfId="35422" xr:uid="{00000000-0005-0000-0000-0000DC660000}"/>
    <cellStyle name="40% - Accent4 8" xfId="274" xr:uid="{00000000-0005-0000-0000-0000DD660000}"/>
    <cellStyle name="40% - Accent4 8 10" xfId="24801" xr:uid="{00000000-0005-0000-0000-0000DE660000}"/>
    <cellStyle name="40% - Accent4 8 11" xfId="50303" xr:uid="{00000000-0005-0000-0000-0000DF660000}"/>
    <cellStyle name="40% - Accent4 8 2" xfId="275" xr:uid="{00000000-0005-0000-0000-0000E0660000}"/>
    <cellStyle name="40% - Accent4 8 2 10" xfId="50304" xr:uid="{00000000-0005-0000-0000-0000E1660000}"/>
    <cellStyle name="40% - Accent4 8 2 2" xfId="1923" xr:uid="{00000000-0005-0000-0000-0000E2660000}"/>
    <cellStyle name="40% - Accent4 8 2 2 2" xfId="4898" xr:uid="{00000000-0005-0000-0000-0000E3660000}"/>
    <cellStyle name="40% - Accent4 8 2 2 2 2" xfId="10242" xr:uid="{00000000-0005-0000-0000-0000E4660000}"/>
    <cellStyle name="40% - Accent4 8 2 2 2 2 2" xfId="20857" xr:uid="{00000000-0005-0000-0000-0000E5660000}"/>
    <cellStyle name="40% - Accent4 8 2 2 2 2 2 2" xfId="44125" xr:uid="{00000000-0005-0000-0000-0000E6660000}"/>
    <cellStyle name="40% - Accent4 8 2 2 2 2 3" xfId="33510" xr:uid="{00000000-0005-0000-0000-0000E7660000}"/>
    <cellStyle name="40% - Accent4 8 2 2 2 3" xfId="15551" xr:uid="{00000000-0005-0000-0000-0000E8660000}"/>
    <cellStyle name="40% - Accent4 8 2 2 2 3 2" xfId="38819" xr:uid="{00000000-0005-0000-0000-0000E9660000}"/>
    <cellStyle name="40% - Accent4 8 2 2 2 4" xfId="28202" xr:uid="{00000000-0005-0000-0000-0000EA660000}"/>
    <cellStyle name="40% - Accent4 8 2 2 2 5" xfId="50306" xr:uid="{00000000-0005-0000-0000-0000EB660000}"/>
    <cellStyle name="40% - Accent4 8 2 2 3" xfId="7600" xr:uid="{00000000-0005-0000-0000-0000EC660000}"/>
    <cellStyle name="40% - Accent4 8 2 2 3 2" xfId="18215" xr:uid="{00000000-0005-0000-0000-0000ED660000}"/>
    <cellStyle name="40% - Accent4 8 2 2 3 2 2" xfId="41483" xr:uid="{00000000-0005-0000-0000-0000EE660000}"/>
    <cellStyle name="40% - Accent4 8 2 2 3 3" xfId="30868" xr:uid="{00000000-0005-0000-0000-0000EF660000}"/>
    <cellStyle name="40% - Accent4 8 2 2 4" xfId="12911" xr:uid="{00000000-0005-0000-0000-0000F0660000}"/>
    <cellStyle name="40% - Accent4 8 2 2 4 2" xfId="36179" xr:uid="{00000000-0005-0000-0000-0000F1660000}"/>
    <cellStyle name="40% - Accent4 8 2 2 5" xfId="25560" xr:uid="{00000000-0005-0000-0000-0000F2660000}"/>
    <cellStyle name="40% - Accent4 8 2 2 6" xfId="50305" xr:uid="{00000000-0005-0000-0000-0000F3660000}"/>
    <cellStyle name="40% - Accent4 8 2 3" xfId="2483" xr:uid="{00000000-0005-0000-0000-0000F4660000}"/>
    <cellStyle name="40% - Accent4 8 2 3 2" xfId="5331" xr:uid="{00000000-0005-0000-0000-0000F5660000}"/>
    <cellStyle name="40% - Accent4 8 2 3 2 2" xfId="10674" xr:uid="{00000000-0005-0000-0000-0000F6660000}"/>
    <cellStyle name="40% - Accent4 8 2 3 2 2 2" xfId="21288" xr:uid="{00000000-0005-0000-0000-0000F7660000}"/>
    <cellStyle name="40% - Accent4 8 2 3 2 2 2 2" xfId="44556" xr:uid="{00000000-0005-0000-0000-0000F8660000}"/>
    <cellStyle name="40% - Accent4 8 2 3 2 2 3" xfId="33942" xr:uid="{00000000-0005-0000-0000-0000F9660000}"/>
    <cellStyle name="40% - Accent4 8 2 3 2 3" xfId="15982" xr:uid="{00000000-0005-0000-0000-0000FA660000}"/>
    <cellStyle name="40% - Accent4 8 2 3 2 3 2" xfId="39250" xr:uid="{00000000-0005-0000-0000-0000FB660000}"/>
    <cellStyle name="40% - Accent4 8 2 3 2 4" xfId="28634" xr:uid="{00000000-0005-0000-0000-0000FC660000}"/>
    <cellStyle name="40% - Accent4 8 2 3 2 5" xfId="50308" xr:uid="{00000000-0005-0000-0000-0000FD660000}"/>
    <cellStyle name="40% - Accent4 8 2 3 3" xfId="8032" xr:uid="{00000000-0005-0000-0000-0000FE660000}"/>
    <cellStyle name="40% - Accent4 8 2 3 3 2" xfId="18647" xr:uid="{00000000-0005-0000-0000-0000FF660000}"/>
    <cellStyle name="40% - Accent4 8 2 3 3 2 2" xfId="41915" xr:uid="{00000000-0005-0000-0000-000000670000}"/>
    <cellStyle name="40% - Accent4 8 2 3 3 3" xfId="31300" xr:uid="{00000000-0005-0000-0000-000001670000}"/>
    <cellStyle name="40% - Accent4 8 2 3 4" xfId="13342" xr:uid="{00000000-0005-0000-0000-000002670000}"/>
    <cellStyle name="40% - Accent4 8 2 3 4 2" xfId="36610" xr:uid="{00000000-0005-0000-0000-000003670000}"/>
    <cellStyle name="40% - Accent4 8 2 3 5" xfId="25992" xr:uid="{00000000-0005-0000-0000-000004670000}"/>
    <cellStyle name="40% - Accent4 8 2 3 6" xfId="50307" xr:uid="{00000000-0005-0000-0000-000005670000}"/>
    <cellStyle name="40% - Accent4 8 2 4" xfId="3193" xr:uid="{00000000-0005-0000-0000-000006670000}"/>
    <cellStyle name="40% - Accent4 8 2 4 2" xfId="6023" xr:uid="{00000000-0005-0000-0000-000007670000}"/>
    <cellStyle name="40% - Accent4 8 2 4 2 2" xfId="11366" xr:uid="{00000000-0005-0000-0000-000008670000}"/>
    <cellStyle name="40% - Accent4 8 2 4 2 2 2" xfId="21979" xr:uid="{00000000-0005-0000-0000-000009670000}"/>
    <cellStyle name="40% - Accent4 8 2 4 2 2 2 2" xfId="45247" xr:uid="{00000000-0005-0000-0000-00000A670000}"/>
    <cellStyle name="40% - Accent4 8 2 4 2 2 3" xfId="34634" xr:uid="{00000000-0005-0000-0000-00000B670000}"/>
    <cellStyle name="40% - Accent4 8 2 4 2 3" xfId="16673" xr:uid="{00000000-0005-0000-0000-00000C670000}"/>
    <cellStyle name="40% - Accent4 8 2 4 2 3 2" xfId="39941" xr:uid="{00000000-0005-0000-0000-00000D670000}"/>
    <cellStyle name="40% - Accent4 8 2 4 2 4" xfId="29326" xr:uid="{00000000-0005-0000-0000-00000E670000}"/>
    <cellStyle name="40% - Accent4 8 2 4 3" xfId="8724" xr:uid="{00000000-0005-0000-0000-00000F670000}"/>
    <cellStyle name="40% - Accent4 8 2 4 3 2" xfId="19339" xr:uid="{00000000-0005-0000-0000-000010670000}"/>
    <cellStyle name="40% - Accent4 8 2 4 3 2 2" xfId="42607" xr:uid="{00000000-0005-0000-0000-000011670000}"/>
    <cellStyle name="40% - Accent4 8 2 4 3 3" xfId="31992" xr:uid="{00000000-0005-0000-0000-000012670000}"/>
    <cellStyle name="40% - Accent4 8 2 4 4" xfId="14033" xr:uid="{00000000-0005-0000-0000-000013670000}"/>
    <cellStyle name="40% - Accent4 8 2 4 4 2" xfId="37301" xr:uid="{00000000-0005-0000-0000-000014670000}"/>
    <cellStyle name="40% - Accent4 8 2 4 5" xfId="26684" xr:uid="{00000000-0005-0000-0000-000015670000}"/>
    <cellStyle name="40% - Accent4 8 2 4 6" xfId="50309" xr:uid="{00000000-0005-0000-0000-000016670000}"/>
    <cellStyle name="40% - Accent4 8 2 5" xfId="3513" xr:uid="{00000000-0005-0000-0000-000017670000}"/>
    <cellStyle name="40% - Accent4 8 2 5 2" xfId="6337" xr:uid="{00000000-0005-0000-0000-000018670000}"/>
    <cellStyle name="40% - Accent4 8 2 5 2 2" xfId="11680" xr:uid="{00000000-0005-0000-0000-000019670000}"/>
    <cellStyle name="40% - Accent4 8 2 5 2 2 2" xfId="22293" xr:uid="{00000000-0005-0000-0000-00001A670000}"/>
    <cellStyle name="40% - Accent4 8 2 5 2 2 2 2" xfId="45561" xr:uid="{00000000-0005-0000-0000-00001B670000}"/>
    <cellStyle name="40% - Accent4 8 2 5 2 2 3" xfId="34948" xr:uid="{00000000-0005-0000-0000-00001C670000}"/>
    <cellStyle name="40% - Accent4 8 2 5 2 3" xfId="16987" xr:uid="{00000000-0005-0000-0000-00001D670000}"/>
    <cellStyle name="40% - Accent4 8 2 5 2 3 2" xfId="40255" xr:uid="{00000000-0005-0000-0000-00001E670000}"/>
    <cellStyle name="40% - Accent4 8 2 5 2 4" xfId="29640" xr:uid="{00000000-0005-0000-0000-00001F670000}"/>
    <cellStyle name="40% - Accent4 8 2 5 3" xfId="9038" xr:uid="{00000000-0005-0000-0000-000020670000}"/>
    <cellStyle name="40% - Accent4 8 2 5 3 2" xfId="19653" xr:uid="{00000000-0005-0000-0000-000021670000}"/>
    <cellStyle name="40% - Accent4 8 2 5 3 2 2" xfId="42921" xr:uid="{00000000-0005-0000-0000-000022670000}"/>
    <cellStyle name="40% - Accent4 8 2 5 3 3" xfId="32306" xr:uid="{00000000-0005-0000-0000-000023670000}"/>
    <cellStyle name="40% - Accent4 8 2 5 4" xfId="14347" xr:uid="{00000000-0005-0000-0000-000024670000}"/>
    <cellStyle name="40% - Accent4 8 2 5 4 2" xfId="37615" xr:uid="{00000000-0005-0000-0000-000025670000}"/>
    <cellStyle name="40% - Accent4 8 2 5 5" xfId="26998" xr:uid="{00000000-0005-0000-0000-000026670000}"/>
    <cellStyle name="40% - Accent4 8 2 6" xfId="4144" xr:uid="{00000000-0005-0000-0000-000027670000}"/>
    <cellStyle name="40% - Accent4 8 2 6 2" xfId="9488" xr:uid="{00000000-0005-0000-0000-000028670000}"/>
    <cellStyle name="40% - Accent4 8 2 6 2 2" xfId="20103" xr:uid="{00000000-0005-0000-0000-000029670000}"/>
    <cellStyle name="40% - Accent4 8 2 6 2 2 2" xfId="43371" xr:uid="{00000000-0005-0000-0000-00002A670000}"/>
    <cellStyle name="40% - Accent4 8 2 6 2 3" xfId="32756" xr:uid="{00000000-0005-0000-0000-00002B670000}"/>
    <cellStyle name="40% - Accent4 8 2 6 3" xfId="14797" xr:uid="{00000000-0005-0000-0000-00002C670000}"/>
    <cellStyle name="40% - Accent4 8 2 6 3 2" xfId="38065" xr:uid="{00000000-0005-0000-0000-00002D670000}"/>
    <cellStyle name="40% - Accent4 8 2 6 4" xfId="27448" xr:uid="{00000000-0005-0000-0000-00002E670000}"/>
    <cellStyle name="40% - Accent4 8 2 7" xfId="6846" xr:uid="{00000000-0005-0000-0000-00002F670000}"/>
    <cellStyle name="40% - Accent4 8 2 7 2" xfId="17461" xr:uid="{00000000-0005-0000-0000-000030670000}"/>
    <cellStyle name="40% - Accent4 8 2 7 2 2" xfId="40729" xr:uid="{00000000-0005-0000-0000-000031670000}"/>
    <cellStyle name="40% - Accent4 8 2 7 3" xfId="30114" xr:uid="{00000000-0005-0000-0000-000032670000}"/>
    <cellStyle name="40% - Accent4 8 2 8" xfId="12157" xr:uid="{00000000-0005-0000-0000-000033670000}"/>
    <cellStyle name="40% - Accent4 8 2 8 2" xfId="35425" xr:uid="{00000000-0005-0000-0000-000034670000}"/>
    <cellStyle name="40% - Accent4 8 2 9" xfId="24802" xr:uid="{00000000-0005-0000-0000-000035670000}"/>
    <cellStyle name="40% - Accent4 8 3" xfId="1922" xr:uid="{00000000-0005-0000-0000-000036670000}"/>
    <cellStyle name="40% - Accent4 8 3 2" xfId="4897" xr:uid="{00000000-0005-0000-0000-000037670000}"/>
    <cellStyle name="40% - Accent4 8 3 2 2" xfId="10241" xr:uid="{00000000-0005-0000-0000-000038670000}"/>
    <cellStyle name="40% - Accent4 8 3 2 2 2" xfId="20856" xr:uid="{00000000-0005-0000-0000-000039670000}"/>
    <cellStyle name="40% - Accent4 8 3 2 2 2 2" xfId="44124" xr:uid="{00000000-0005-0000-0000-00003A670000}"/>
    <cellStyle name="40% - Accent4 8 3 2 2 3" xfId="33509" xr:uid="{00000000-0005-0000-0000-00003B670000}"/>
    <cellStyle name="40% - Accent4 8 3 2 3" xfId="15550" xr:uid="{00000000-0005-0000-0000-00003C670000}"/>
    <cellStyle name="40% - Accent4 8 3 2 3 2" xfId="38818" xr:uid="{00000000-0005-0000-0000-00003D670000}"/>
    <cellStyle name="40% - Accent4 8 3 2 4" xfId="28201" xr:uid="{00000000-0005-0000-0000-00003E670000}"/>
    <cellStyle name="40% - Accent4 8 3 2 5" xfId="50311" xr:uid="{00000000-0005-0000-0000-00003F670000}"/>
    <cellStyle name="40% - Accent4 8 3 3" xfId="7599" xr:uid="{00000000-0005-0000-0000-000040670000}"/>
    <cellStyle name="40% - Accent4 8 3 3 2" xfId="18214" xr:uid="{00000000-0005-0000-0000-000041670000}"/>
    <cellStyle name="40% - Accent4 8 3 3 2 2" xfId="41482" xr:uid="{00000000-0005-0000-0000-000042670000}"/>
    <cellStyle name="40% - Accent4 8 3 3 3" xfId="30867" xr:uid="{00000000-0005-0000-0000-000043670000}"/>
    <cellStyle name="40% - Accent4 8 3 4" xfId="12910" xr:uid="{00000000-0005-0000-0000-000044670000}"/>
    <cellStyle name="40% - Accent4 8 3 4 2" xfId="36178" xr:uid="{00000000-0005-0000-0000-000045670000}"/>
    <cellStyle name="40% - Accent4 8 3 5" xfId="25559" xr:uid="{00000000-0005-0000-0000-000046670000}"/>
    <cellStyle name="40% - Accent4 8 3 6" xfId="50310" xr:uid="{00000000-0005-0000-0000-000047670000}"/>
    <cellStyle name="40% - Accent4 8 4" xfId="2482" xr:uid="{00000000-0005-0000-0000-000048670000}"/>
    <cellStyle name="40% - Accent4 8 4 2" xfId="5330" xr:uid="{00000000-0005-0000-0000-000049670000}"/>
    <cellStyle name="40% - Accent4 8 4 2 2" xfId="10673" xr:uid="{00000000-0005-0000-0000-00004A670000}"/>
    <cellStyle name="40% - Accent4 8 4 2 2 2" xfId="21287" xr:uid="{00000000-0005-0000-0000-00004B670000}"/>
    <cellStyle name="40% - Accent4 8 4 2 2 2 2" xfId="44555" xr:uid="{00000000-0005-0000-0000-00004C670000}"/>
    <cellStyle name="40% - Accent4 8 4 2 2 3" xfId="33941" xr:uid="{00000000-0005-0000-0000-00004D670000}"/>
    <cellStyle name="40% - Accent4 8 4 2 3" xfId="15981" xr:uid="{00000000-0005-0000-0000-00004E670000}"/>
    <cellStyle name="40% - Accent4 8 4 2 3 2" xfId="39249" xr:uid="{00000000-0005-0000-0000-00004F670000}"/>
    <cellStyle name="40% - Accent4 8 4 2 4" xfId="28633" xr:uid="{00000000-0005-0000-0000-000050670000}"/>
    <cellStyle name="40% - Accent4 8 4 2 5" xfId="50313" xr:uid="{00000000-0005-0000-0000-000051670000}"/>
    <cellStyle name="40% - Accent4 8 4 3" xfId="8031" xr:uid="{00000000-0005-0000-0000-000052670000}"/>
    <cellStyle name="40% - Accent4 8 4 3 2" xfId="18646" xr:uid="{00000000-0005-0000-0000-000053670000}"/>
    <cellStyle name="40% - Accent4 8 4 3 2 2" xfId="41914" xr:uid="{00000000-0005-0000-0000-000054670000}"/>
    <cellStyle name="40% - Accent4 8 4 3 3" xfId="31299" xr:uid="{00000000-0005-0000-0000-000055670000}"/>
    <cellStyle name="40% - Accent4 8 4 4" xfId="13341" xr:uid="{00000000-0005-0000-0000-000056670000}"/>
    <cellStyle name="40% - Accent4 8 4 4 2" xfId="36609" xr:uid="{00000000-0005-0000-0000-000057670000}"/>
    <cellStyle name="40% - Accent4 8 4 5" xfId="25991" xr:uid="{00000000-0005-0000-0000-000058670000}"/>
    <cellStyle name="40% - Accent4 8 4 6" xfId="50312" xr:uid="{00000000-0005-0000-0000-000059670000}"/>
    <cellStyle name="40% - Accent4 8 5" xfId="3192" xr:uid="{00000000-0005-0000-0000-00005A670000}"/>
    <cellStyle name="40% - Accent4 8 5 2" xfId="6022" xr:uid="{00000000-0005-0000-0000-00005B670000}"/>
    <cellStyle name="40% - Accent4 8 5 2 2" xfId="11365" xr:uid="{00000000-0005-0000-0000-00005C670000}"/>
    <cellStyle name="40% - Accent4 8 5 2 2 2" xfId="21978" xr:uid="{00000000-0005-0000-0000-00005D670000}"/>
    <cellStyle name="40% - Accent4 8 5 2 2 2 2" xfId="45246" xr:uid="{00000000-0005-0000-0000-00005E670000}"/>
    <cellStyle name="40% - Accent4 8 5 2 2 3" xfId="34633" xr:uid="{00000000-0005-0000-0000-00005F670000}"/>
    <cellStyle name="40% - Accent4 8 5 2 3" xfId="16672" xr:uid="{00000000-0005-0000-0000-000060670000}"/>
    <cellStyle name="40% - Accent4 8 5 2 3 2" xfId="39940" xr:uid="{00000000-0005-0000-0000-000061670000}"/>
    <cellStyle name="40% - Accent4 8 5 2 4" xfId="29325" xr:uid="{00000000-0005-0000-0000-000062670000}"/>
    <cellStyle name="40% - Accent4 8 5 3" xfId="8723" xr:uid="{00000000-0005-0000-0000-000063670000}"/>
    <cellStyle name="40% - Accent4 8 5 3 2" xfId="19338" xr:uid="{00000000-0005-0000-0000-000064670000}"/>
    <cellStyle name="40% - Accent4 8 5 3 2 2" xfId="42606" xr:uid="{00000000-0005-0000-0000-000065670000}"/>
    <cellStyle name="40% - Accent4 8 5 3 3" xfId="31991" xr:uid="{00000000-0005-0000-0000-000066670000}"/>
    <cellStyle name="40% - Accent4 8 5 4" xfId="14032" xr:uid="{00000000-0005-0000-0000-000067670000}"/>
    <cellStyle name="40% - Accent4 8 5 4 2" xfId="37300" xr:uid="{00000000-0005-0000-0000-000068670000}"/>
    <cellStyle name="40% - Accent4 8 5 5" xfId="26683" xr:uid="{00000000-0005-0000-0000-000069670000}"/>
    <cellStyle name="40% - Accent4 8 5 6" xfId="50314" xr:uid="{00000000-0005-0000-0000-00006A670000}"/>
    <cellStyle name="40% - Accent4 8 6" xfId="3512" xr:uid="{00000000-0005-0000-0000-00006B670000}"/>
    <cellStyle name="40% - Accent4 8 6 2" xfId="6336" xr:uid="{00000000-0005-0000-0000-00006C670000}"/>
    <cellStyle name="40% - Accent4 8 6 2 2" xfId="11679" xr:uid="{00000000-0005-0000-0000-00006D670000}"/>
    <cellStyle name="40% - Accent4 8 6 2 2 2" xfId="22292" xr:uid="{00000000-0005-0000-0000-00006E670000}"/>
    <cellStyle name="40% - Accent4 8 6 2 2 2 2" xfId="45560" xr:uid="{00000000-0005-0000-0000-00006F670000}"/>
    <cellStyle name="40% - Accent4 8 6 2 2 3" xfId="34947" xr:uid="{00000000-0005-0000-0000-000070670000}"/>
    <cellStyle name="40% - Accent4 8 6 2 3" xfId="16986" xr:uid="{00000000-0005-0000-0000-000071670000}"/>
    <cellStyle name="40% - Accent4 8 6 2 3 2" xfId="40254" xr:uid="{00000000-0005-0000-0000-000072670000}"/>
    <cellStyle name="40% - Accent4 8 6 2 4" xfId="29639" xr:uid="{00000000-0005-0000-0000-000073670000}"/>
    <cellStyle name="40% - Accent4 8 6 3" xfId="9037" xr:uid="{00000000-0005-0000-0000-000074670000}"/>
    <cellStyle name="40% - Accent4 8 6 3 2" xfId="19652" xr:uid="{00000000-0005-0000-0000-000075670000}"/>
    <cellStyle name="40% - Accent4 8 6 3 2 2" xfId="42920" xr:uid="{00000000-0005-0000-0000-000076670000}"/>
    <cellStyle name="40% - Accent4 8 6 3 3" xfId="32305" xr:uid="{00000000-0005-0000-0000-000077670000}"/>
    <cellStyle name="40% - Accent4 8 6 4" xfId="14346" xr:uid="{00000000-0005-0000-0000-000078670000}"/>
    <cellStyle name="40% - Accent4 8 6 4 2" xfId="37614" xr:uid="{00000000-0005-0000-0000-000079670000}"/>
    <cellStyle name="40% - Accent4 8 6 5" xfId="26997" xr:uid="{00000000-0005-0000-0000-00007A670000}"/>
    <cellStyle name="40% - Accent4 8 7" xfId="4143" xr:uid="{00000000-0005-0000-0000-00007B670000}"/>
    <cellStyle name="40% - Accent4 8 7 2" xfId="9487" xr:uid="{00000000-0005-0000-0000-00007C670000}"/>
    <cellStyle name="40% - Accent4 8 7 2 2" xfId="20102" xr:uid="{00000000-0005-0000-0000-00007D670000}"/>
    <cellStyle name="40% - Accent4 8 7 2 2 2" xfId="43370" xr:uid="{00000000-0005-0000-0000-00007E670000}"/>
    <cellStyle name="40% - Accent4 8 7 2 3" xfId="32755" xr:uid="{00000000-0005-0000-0000-00007F670000}"/>
    <cellStyle name="40% - Accent4 8 7 3" xfId="14796" xr:uid="{00000000-0005-0000-0000-000080670000}"/>
    <cellStyle name="40% - Accent4 8 7 3 2" xfId="38064" xr:uid="{00000000-0005-0000-0000-000081670000}"/>
    <cellStyle name="40% - Accent4 8 7 4" xfId="27447" xr:uid="{00000000-0005-0000-0000-000082670000}"/>
    <cellStyle name="40% - Accent4 8 8" xfId="6845" xr:uid="{00000000-0005-0000-0000-000083670000}"/>
    <cellStyle name="40% - Accent4 8 8 2" xfId="17460" xr:uid="{00000000-0005-0000-0000-000084670000}"/>
    <cellStyle name="40% - Accent4 8 8 2 2" xfId="40728" xr:uid="{00000000-0005-0000-0000-000085670000}"/>
    <cellStyle name="40% - Accent4 8 8 3" xfId="30113" xr:uid="{00000000-0005-0000-0000-000086670000}"/>
    <cellStyle name="40% - Accent4 8 9" xfId="12156" xr:uid="{00000000-0005-0000-0000-000087670000}"/>
    <cellStyle name="40% - Accent4 8 9 2" xfId="35424" xr:uid="{00000000-0005-0000-0000-000088670000}"/>
    <cellStyle name="40% - Accent4 9" xfId="276" xr:uid="{00000000-0005-0000-0000-000089670000}"/>
    <cellStyle name="40% - Accent4 9 10" xfId="50315" xr:uid="{00000000-0005-0000-0000-00008A670000}"/>
    <cellStyle name="40% - Accent4 9 2" xfId="1924" xr:uid="{00000000-0005-0000-0000-00008B670000}"/>
    <cellStyle name="40% - Accent4 9 2 2" xfId="4899" xr:uid="{00000000-0005-0000-0000-00008C670000}"/>
    <cellStyle name="40% - Accent4 9 2 2 2" xfId="10243" xr:uid="{00000000-0005-0000-0000-00008D670000}"/>
    <cellStyle name="40% - Accent4 9 2 2 2 2" xfId="20858" xr:uid="{00000000-0005-0000-0000-00008E670000}"/>
    <cellStyle name="40% - Accent4 9 2 2 2 2 2" xfId="44126" xr:uid="{00000000-0005-0000-0000-00008F670000}"/>
    <cellStyle name="40% - Accent4 9 2 2 2 3" xfId="33511" xr:uid="{00000000-0005-0000-0000-000090670000}"/>
    <cellStyle name="40% - Accent4 9 2 2 3" xfId="15552" xr:uid="{00000000-0005-0000-0000-000091670000}"/>
    <cellStyle name="40% - Accent4 9 2 2 3 2" xfId="38820" xr:uid="{00000000-0005-0000-0000-000092670000}"/>
    <cellStyle name="40% - Accent4 9 2 2 4" xfId="28203" xr:uid="{00000000-0005-0000-0000-000093670000}"/>
    <cellStyle name="40% - Accent4 9 2 2 5" xfId="50317" xr:uid="{00000000-0005-0000-0000-000094670000}"/>
    <cellStyle name="40% - Accent4 9 2 3" xfId="7601" xr:uid="{00000000-0005-0000-0000-000095670000}"/>
    <cellStyle name="40% - Accent4 9 2 3 2" xfId="18216" xr:uid="{00000000-0005-0000-0000-000096670000}"/>
    <cellStyle name="40% - Accent4 9 2 3 2 2" xfId="41484" xr:uid="{00000000-0005-0000-0000-000097670000}"/>
    <cellStyle name="40% - Accent4 9 2 3 3" xfId="30869" xr:uid="{00000000-0005-0000-0000-000098670000}"/>
    <cellStyle name="40% - Accent4 9 2 4" xfId="12912" xr:uid="{00000000-0005-0000-0000-000099670000}"/>
    <cellStyle name="40% - Accent4 9 2 4 2" xfId="36180" xr:uid="{00000000-0005-0000-0000-00009A670000}"/>
    <cellStyle name="40% - Accent4 9 2 5" xfId="25561" xr:uid="{00000000-0005-0000-0000-00009B670000}"/>
    <cellStyle name="40% - Accent4 9 2 6" xfId="50316" xr:uid="{00000000-0005-0000-0000-00009C670000}"/>
    <cellStyle name="40% - Accent4 9 3" xfId="2484" xr:uid="{00000000-0005-0000-0000-00009D670000}"/>
    <cellStyle name="40% - Accent4 9 3 2" xfId="5332" xr:uid="{00000000-0005-0000-0000-00009E670000}"/>
    <cellStyle name="40% - Accent4 9 3 2 2" xfId="10675" xr:uid="{00000000-0005-0000-0000-00009F670000}"/>
    <cellStyle name="40% - Accent4 9 3 2 2 2" xfId="21289" xr:uid="{00000000-0005-0000-0000-0000A0670000}"/>
    <cellStyle name="40% - Accent4 9 3 2 2 2 2" xfId="44557" xr:uid="{00000000-0005-0000-0000-0000A1670000}"/>
    <cellStyle name="40% - Accent4 9 3 2 2 3" xfId="33943" xr:uid="{00000000-0005-0000-0000-0000A2670000}"/>
    <cellStyle name="40% - Accent4 9 3 2 3" xfId="15983" xr:uid="{00000000-0005-0000-0000-0000A3670000}"/>
    <cellStyle name="40% - Accent4 9 3 2 3 2" xfId="39251" xr:uid="{00000000-0005-0000-0000-0000A4670000}"/>
    <cellStyle name="40% - Accent4 9 3 2 4" xfId="28635" xr:uid="{00000000-0005-0000-0000-0000A5670000}"/>
    <cellStyle name="40% - Accent4 9 3 2 5" xfId="50319" xr:uid="{00000000-0005-0000-0000-0000A6670000}"/>
    <cellStyle name="40% - Accent4 9 3 3" xfId="8033" xr:uid="{00000000-0005-0000-0000-0000A7670000}"/>
    <cellStyle name="40% - Accent4 9 3 3 2" xfId="18648" xr:uid="{00000000-0005-0000-0000-0000A8670000}"/>
    <cellStyle name="40% - Accent4 9 3 3 2 2" xfId="41916" xr:uid="{00000000-0005-0000-0000-0000A9670000}"/>
    <cellStyle name="40% - Accent4 9 3 3 3" xfId="31301" xr:uid="{00000000-0005-0000-0000-0000AA670000}"/>
    <cellStyle name="40% - Accent4 9 3 4" xfId="13343" xr:uid="{00000000-0005-0000-0000-0000AB670000}"/>
    <cellStyle name="40% - Accent4 9 3 4 2" xfId="36611" xr:uid="{00000000-0005-0000-0000-0000AC670000}"/>
    <cellStyle name="40% - Accent4 9 3 5" xfId="25993" xr:uid="{00000000-0005-0000-0000-0000AD670000}"/>
    <cellStyle name="40% - Accent4 9 3 6" xfId="50318" xr:uid="{00000000-0005-0000-0000-0000AE670000}"/>
    <cellStyle name="40% - Accent4 9 4" xfId="3194" xr:uid="{00000000-0005-0000-0000-0000AF670000}"/>
    <cellStyle name="40% - Accent4 9 4 2" xfId="6024" xr:uid="{00000000-0005-0000-0000-0000B0670000}"/>
    <cellStyle name="40% - Accent4 9 4 2 2" xfId="11367" xr:uid="{00000000-0005-0000-0000-0000B1670000}"/>
    <cellStyle name="40% - Accent4 9 4 2 2 2" xfId="21980" xr:uid="{00000000-0005-0000-0000-0000B2670000}"/>
    <cellStyle name="40% - Accent4 9 4 2 2 2 2" xfId="45248" xr:uid="{00000000-0005-0000-0000-0000B3670000}"/>
    <cellStyle name="40% - Accent4 9 4 2 2 3" xfId="34635" xr:uid="{00000000-0005-0000-0000-0000B4670000}"/>
    <cellStyle name="40% - Accent4 9 4 2 3" xfId="16674" xr:uid="{00000000-0005-0000-0000-0000B5670000}"/>
    <cellStyle name="40% - Accent4 9 4 2 3 2" xfId="39942" xr:uid="{00000000-0005-0000-0000-0000B6670000}"/>
    <cellStyle name="40% - Accent4 9 4 2 4" xfId="29327" xr:uid="{00000000-0005-0000-0000-0000B7670000}"/>
    <cellStyle name="40% - Accent4 9 4 3" xfId="8725" xr:uid="{00000000-0005-0000-0000-0000B8670000}"/>
    <cellStyle name="40% - Accent4 9 4 3 2" xfId="19340" xr:uid="{00000000-0005-0000-0000-0000B9670000}"/>
    <cellStyle name="40% - Accent4 9 4 3 2 2" xfId="42608" xr:uid="{00000000-0005-0000-0000-0000BA670000}"/>
    <cellStyle name="40% - Accent4 9 4 3 3" xfId="31993" xr:uid="{00000000-0005-0000-0000-0000BB670000}"/>
    <cellStyle name="40% - Accent4 9 4 4" xfId="14034" xr:uid="{00000000-0005-0000-0000-0000BC670000}"/>
    <cellStyle name="40% - Accent4 9 4 4 2" xfId="37302" xr:uid="{00000000-0005-0000-0000-0000BD670000}"/>
    <cellStyle name="40% - Accent4 9 4 5" xfId="26685" xr:uid="{00000000-0005-0000-0000-0000BE670000}"/>
    <cellStyle name="40% - Accent4 9 4 6" xfId="50320" xr:uid="{00000000-0005-0000-0000-0000BF670000}"/>
    <cellStyle name="40% - Accent4 9 5" xfId="3514" xr:uid="{00000000-0005-0000-0000-0000C0670000}"/>
    <cellStyle name="40% - Accent4 9 5 2" xfId="6338" xr:uid="{00000000-0005-0000-0000-0000C1670000}"/>
    <cellStyle name="40% - Accent4 9 5 2 2" xfId="11681" xr:uid="{00000000-0005-0000-0000-0000C2670000}"/>
    <cellStyle name="40% - Accent4 9 5 2 2 2" xfId="22294" xr:uid="{00000000-0005-0000-0000-0000C3670000}"/>
    <cellStyle name="40% - Accent4 9 5 2 2 2 2" xfId="45562" xr:uid="{00000000-0005-0000-0000-0000C4670000}"/>
    <cellStyle name="40% - Accent4 9 5 2 2 3" xfId="34949" xr:uid="{00000000-0005-0000-0000-0000C5670000}"/>
    <cellStyle name="40% - Accent4 9 5 2 3" xfId="16988" xr:uid="{00000000-0005-0000-0000-0000C6670000}"/>
    <cellStyle name="40% - Accent4 9 5 2 3 2" xfId="40256" xr:uid="{00000000-0005-0000-0000-0000C7670000}"/>
    <cellStyle name="40% - Accent4 9 5 2 4" xfId="29641" xr:uid="{00000000-0005-0000-0000-0000C8670000}"/>
    <cellStyle name="40% - Accent4 9 5 3" xfId="9039" xr:uid="{00000000-0005-0000-0000-0000C9670000}"/>
    <cellStyle name="40% - Accent4 9 5 3 2" xfId="19654" xr:uid="{00000000-0005-0000-0000-0000CA670000}"/>
    <cellStyle name="40% - Accent4 9 5 3 2 2" xfId="42922" xr:uid="{00000000-0005-0000-0000-0000CB670000}"/>
    <cellStyle name="40% - Accent4 9 5 3 3" xfId="32307" xr:uid="{00000000-0005-0000-0000-0000CC670000}"/>
    <cellStyle name="40% - Accent4 9 5 4" xfId="14348" xr:uid="{00000000-0005-0000-0000-0000CD670000}"/>
    <cellStyle name="40% - Accent4 9 5 4 2" xfId="37616" xr:uid="{00000000-0005-0000-0000-0000CE670000}"/>
    <cellStyle name="40% - Accent4 9 5 5" xfId="26999" xr:uid="{00000000-0005-0000-0000-0000CF670000}"/>
    <cellStyle name="40% - Accent4 9 6" xfId="4145" xr:uid="{00000000-0005-0000-0000-0000D0670000}"/>
    <cellStyle name="40% - Accent4 9 6 2" xfId="9489" xr:uid="{00000000-0005-0000-0000-0000D1670000}"/>
    <cellStyle name="40% - Accent4 9 6 2 2" xfId="20104" xr:uid="{00000000-0005-0000-0000-0000D2670000}"/>
    <cellStyle name="40% - Accent4 9 6 2 2 2" xfId="43372" xr:uid="{00000000-0005-0000-0000-0000D3670000}"/>
    <cellStyle name="40% - Accent4 9 6 2 3" xfId="32757" xr:uid="{00000000-0005-0000-0000-0000D4670000}"/>
    <cellStyle name="40% - Accent4 9 6 3" xfId="14798" xr:uid="{00000000-0005-0000-0000-0000D5670000}"/>
    <cellStyle name="40% - Accent4 9 6 3 2" xfId="38066" xr:uid="{00000000-0005-0000-0000-0000D6670000}"/>
    <cellStyle name="40% - Accent4 9 6 4" xfId="27449" xr:uid="{00000000-0005-0000-0000-0000D7670000}"/>
    <cellStyle name="40% - Accent4 9 7" xfId="6847" xr:uid="{00000000-0005-0000-0000-0000D8670000}"/>
    <cellStyle name="40% - Accent4 9 7 2" xfId="17462" xr:uid="{00000000-0005-0000-0000-0000D9670000}"/>
    <cellStyle name="40% - Accent4 9 7 2 2" xfId="40730" xr:uid="{00000000-0005-0000-0000-0000DA670000}"/>
    <cellStyle name="40% - Accent4 9 7 3" xfId="30115" xr:uid="{00000000-0005-0000-0000-0000DB670000}"/>
    <cellStyle name="40% - Accent4 9 8" xfId="12158" xr:uid="{00000000-0005-0000-0000-0000DC670000}"/>
    <cellStyle name="40% - Accent4 9 8 2" xfId="35426" xr:uid="{00000000-0005-0000-0000-0000DD670000}"/>
    <cellStyle name="40% - Accent4 9 9" xfId="24803" xr:uid="{00000000-0005-0000-0000-0000DE670000}"/>
    <cellStyle name="40% - Accent5" xfId="120" builtinId="47" hidden="1"/>
    <cellStyle name="40% - Accent5 10" xfId="50321" xr:uid="{00000000-0005-0000-0000-0000E0670000}"/>
    <cellStyle name="40% - Accent5 10 2" xfId="50322" xr:uid="{00000000-0005-0000-0000-0000E1670000}"/>
    <cellStyle name="40% - Accent5 11" xfId="50323" xr:uid="{00000000-0005-0000-0000-0000E2670000}"/>
    <cellStyle name="40% - Accent5 11 2" xfId="50324" xr:uid="{00000000-0005-0000-0000-0000E3670000}"/>
    <cellStyle name="40% - Accent5 12" xfId="50325" xr:uid="{00000000-0005-0000-0000-0000E4670000}"/>
    <cellStyle name="40% - Accent5 12 2" xfId="50326" xr:uid="{00000000-0005-0000-0000-0000E5670000}"/>
    <cellStyle name="40% - Accent5 13" xfId="50327" xr:uid="{00000000-0005-0000-0000-0000E6670000}"/>
    <cellStyle name="40% - Accent5 2" xfId="277" xr:uid="{00000000-0005-0000-0000-0000E7670000}"/>
    <cellStyle name="40% - Accent5 2 10" xfId="3020" xr:uid="{00000000-0005-0000-0000-0000E8670000}"/>
    <cellStyle name="40% - Accent5 2 11" xfId="4146" xr:uid="{00000000-0005-0000-0000-0000E9670000}"/>
    <cellStyle name="40% - Accent5 2 11 2" xfId="9490" xr:uid="{00000000-0005-0000-0000-0000EA670000}"/>
    <cellStyle name="40% - Accent5 2 11 2 2" xfId="20105" xr:uid="{00000000-0005-0000-0000-0000EB670000}"/>
    <cellStyle name="40% - Accent5 2 11 2 2 2" xfId="43373" xr:uid="{00000000-0005-0000-0000-0000EC670000}"/>
    <cellStyle name="40% - Accent5 2 11 2 3" xfId="32758" xr:uid="{00000000-0005-0000-0000-0000ED670000}"/>
    <cellStyle name="40% - Accent5 2 11 3" xfId="14799" xr:uid="{00000000-0005-0000-0000-0000EE670000}"/>
    <cellStyle name="40% - Accent5 2 11 3 2" xfId="38067" xr:uid="{00000000-0005-0000-0000-0000EF670000}"/>
    <cellStyle name="40% - Accent5 2 11 4" xfId="27450" xr:uid="{00000000-0005-0000-0000-0000F0670000}"/>
    <cellStyle name="40% - Accent5 2 12" xfId="6848" xr:uid="{00000000-0005-0000-0000-0000F1670000}"/>
    <cellStyle name="40% - Accent5 2 12 2" xfId="17463" xr:uid="{00000000-0005-0000-0000-0000F2670000}"/>
    <cellStyle name="40% - Accent5 2 12 2 2" xfId="40731" xr:uid="{00000000-0005-0000-0000-0000F3670000}"/>
    <cellStyle name="40% - Accent5 2 12 3" xfId="30116" xr:uid="{00000000-0005-0000-0000-0000F4670000}"/>
    <cellStyle name="40% - Accent5 2 13" xfId="12159" xr:uid="{00000000-0005-0000-0000-0000F5670000}"/>
    <cellStyle name="40% - Accent5 2 13 2" xfId="35427" xr:uid="{00000000-0005-0000-0000-0000F6670000}"/>
    <cellStyle name="40% - Accent5 2 14" xfId="24804" xr:uid="{00000000-0005-0000-0000-0000F7670000}"/>
    <cellStyle name="40% - Accent5 2 2" xfId="278" xr:uid="{00000000-0005-0000-0000-0000F8670000}"/>
    <cellStyle name="40% - Accent5 2 2 2" xfId="1049" xr:uid="{00000000-0005-0000-0000-0000F9670000}"/>
    <cellStyle name="40% - Accent5 2 2 2 2" xfId="1926" xr:uid="{00000000-0005-0000-0000-0000FA670000}"/>
    <cellStyle name="40% - Accent5 2 2 2 2 2" xfId="3703" xr:uid="{00000000-0005-0000-0000-0000FB670000}"/>
    <cellStyle name="40% - Accent5 2 2 2 2 3" xfId="4901" xr:uid="{00000000-0005-0000-0000-0000FC670000}"/>
    <cellStyle name="40% - Accent5 2 2 2 2 3 2" xfId="10245" xr:uid="{00000000-0005-0000-0000-0000FD670000}"/>
    <cellStyle name="40% - Accent5 2 2 2 2 3 2 2" xfId="20860" xr:uid="{00000000-0005-0000-0000-0000FE670000}"/>
    <cellStyle name="40% - Accent5 2 2 2 2 3 2 2 2" xfId="44128" xr:uid="{00000000-0005-0000-0000-0000FF670000}"/>
    <cellStyle name="40% - Accent5 2 2 2 2 3 2 3" xfId="33513" xr:uid="{00000000-0005-0000-0000-000000680000}"/>
    <cellStyle name="40% - Accent5 2 2 2 2 3 3" xfId="15554" xr:uid="{00000000-0005-0000-0000-000001680000}"/>
    <cellStyle name="40% - Accent5 2 2 2 2 3 3 2" xfId="38822" xr:uid="{00000000-0005-0000-0000-000002680000}"/>
    <cellStyle name="40% - Accent5 2 2 2 2 3 4" xfId="28205" xr:uid="{00000000-0005-0000-0000-000003680000}"/>
    <cellStyle name="40% - Accent5 2 2 2 2 4" xfId="7603" xr:uid="{00000000-0005-0000-0000-000004680000}"/>
    <cellStyle name="40% - Accent5 2 2 2 2 4 2" xfId="18218" xr:uid="{00000000-0005-0000-0000-000005680000}"/>
    <cellStyle name="40% - Accent5 2 2 2 2 4 2 2" xfId="41486" xr:uid="{00000000-0005-0000-0000-000006680000}"/>
    <cellStyle name="40% - Accent5 2 2 2 2 4 3" xfId="30871" xr:uid="{00000000-0005-0000-0000-000007680000}"/>
    <cellStyle name="40% - Accent5 2 2 2 2 5" xfId="12914" xr:uid="{00000000-0005-0000-0000-000008680000}"/>
    <cellStyle name="40% - Accent5 2 2 2 2 5 2" xfId="36182" xr:uid="{00000000-0005-0000-0000-000009680000}"/>
    <cellStyle name="40% - Accent5 2 2 2 2 6" xfId="25563" xr:uid="{00000000-0005-0000-0000-00000A680000}"/>
    <cellStyle name="40% - Accent5 2 2 2 3" xfId="3196" xr:uid="{00000000-0005-0000-0000-00000B680000}"/>
    <cellStyle name="40% - Accent5 2 2 2 3 2" xfId="6026" xr:uid="{00000000-0005-0000-0000-00000C680000}"/>
    <cellStyle name="40% - Accent5 2 2 2 3 2 2" xfId="11369" xr:uid="{00000000-0005-0000-0000-00000D680000}"/>
    <cellStyle name="40% - Accent5 2 2 2 3 2 2 2" xfId="21982" xr:uid="{00000000-0005-0000-0000-00000E680000}"/>
    <cellStyle name="40% - Accent5 2 2 2 3 2 2 2 2" xfId="45250" xr:uid="{00000000-0005-0000-0000-00000F680000}"/>
    <cellStyle name="40% - Accent5 2 2 2 3 2 2 3" xfId="34637" xr:uid="{00000000-0005-0000-0000-000010680000}"/>
    <cellStyle name="40% - Accent5 2 2 2 3 2 3" xfId="16676" xr:uid="{00000000-0005-0000-0000-000011680000}"/>
    <cellStyle name="40% - Accent5 2 2 2 3 2 3 2" xfId="39944" xr:uid="{00000000-0005-0000-0000-000012680000}"/>
    <cellStyle name="40% - Accent5 2 2 2 3 2 4" xfId="29329" xr:uid="{00000000-0005-0000-0000-000013680000}"/>
    <cellStyle name="40% - Accent5 2 2 2 3 3" xfId="8727" xr:uid="{00000000-0005-0000-0000-000014680000}"/>
    <cellStyle name="40% - Accent5 2 2 2 3 3 2" xfId="19342" xr:uid="{00000000-0005-0000-0000-000015680000}"/>
    <cellStyle name="40% - Accent5 2 2 2 3 3 2 2" xfId="42610" xr:uid="{00000000-0005-0000-0000-000016680000}"/>
    <cellStyle name="40% - Accent5 2 2 2 3 3 3" xfId="31995" xr:uid="{00000000-0005-0000-0000-000017680000}"/>
    <cellStyle name="40% - Accent5 2 2 2 3 4" xfId="14036" xr:uid="{00000000-0005-0000-0000-000018680000}"/>
    <cellStyle name="40% - Accent5 2 2 2 3 4 2" xfId="37304" xr:uid="{00000000-0005-0000-0000-000019680000}"/>
    <cellStyle name="40% - Accent5 2 2 2 3 5" xfId="26687" xr:uid="{00000000-0005-0000-0000-00001A680000}"/>
    <cellStyle name="40% - Accent5 2 2 2 4" xfId="3516" xr:uid="{00000000-0005-0000-0000-00001B680000}"/>
    <cellStyle name="40% - Accent5 2 2 2 4 2" xfId="6340" xr:uid="{00000000-0005-0000-0000-00001C680000}"/>
    <cellStyle name="40% - Accent5 2 2 2 4 2 2" xfId="11683" xr:uid="{00000000-0005-0000-0000-00001D680000}"/>
    <cellStyle name="40% - Accent5 2 2 2 4 2 2 2" xfId="22296" xr:uid="{00000000-0005-0000-0000-00001E680000}"/>
    <cellStyle name="40% - Accent5 2 2 2 4 2 2 2 2" xfId="45564" xr:uid="{00000000-0005-0000-0000-00001F680000}"/>
    <cellStyle name="40% - Accent5 2 2 2 4 2 2 3" xfId="34951" xr:uid="{00000000-0005-0000-0000-000020680000}"/>
    <cellStyle name="40% - Accent5 2 2 2 4 2 3" xfId="16990" xr:uid="{00000000-0005-0000-0000-000021680000}"/>
    <cellStyle name="40% - Accent5 2 2 2 4 2 3 2" xfId="40258" xr:uid="{00000000-0005-0000-0000-000022680000}"/>
    <cellStyle name="40% - Accent5 2 2 2 4 2 4" xfId="29643" xr:uid="{00000000-0005-0000-0000-000023680000}"/>
    <cellStyle name="40% - Accent5 2 2 2 4 3" xfId="9041" xr:uid="{00000000-0005-0000-0000-000024680000}"/>
    <cellStyle name="40% - Accent5 2 2 2 4 3 2" xfId="19656" xr:uid="{00000000-0005-0000-0000-000025680000}"/>
    <cellStyle name="40% - Accent5 2 2 2 4 3 2 2" xfId="42924" xr:uid="{00000000-0005-0000-0000-000026680000}"/>
    <cellStyle name="40% - Accent5 2 2 2 4 3 3" xfId="32309" xr:uid="{00000000-0005-0000-0000-000027680000}"/>
    <cellStyle name="40% - Accent5 2 2 2 4 4" xfId="14350" xr:uid="{00000000-0005-0000-0000-000028680000}"/>
    <cellStyle name="40% - Accent5 2 2 2 4 4 2" xfId="37618" xr:uid="{00000000-0005-0000-0000-000029680000}"/>
    <cellStyle name="40% - Accent5 2 2 2 4 5" xfId="27001" xr:uid="{00000000-0005-0000-0000-00002A680000}"/>
    <cellStyle name="40% - Accent5 2 2 2_Sheet1" xfId="3980" xr:uid="{00000000-0005-0000-0000-00002B680000}"/>
    <cellStyle name="40% - Accent5 2 2 3" xfId="2486" xr:uid="{00000000-0005-0000-0000-00002C680000}"/>
    <cellStyle name="40% - Accent5 2 2 3 2" xfId="5334" xr:uid="{00000000-0005-0000-0000-00002D680000}"/>
    <cellStyle name="40% - Accent5 2 2 3 2 2" xfId="10677" xr:uid="{00000000-0005-0000-0000-00002E680000}"/>
    <cellStyle name="40% - Accent5 2 2 3 2 2 2" xfId="21291" xr:uid="{00000000-0005-0000-0000-00002F680000}"/>
    <cellStyle name="40% - Accent5 2 2 3 2 2 2 2" xfId="44559" xr:uid="{00000000-0005-0000-0000-000030680000}"/>
    <cellStyle name="40% - Accent5 2 2 3 2 2 3" xfId="33945" xr:uid="{00000000-0005-0000-0000-000031680000}"/>
    <cellStyle name="40% - Accent5 2 2 3 2 3" xfId="15985" xr:uid="{00000000-0005-0000-0000-000032680000}"/>
    <cellStyle name="40% - Accent5 2 2 3 2 3 2" xfId="39253" xr:uid="{00000000-0005-0000-0000-000033680000}"/>
    <cellStyle name="40% - Accent5 2 2 3 2 4" xfId="28637" xr:uid="{00000000-0005-0000-0000-000034680000}"/>
    <cellStyle name="40% - Accent5 2 2 3 3" xfId="8035" xr:uid="{00000000-0005-0000-0000-000035680000}"/>
    <cellStyle name="40% - Accent5 2 2 3 3 2" xfId="18650" xr:uid="{00000000-0005-0000-0000-000036680000}"/>
    <cellStyle name="40% - Accent5 2 2 3 3 2 2" xfId="41918" xr:uid="{00000000-0005-0000-0000-000037680000}"/>
    <cellStyle name="40% - Accent5 2 2 3 3 3" xfId="31303" xr:uid="{00000000-0005-0000-0000-000038680000}"/>
    <cellStyle name="40% - Accent5 2 2 3 4" xfId="13345" xr:uid="{00000000-0005-0000-0000-000039680000}"/>
    <cellStyle name="40% - Accent5 2 2 3 4 2" xfId="36613" xr:uid="{00000000-0005-0000-0000-00003A680000}"/>
    <cellStyle name="40% - Accent5 2 2 3 5" xfId="25995" xr:uid="{00000000-0005-0000-0000-00003B680000}"/>
    <cellStyle name="40% - Accent5 2 2 4" xfId="4147" xr:uid="{00000000-0005-0000-0000-00003C680000}"/>
    <cellStyle name="40% - Accent5 2 2 4 2" xfId="9491" xr:uid="{00000000-0005-0000-0000-00003D680000}"/>
    <cellStyle name="40% - Accent5 2 2 4 2 2" xfId="20106" xr:uid="{00000000-0005-0000-0000-00003E680000}"/>
    <cellStyle name="40% - Accent5 2 2 4 2 2 2" xfId="43374" xr:uid="{00000000-0005-0000-0000-00003F680000}"/>
    <cellStyle name="40% - Accent5 2 2 4 2 3" xfId="32759" xr:uid="{00000000-0005-0000-0000-000040680000}"/>
    <cellStyle name="40% - Accent5 2 2 4 3" xfId="14800" xr:uid="{00000000-0005-0000-0000-000041680000}"/>
    <cellStyle name="40% - Accent5 2 2 4 3 2" xfId="38068" xr:uid="{00000000-0005-0000-0000-000042680000}"/>
    <cellStyle name="40% - Accent5 2 2 4 4" xfId="27451" xr:uid="{00000000-0005-0000-0000-000043680000}"/>
    <cellStyle name="40% - Accent5 2 2 5" xfId="6849" xr:uid="{00000000-0005-0000-0000-000044680000}"/>
    <cellStyle name="40% - Accent5 2 2 5 2" xfId="17464" xr:uid="{00000000-0005-0000-0000-000045680000}"/>
    <cellStyle name="40% - Accent5 2 2 5 2 2" xfId="40732" xr:uid="{00000000-0005-0000-0000-000046680000}"/>
    <cellStyle name="40% - Accent5 2 2 5 3" xfId="30117" xr:uid="{00000000-0005-0000-0000-000047680000}"/>
    <cellStyle name="40% - Accent5 2 2 6" xfId="12160" xr:uid="{00000000-0005-0000-0000-000048680000}"/>
    <cellStyle name="40% - Accent5 2 2 6 2" xfId="35428" xr:uid="{00000000-0005-0000-0000-000049680000}"/>
    <cellStyle name="40% - Accent5 2 2 7" xfId="24805" xr:uid="{00000000-0005-0000-0000-00004A680000}"/>
    <cellStyle name="40% - Accent5 2 2_Asset Register (new)" xfId="1410" xr:uid="{00000000-0005-0000-0000-00004B680000}"/>
    <cellStyle name="40% - Accent5 2 3" xfId="755" xr:uid="{00000000-0005-0000-0000-00004C680000}"/>
    <cellStyle name="40% - Accent5 2 3 2" xfId="1925" xr:uid="{00000000-0005-0000-0000-00004D680000}"/>
    <cellStyle name="40% - Accent5 2 3 2 2" xfId="3695" xr:uid="{00000000-0005-0000-0000-00004E680000}"/>
    <cellStyle name="40% - Accent5 2 3 2 2 2" xfId="23546" xr:uid="{00000000-0005-0000-0000-00004F680000}"/>
    <cellStyle name="40% - Accent5 2 3 2 2 2 2" xfId="46790" xr:uid="{00000000-0005-0000-0000-000050680000}"/>
    <cellStyle name="40% - Accent5 2 3 2 2 3" xfId="48719" xr:uid="{00000000-0005-0000-0000-000051680000}"/>
    <cellStyle name="40% - Accent5 2 3 2 3" xfId="4900" xr:uid="{00000000-0005-0000-0000-000052680000}"/>
    <cellStyle name="40% - Accent5 2 3 2 3 2" xfId="10244" xr:uid="{00000000-0005-0000-0000-000053680000}"/>
    <cellStyle name="40% - Accent5 2 3 2 3 2 2" xfId="20859" xr:uid="{00000000-0005-0000-0000-000054680000}"/>
    <cellStyle name="40% - Accent5 2 3 2 3 2 2 2" xfId="44127" xr:uid="{00000000-0005-0000-0000-000055680000}"/>
    <cellStyle name="40% - Accent5 2 3 2 3 2 3" xfId="33512" xr:uid="{00000000-0005-0000-0000-000056680000}"/>
    <cellStyle name="40% - Accent5 2 3 2 3 3" xfId="15553" xr:uid="{00000000-0005-0000-0000-000057680000}"/>
    <cellStyle name="40% - Accent5 2 3 2 3 3 2" xfId="38821" xr:uid="{00000000-0005-0000-0000-000058680000}"/>
    <cellStyle name="40% - Accent5 2 3 2 3 4" xfId="28204" xr:uid="{00000000-0005-0000-0000-000059680000}"/>
    <cellStyle name="40% - Accent5 2 3 2 4" xfId="7602" xr:uid="{00000000-0005-0000-0000-00005A680000}"/>
    <cellStyle name="40% - Accent5 2 3 2 4 2" xfId="18217" xr:uid="{00000000-0005-0000-0000-00005B680000}"/>
    <cellStyle name="40% - Accent5 2 3 2 4 2 2" xfId="41485" xr:uid="{00000000-0005-0000-0000-00005C680000}"/>
    <cellStyle name="40% - Accent5 2 3 2 4 3" xfId="30870" xr:uid="{00000000-0005-0000-0000-00005D680000}"/>
    <cellStyle name="40% - Accent5 2 3 2 5" xfId="12913" xr:uid="{00000000-0005-0000-0000-00005E680000}"/>
    <cellStyle name="40% - Accent5 2 3 2 5 2" xfId="36181" xr:uid="{00000000-0005-0000-0000-00005F680000}"/>
    <cellStyle name="40% - Accent5 2 3 2 6" xfId="23545" xr:uid="{00000000-0005-0000-0000-000060680000}"/>
    <cellStyle name="40% - Accent5 2 3 2 6 2" xfId="46789" xr:uid="{00000000-0005-0000-0000-000061680000}"/>
    <cellStyle name="40% - Accent5 2 3 2 7" xfId="25562" xr:uid="{00000000-0005-0000-0000-000062680000}"/>
    <cellStyle name="40% - Accent5 2 3 2 8" xfId="48718" xr:uid="{00000000-0005-0000-0000-000063680000}"/>
    <cellStyle name="40% - Accent5 2 3 3" xfId="3195" xr:uid="{00000000-0005-0000-0000-000064680000}"/>
    <cellStyle name="40% - Accent5 2 3 3 2" xfId="6025" xr:uid="{00000000-0005-0000-0000-000065680000}"/>
    <cellStyle name="40% - Accent5 2 3 3 2 2" xfId="11368" xr:uid="{00000000-0005-0000-0000-000066680000}"/>
    <cellStyle name="40% - Accent5 2 3 3 2 2 2" xfId="21981" xr:uid="{00000000-0005-0000-0000-000067680000}"/>
    <cellStyle name="40% - Accent5 2 3 3 2 2 2 2" xfId="45249" xr:uid="{00000000-0005-0000-0000-000068680000}"/>
    <cellStyle name="40% - Accent5 2 3 3 2 2 3" xfId="34636" xr:uid="{00000000-0005-0000-0000-000069680000}"/>
    <cellStyle name="40% - Accent5 2 3 3 2 3" xfId="16675" xr:uid="{00000000-0005-0000-0000-00006A680000}"/>
    <cellStyle name="40% - Accent5 2 3 3 2 3 2" xfId="39943" xr:uid="{00000000-0005-0000-0000-00006B680000}"/>
    <cellStyle name="40% - Accent5 2 3 3 2 4" xfId="29328" xr:uid="{00000000-0005-0000-0000-00006C680000}"/>
    <cellStyle name="40% - Accent5 2 3 3 3" xfId="8726" xr:uid="{00000000-0005-0000-0000-00006D680000}"/>
    <cellStyle name="40% - Accent5 2 3 3 3 2" xfId="19341" xr:uid="{00000000-0005-0000-0000-00006E680000}"/>
    <cellStyle name="40% - Accent5 2 3 3 3 2 2" xfId="42609" xr:uid="{00000000-0005-0000-0000-00006F680000}"/>
    <cellStyle name="40% - Accent5 2 3 3 3 3" xfId="31994" xr:uid="{00000000-0005-0000-0000-000070680000}"/>
    <cellStyle name="40% - Accent5 2 3 3 4" xfId="14035" xr:uid="{00000000-0005-0000-0000-000071680000}"/>
    <cellStyle name="40% - Accent5 2 3 3 4 2" xfId="37303" xr:uid="{00000000-0005-0000-0000-000072680000}"/>
    <cellStyle name="40% - Accent5 2 3 3 5" xfId="23547" xr:uid="{00000000-0005-0000-0000-000073680000}"/>
    <cellStyle name="40% - Accent5 2 3 3 5 2" xfId="46791" xr:uid="{00000000-0005-0000-0000-000074680000}"/>
    <cellStyle name="40% - Accent5 2 3 3 6" xfId="26686" xr:uid="{00000000-0005-0000-0000-000075680000}"/>
    <cellStyle name="40% - Accent5 2 3 3 7" xfId="48720" xr:uid="{00000000-0005-0000-0000-000076680000}"/>
    <cellStyle name="40% - Accent5 2 3 4" xfId="3515" xr:uid="{00000000-0005-0000-0000-000077680000}"/>
    <cellStyle name="40% - Accent5 2 3 4 2" xfId="6339" xr:uid="{00000000-0005-0000-0000-000078680000}"/>
    <cellStyle name="40% - Accent5 2 3 4 2 2" xfId="11682" xr:uid="{00000000-0005-0000-0000-000079680000}"/>
    <cellStyle name="40% - Accent5 2 3 4 2 2 2" xfId="22295" xr:uid="{00000000-0005-0000-0000-00007A680000}"/>
    <cellStyle name="40% - Accent5 2 3 4 2 2 2 2" xfId="45563" xr:uid="{00000000-0005-0000-0000-00007B680000}"/>
    <cellStyle name="40% - Accent5 2 3 4 2 2 3" xfId="34950" xr:uid="{00000000-0005-0000-0000-00007C680000}"/>
    <cellStyle name="40% - Accent5 2 3 4 2 3" xfId="16989" xr:uid="{00000000-0005-0000-0000-00007D680000}"/>
    <cellStyle name="40% - Accent5 2 3 4 2 3 2" xfId="40257" xr:uid="{00000000-0005-0000-0000-00007E680000}"/>
    <cellStyle name="40% - Accent5 2 3 4 2 4" xfId="29642" xr:uid="{00000000-0005-0000-0000-00007F680000}"/>
    <cellStyle name="40% - Accent5 2 3 4 3" xfId="9040" xr:uid="{00000000-0005-0000-0000-000080680000}"/>
    <cellStyle name="40% - Accent5 2 3 4 3 2" xfId="19655" xr:uid="{00000000-0005-0000-0000-000081680000}"/>
    <cellStyle name="40% - Accent5 2 3 4 3 2 2" xfId="42923" xr:uid="{00000000-0005-0000-0000-000082680000}"/>
    <cellStyle name="40% - Accent5 2 3 4 3 3" xfId="32308" xr:uid="{00000000-0005-0000-0000-000083680000}"/>
    <cellStyle name="40% - Accent5 2 3 4 4" xfId="14349" xr:uid="{00000000-0005-0000-0000-000084680000}"/>
    <cellStyle name="40% - Accent5 2 3 4 4 2" xfId="37617" xr:uid="{00000000-0005-0000-0000-000085680000}"/>
    <cellStyle name="40% - Accent5 2 3 4 5" xfId="27000" xr:uid="{00000000-0005-0000-0000-000086680000}"/>
    <cellStyle name="40% - Accent5 2 3 5" xfId="23544" xr:uid="{00000000-0005-0000-0000-000087680000}"/>
    <cellStyle name="40% - Accent5 2 3 5 2" xfId="46788" xr:uid="{00000000-0005-0000-0000-000088680000}"/>
    <cellStyle name="40% - Accent5 2 3 6" xfId="48717" xr:uid="{00000000-0005-0000-0000-000089680000}"/>
    <cellStyle name="40% - Accent5 2 3_Sheet1" xfId="3817" xr:uid="{00000000-0005-0000-0000-00008A680000}"/>
    <cellStyle name="40% - Accent5 2 4" xfId="1664" xr:uid="{00000000-0005-0000-0000-00008B680000}"/>
    <cellStyle name="40% - Accent5 2 4 2" xfId="23549" xr:uid="{00000000-0005-0000-0000-00008C680000}"/>
    <cellStyle name="40% - Accent5 2 4 2 2" xfId="23550" xr:uid="{00000000-0005-0000-0000-00008D680000}"/>
    <cellStyle name="40% - Accent5 2 4 2 2 2" xfId="46794" xr:uid="{00000000-0005-0000-0000-00008E680000}"/>
    <cellStyle name="40% - Accent5 2 4 2 2 3" xfId="48723" xr:uid="{00000000-0005-0000-0000-00008F680000}"/>
    <cellStyle name="40% - Accent5 2 4 2 3" xfId="46793" xr:uid="{00000000-0005-0000-0000-000090680000}"/>
    <cellStyle name="40% - Accent5 2 4 2 4" xfId="48722" xr:uid="{00000000-0005-0000-0000-000091680000}"/>
    <cellStyle name="40% - Accent5 2 4 3" xfId="23551" xr:uid="{00000000-0005-0000-0000-000092680000}"/>
    <cellStyle name="40% - Accent5 2 4 3 2" xfId="46795" xr:uid="{00000000-0005-0000-0000-000093680000}"/>
    <cellStyle name="40% - Accent5 2 4 3 3" xfId="48724" xr:uid="{00000000-0005-0000-0000-000094680000}"/>
    <cellStyle name="40% - Accent5 2 4 4" xfId="23548" xr:uid="{00000000-0005-0000-0000-000095680000}"/>
    <cellStyle name="40% - Accent5 2 4 4 2" xfId="46792" xr:uid="{00000000-0005-0000-0000-000096680000}"/>
    <cellStyle name="40% - Accent5 2 4 5" xfId="48721" xr:uid="{00000000-0005-0000-0000-000097680000}"/>
    <cellStyle name="40% - Accent5 2 5" xfId="1763" xr:uid="{00000000-0005-0000-0000-000098680000}"/>
    <cellStyle name="40% - Accent5 2 5 2" xfId="23552" xr:uid="{00000000-0005-0000-0000-000099680000}"/>
    <cellStyle name="40% - Accent5 2 6" xfId="1785" xr:uid="{00000000-0005-0000-0000-00009A680000}"/>
    <cellStyle name="40% - Accent5 2 7" xfId="2263" xr:uid="{00000000-0005-0000-0000-00009B680000}"/>
    <cellStyle name="40% - Accent5 2 8" xfId="2307" xr:uid="{00000000-0005-0000-0000-00009C680000}"/>
    <cellStyle name="40% - Accent5 2 9" xfId="2485" xr:uid="{00000000-0005-0000-0000-00009D680000}"/>
    <cellStyle name="40% - Accent5 2 9 2" xfId="5333" xr:uid="{00000000-0005-0000-0000-00009E680000}"/>
    <cellStyle name="40% - Accent5 2 9 2 2" xfId="10676" xr:uid="{00000000-0005-0000-0000-00009F680000}"/>
    <cellStyle name="40% - Accent5 2 9 2 2 2" xfId="21290" xr:uid="{00000000-0005-0000-0000-0000A0680000}"/>
    <cellStyle name="40% - Accent5 2 9 2 2 2 2" xfId="44558" xr:uid="{00000000-0005-0000-0000-0000A1680000}"/>
    <cellStyle name="40% - Accent5 2 9 2 2 3" xfId="33944" xr:uid="{00000000-0005-0000-0000-0000A2680000}"/>
    <cellStyle name="40% - Accent5 2 9 2 3" xfId="15984" xr:uid="{00000000-0005-0000-0000-0000A3680000}"/>
    <cellStyle name="40% - Accent5 2 9 2 3 2" xfId="39252" xr:uid="{00000000-0005-0000-0000-0000A4680000}"/>
    <cellStyle name="40% - Accent5 2 9 2 4" xfId="28636" xr:uid="{00000000-0005-0000-0000-0000A5680000}"/>
    <cellStyle name="40% - Accent5 2 9 3" xfId="8034" xr:uid="{00000000-0005-0000-0000-0000A6680000}"/>
    <cellStyle name="40% - Accent5 2 9 3 2" xfId="18649" xr:uid="{00000000-0005-0000-0000-0000A7680000}"/>
    <cellStyle name="40% - Accent5 2 9 3 2 2" xfId="41917" xr:uid="{00000000-0005-0000-0000-0000A8680000}"/>
    <cellStyle name="40% - Accent5 2 9 3 3" xfId="31302" xr:uid="{00000000-0005-0000-0000-0000A9680000}"/>
    <cellStyle name="40% - Accent5 2 9 4" xfId="13344" xr:uid="{00000000-0005-0000-0000-0000AA680000}"/>
    <cellStyle name="40% - Accent5 2 9 4 2" xfId="36612" xr:uid="{00000000-0005-0000-0000-0000AB680000}"/>
    <cellStyle name="40% - Accent5 2 9 5" xfId="25994" xr:uid="{00000000-0005-0000-0000-0000AC680000}"/>
    <cellStyle name="40% - Accent5 2_Asset Register (new)" xfId="1411" xr:uid="{00000000-0005-0000-0000-0000AD680000}"/>
    <cellStyle name="40% - Accent5 3" xfId="279" xr:uid="{00000000-0005-0000-0000-0000AE680000}"/>
    <cellStyle name="40% - Accent5 3 10" xfId="2187" xr:uid="{00000000-0005-0000-0000-0000AF680000}"/>
    <cellStyle name="40% - Accent5 3 10 2" xfId="5064" xr:uid="{00000000-0005-0000-0000-0000B0680000}"/>
    <cellStyle name="40% - Accent5 3 10 2 2" xfId="10407" xr:uid="{00000000-0005-0000-0000-0000B1680000}"/>
    <cellStyle name="40% - Accent5 3 10 2 2 2" xfId="21022" xr:uid="{00000000-0005-0000-0000-0000B2680000}"/>
    <cellStyle name="40% - Accent5 3 10 2 2 2 2" xfId="44290" xr:uid="{00000000-0005-0000-0000-0000B3680000}"/>
    <cellStyle name="40% - Accent5 3 10 2 2 3" xfId="33675" xr:uid="{00000000-0005-0000-0000-0000B4680000}"/>
    <cellStyle name="40% - Accent5 3 10 2 3" xfId="15716" xr:uid="{00000000-0005-0000-0000-0000B5680000}"/>
    <cellStyle name="40% - Accent5 3 10 2 3 2" xfId="38984" xr:uid="{00000000-0005-0000-0000-0000B6680000}"/>
    <cellStyle name="40% - Accent5 3 10 2 4" xfId="28367" xr:uid="{00000000-0005-0000-0000-0000B7680000}"/>
    <cellStyle name="40% - Accent5 3 10 3" xfId="7765" xr:uid="{00000000-0005-0000-0000-0000B8680000}"/>
    <cellStyle name="40% - Accent5 3 10 3 2" xfId="18380" xr:uid="{00000000-0005-0000-0000-0000B9680000}"/>
    <cellStyle name="40% - Accent5 3 10 3 2 2" xfId="41648" xr:uid="{00000000-0005-0000-0000-0000BA680000}"/>
    <cellStyle name="40% - Accent5 3 10 3 3" xfId="31033" xr:uid="{00000000-0005-0000-0000-0000BB680000}"/>
    <cellStyle name="40% - Accent5 3 10 4" xfId="13076" xr:uid="{00000000-0005-0000-0000-0000BC680000}"/>
    <cellStyle name="40% - Accent5 3 10 4 2" xfId="36344" xr:uid="{00000000-0005-0000-0000-0000BD680000}"/>
    <cellStyle name="40% - Accent5 3 10 5" xfId="25725" xr:uid="{00000000-0005-0000-0000-0000BE680000}"/>
    <cellStyle name="40% - Accent5 3 11" xfId="2487" xr:uid="{00000000-0005-0000-0000-0000BF680000}"/>
    <cellStyle name="40% - Accent5 3 11 2" xfId="5335" xr:uid="{00000000-0005-0000-0000-0000C0680000}"/>
    <cellStyle name="40% - Accent5 3 11 2 2" xfId="10678" xr:uid="{00000000-0005-0000-0000-0000C1680000}"/>
    <cellStyle name="40% - Accent5 3 11 2 2 2" xfId="21292" xr:uid="{00000000-0005-0000-0000-0000C2680000}"/>
    <cellStyle name="40% - Accent5 3 11 2 2 2 2" xfId="44560" xr:uid="{00000000-0005-0000-0000-0000C3680000}"/>
    <cellStyle name="40% - Accent5 3 11 2 2 3" xfId="33946" xr:uid="{00000000-0005-0000-0000-0000C4680000}"/>
    <cellStyle name="40% - Accent5 3 11 2 3" xfId="15986" xr:uid="{00000000-0005-0000-0000-0000C5680000}"/>
    <cellStyle name="40% - Accent5 3 11 2 3 2" xfId="39254" xr:uid="{00000000-0005-0000-0000-0000C6680000}"/>
    <cellStyle name="40% - Accent5 3 11 2 4" xfId="28638" xr:uid="{00000000-0005-0000-0000-0000C7680000}"/>
    <cellStyle name="40% - Accent5 3 11 3" xfId="8036" xr:uid="{00000000-0005-0000-0000-0000C8680000}"/>
    <cellStyle name="40% - Accent5 3 11 3 2" xfId="18651" xr:uid="{00000000-0005-0000-0000-0000C9680000}"/>
    <cellStyle name="40% - Accent5 3 11 3 2 2" xfId="41919" xr:uid="{00000000-0005-0000-0000-0000CA680000}"/>
    <cellStyle name="40% - Accent5 3 11 3 3" xfId="31304" xr:uid="{00000000-0005-0000-0000-0000CB680000}"/>
    <cellStyle name="40% - Accent5 3 11 4" xfId="13346" xr:uid="{00000000-0005-0000-0000-0000CC680000}"/>
    <cellStyle name="40% - Accent5 3 11 4 2" xfId="36614" xr:uid="{00000000-0005-0000-0000-0000CD680000}"/>
    <cellStyle name="40% - Accent5 3 11 5" xfId="25996" xr:uid="{00000000-0005-0000-0000-0000CE680000}"/>
    <cellStyle name="40% - Accent5 3 12" xfId="3021" xr:uid="{00000000-0005-0000-0000-0000CF680000}"/>
    <cellStyle name="40% - Accent5 3 12 2" xfId="5858" xr:uid="{00000000-0005-0000-0000-0000D0680000}"/>
    <cellStyle name="40% - Accent5 3 12 2 2" xfId="11201" xr:uid="{00000000-0005-0000-0000-0000D1680000}"/>
    <cellStyle name="40% - Accent5 3 12 2 2 2" xfId="21815" xr:uid="{00000000-0005-0000-0000-0000D2680000}"/>
    <cellStyle name="40% - Accent5 3 12 2 2 2 2" xfId="45083" xr:uid="{00000000-0005-0000-0000-0000D3680000}"/>
    <cellStyle name="40% - Accent5 3 12 2 2 3" xfId="34469" xr:uid="{00000000-0005-0000-0000-0000D4680000}"/>
    <cellStyle name="40% - Accent5 3 12 2 3" xfId="16509" xr:uid="{00000000-0005-0000-0000-0000D5680000}"/>
    <cellStyle name="40% - Accent5 3 12 2 3 2" xfId="39777" xr:uid="{00000000-0005-0000-0000-0000D6680000}"/>
    <cellStyle name="40% - Accent5 3 12 2 4" xfId="29161" xr:uid="{00000000-0005-0000-0000-0000D7680000}"/>
    <cellStyle name="40% - Accent5 3 12 3" xfId="8559" xr:uid="{00000000-0005-0000-0000-0000D8680000}"/>
    <cellStyle name="40% - Accent5 3 12 3 2" xfId="19174" xr:uid="{00000000-0005-0000-0000-0000D9680000}"/>
    <cellStyle name="40% - Accent5 3 12 3 2 2" xfId="42442" xr:uid="{00000000-0005-0000-0000-0000DA680000}"/>
    <cellStyle name="40% - Accent5 3 12 3 3" xfId="31827" xr:uid="{00000000-0005-0000-0000-0000DB680000}"/>
    <cellStyle name="40% - Accent5 3 12 4" xfId="13869" xr:uid="{00000000-0005-0000-0000-0000DC680000}"/>
    <cellStyle name="40% - Accent5 3 12 4 2" xfId="37137" xr:uid="{00000000-0005-0000-0000-0000DD680000}"/>
    <cellStyle name="40% - Accent5 3 12 5" xfId="26519" xr:uid="{00000000-0005-0000-0000-0000DE680000}"/>
    <cellStyle name="40% - Accent5 3 13" xfId="3348" xr:uid="{00000000-0005-0000-0000-0000DF680000}"/>
    <cellStyle name="40% - Accent5 3 13 2" xfId="6172" xr:uid="{00000000-0005-0000-0000-0000E0680000}"/>
    <cellStyle name="40% - Accent5 3 13 2 2" xfId="11515" xr:uid="{00000000-0005-0000-0000-0000E1680000}"/>
    <cellStyle name="40% - Accent5 3 13 2 2 2" xfId="22128" xr:uid="{00000000-0005-0000-0000-0000E2680000}"/>
    <cellStyle name="40% - Accent5 3 13 2 2 2 2" xfId="45396" xr:uid="{00000000-0005-0000-0000-0000E3680000}"/>
    <cellStyle name="40% - Accent5 3 13 2 2 3" xfId="34783" xr:uid="{00000000-0005-0000-0000-0000E4680000}"/>
    <cellStyle name="40% - Accent5 3 13 2 3" xfId="16822" xr:uid="{00000000-0005-0000-0000-0000E5680000}"/>
    <cellStyle name="40% - Accent5 3 13 2 3 2" xfId="40090" xr:uid="{00000000-0005-0000-0000-0000E6680000}"/>
    <cellStyle name="40% - Accent5 3 13 2 4" xfId="29475" xr:uid="{00000000-0005-0000-0000-0000E7680000}"/>
    <cellStyle name="40% - Accent5 3 13 3" xfId="8873" xr:uid="{00000000-0005-0000-0000-0000E8680000}"/>
    <cellStyle name="40% - Accent5 3 13 3 2" xfId="19488" xr:uid="{00000000-0005-0000-0000-0000E9680000}"/>
    <cellStyle name="40% - Accent5 3 13 3 2 2" xfId="42756" xr:uid="{00000000-0005-0000-0000-0000EA680000}"/>
    <cellStyle name="40% - Accent5 3 13 3 3" xfId="32141" xr:uid="{00000000-0005-0000-0000-0000EB680000}"/>
    <cellStyle name="40% - Accent5 3 13 4" xfId="14182" xr:uid="{00000000-0005-0000-0000-0000EC680000}"/>
    <cellStyle name="40% - Accent5 3 13 4 2" xfId="37450" xr:uid="{00000000-0005-0000-0000-0000ED680000}"/>
    <cellStyle name="40% - Accent5 3 13 5" xfId="26833" xr:uid="{00000000-0005-0000-0000-0000EE680000}"/>
    <cellStyle name="40% - Accent5 3 14" xfId="4148" xr:uid="{00000000-0005-0000-0000-0000EF680000}"/>
    <cellStyle name="40% - Accent5 3 14 2" xfId="9492" xr:uid="{00000000-0005-0000-0000-0000F0680000}"/>
    <cellStyle name="40% - Accent5 3 14 2 2" xfId="20107" xr:uid="{00000000-0005-0000-0000-0000F1680000}"/>
    <cellStyle name="40% - Accent5 3 14 2 2 2" xfId="43375" xr:uid="{00000000-0005-0000-0000-0000F2680000}"/>
    <cellStyle name="40% - Accent5 3 14 2 3" xfId="32760" xr:uid="{00000000-0005-0000-0000-0000F3680000}"/>
    <cellStyle name="40% - Accent5 3 14 3" xfId="14801" xr:uid="{00000000-0005-0000-0000-0000F4680000}"/>
    <cellStyle name="40% - Accent5 3 14 3 2" xfId="38069" xr:uid="{00000000-0005-0000-0000-0000F5680000}"/>
    <cellStyle name="40% - Accent5 3 14 4" xfId="27452" xr:uid="{00000000-0005-0000-0000-0000F6680000}"/>
    <cellStyle name="40% - Accent5 3 15" xfId="6850" xr:uid="{00000000-0005-0000-0000-0000F7680000}"/>
    <cellStyle name="40% - Accent5 3 15 2" xfId="17465" xr:uid="{00000000-0005-0000-0000-0000F8680000}"/>
    <cellStyle name="40% - Accent5 3 15 2 2" xfId="40733" xr:uid="{00000000-0005-0000-0000-0000F9680000}"/>
    <cellStyle name="40% - Accent5 3 15 3" xfId="30118" xr:uid="{00000000-0005-0000-0000-0000FA680000}"/>
    <cellStyle name="40% - Accent5 3 16" xfId="12161" xr:uid="{00000000-0005-0000-0000-0000FB680000}"/>
    <cellStyle name="40% - Accent5 3 16 2" xfId="35429" xr:uid="{00000000-0005-0000-0000-0000FC680000}"/>
    <cellStyle name="40% - Accent5 3 17" xfId="23553" xr:uid="{00000000-0005-0000-0000-0000FD680000}"/>
    <cellStyle name="40% - Accent5 3 17 2" xfId="46796" xr:uid="{00000000-0005-0000-0000-0000FE680000}"/>
    <cellStyle name="40% - Accent5 3 18" xfId="24806" xr:uid="{00000000-0005-0000-0000-0000FF680000}"/>
    <cellStyle name="40% - Accent5 3 19" xfId="48725" xr:uid="{00000000-0005-0000-0000-000000690000}"/>
    <cellStyle name="40% - Accent5 3 2" xfId="757" xr:uid="{00000000-0005-0000-0000-000001690000}"/>
    <cellStyle name="40% - Accent5 3 2 10" xfId="3022" xr:uid="{00000000-0005-0000-0000-000002690000}"/>
    <cellStyle name="40% - Accent5 3 2 10 2" xfId="5859" xr:uid="{00000000-0005-0000-0000-000003690000}"/>
    <cellStyle name="40% - Accent5 3 2 10 2 2" xfId="11202" xr:uid="{00000000-0005-0000-0000-000004690000}"/>
    <cellStyle name="40% - Accent5 3 2 10 2 2 2" xfId="21816" xr:uid="{00000000-0005-0000-0000-000005690000}"/>
    <cellStyle name="40% - Accent5 3 2 10 2 2 2 2" xfId="45084" xr:uid="{00000000-0005-0000-0000-000006690000}"/>
    <cellStyle name="40% - Accent5 3 2 10 2 2 3" xfId="34470" xr:uid="{00000000-0005-0000-0000-000007690000}"/>
    <cellStyle name="40% - Accent5 3 2 10 2 3" xfId="16510" xr:uid="{00000000-0005-0000-0000-000008690000}"/>
    <cellStyle name="40% - Accent5 3 2 10 2 3 2" xfId="39778" xr:uid="{00000000-0005-0000-0000-000009690000}"/>
    <cellStyle name="40% - Accent5 3 2 10 2 4" xfId="29162" xr:uid="{00000000-0005-0000-0000-00000A690000}"/>
    <cellStyle name="40% - Accent5 3 2 10 3" xfId="8560" xr:uid="{00000000-0005-0000-0000-00000B690000}"/>
    <cellStyle name="40% - Accent5 3 2 10 3 2" xfId="19175" xr:uid="{00000000-0005-0000-0000-00000C690000}"/>
    <cellStyle name="40% - Accent5 3 2 10 3 2 2" xfId="42443" xr:uid="{00000000-0005-0000-0000-00000D690000}"/>
    <cellStyle name="40% - Accent5 3 2 10 3 3" xfId="31828" xr:uid="{00000000-0005-0000-0000-00000E690000}"/>
    <cellStyle name="40% - Accent5 3 2 10 4" xfId="13870" xr:uid="{00000000-0005-0000-0000-00000F690000}"/>
    <cellStyle name="40% - Accent5 3 2 10 4 2" xfId="37138" xr:uid="{00000000-0005-0000-0000-000010690000}"/>
    <cellStyle name="40% - Accent5 3 2 10 5" xfId="26520" xr:uid="{00000000-0005-0000-0000-000011690000}"/>
    <cellStyle name="40% - Accent5 3 2 11" xfId="3349" xr:uid="{00000000-0005-0000-0000-000012690000}"/>
    <cellStyle name="40% - Accent5 3 2 11 2" xfId="6173" xr:uid="{00000000-0005-0000-0000-000013690000}"/>
    <cellStyle name="40% - Accent5 3 2 11 2 2" xfId="11516" xr:uid="{00000000-0005-0000-0000-000014690000}"/>
    <cellStyle name="40% - Accent5 3 2 11 2 2 2" xfId="22129" xr:uid="{00000000-0005-0000-0000-000015690000}"/>
    <cellStyle name="40% - Accent5 3 2 11 2 2 2 2" xfId="45397" xr:uid="{00000000-0005-0000-0000-000016690000}"/>
    <cellStyle name="40% - Accent5 3 2 11 2 2 3" xfId="34784" xr:uid="{00000000-0005-0000-0000-000017690000}"/>
    <cellStyle name="40% - Accent5 3 2 11 2 3" xfId="16823" xr:uid="{00000000-0005-0000-0000-000018690000}"/>
    <cellStyle name="40% - Accent5 3 2 11 2 3 2" xfId="40091" xr:uid="{00000000-0005-0000-0000-000019690000}"/>
    <cellStyle name="40% - Accent5 3 2 11 2 4" xfId="29476" xr:uid="{00000000-0005-0000-0000-00001A690000}"/>
    <cellStyle name="40% - Accent5 3 2 11 3" xfId="8874" xr:uid="{00000000-0005-0000-0000-00001B690000}"/>
    <cellStyle name="40% - Accent5 3 2 11 3 2" xfId="19489" xr:uid="{00000000-0005-0000-0000-00001C690000}"/>
    <cellStyle name="40% - Accent5 3 2 11 3 2 2" xfId="42757" xr:uid="{00000000-0005-0000-0000-00001D690000}"/>
    <cellStyle name="40% - Accent5 3 2 11 3 3" xfId="32142" xr:uid="{00000000-0005-0000-0000-00001E690000}"/>
    <cellStyle name="40% - Accent5 3 2 11 4" xfId="14183" xr:uid="{00000000-0005-0000-0000-00001F690000}"/>
    <cellStyle name="40% - Accent5 3 2 11 4 2" xfId="37451" xr:uid="{00000000-0005-0000-0000-000020690000}"/>
    <cellStyle name="40% - Accent5 3 2 11 5" xfId="26834" xr:uid="{00000000-0005-0000-0000-000021690000}"/>
    <cellStyle name="40% - Accent5 3 2 12" xfId="4280" xr:uid="{00000000-0005-0000-0000-000022690000}"/>
    <cellStyle name="40% - Accent5 3 2 12 2" xfId="9624" xr:uid="{00000000-0005-0000-0000-000023690000}"/>
    <cellStyle name="40% - Accent5 3 2 12 2 2" xfId="20239" xr:uid="{00000000-0005-0000-0000-000024690000}"/>
    <cellStyle name="40% - Accent5 3 2 12 2 2 2" xfId="43507" xr:uid="{00000000-0005-0000-0000-000025690000}"/>
    <cellStyle name="40% - Accent5 3 2 12 2 3" xfId="32892" xr:uid="{00000000-0005-0000-0000-000026690000}"/>
    <cellStyle name="40% - Accent5 3 2 12 3" xfId="14933" xr:uid="{00000000-0005-0000-0000-000027690000}"/>
    <cellStyle name="40% - Accent5 3 2 12 3 2" xfId="38201" xr:uid="{00000000-0005-0000-0000-000028690000}"/>
    <cellStyle name="40% - Accent5 3 2 12 4" xfId="27584" xr:uid="{00000000-0005-0000-0000-000029690000}"/>
    <cellStyle name="40% - Accent5 3 2 13" xfId="6982" xr:uid="{00000000-0005-0000-0000-00002A690000}"/>
    <cellStyle name="40% - Accent5 3 2 13 2" xfId="17597" xr:uid="{00000000-0005-0000-0000-00002B690000}"/>
    <cellStyle name="40% - Accent5 3 2 13 2 2" xfId="40865" xr:uid="{00000000-0005-0000-0000-00002C690000}"/>
    <cellStyle name="40% - Accent5 3 2 13 3" xfId="30250" xr:uid="{00000000-0005-0000-0000-00002D690000}"/>
    <cellStyle name="40% - Accent5 3 2 14" xfId="12293" xr:uid="{00000000-0005-0000-0000-00002E690000}"/>
    <cellStyle name="40% - Accent5 3 2 14 2" xfId="35561" xr:uid="{00000000-0005-0000-0000-00002F690000}"/>
    <cellStyle name="40% - Accent5 3 2 15" xfId="23554" xr:uid="{00000000-0005-0000-0000-000030690000}"/>
    <cellStyle name="40% - Accent5 3 2 15 2" xfId="46797" xr:uid="{00000000-0005-0000-0000-000031690000}"/>
    <cellStyle name="40% - Accent5 3 2 16" xfId="24942" xr:uid="{00000000-0005-0000-0000-000032690000}"/>
    <cellStyle name="40% - Accent5 3 2 17" xfId="48726" xr:uid="{00000000-0005-0000-0000-000033690000}"/>
    <cellStyle name="40% - Accent5 3 2 2" xfId="1132" xr:uid="{00000000-0005-0000-0000-000034690000}"/>
    <cellStyle name="40% - Accent5 3 2 2 10" xfId="48727" xr:uid="{00000000-0005-0000-0000-000035690000}"/>
    <cellStyle name="40% - Accent5 3 2 2 2" xfId="1568" xr:uid="{00000000-0005-0000-0000-000036690000}"/>
    <cellStyle name="40% - Accent5 3 2 2 2 2" xfId="2925" xr:uid="{00000000-0005-0000-0000-000037690000}"/>
    <cellStyle name="40% - Accent5 3 2 2 2 2 2" xfId="5773" xr:uid="{00000000-0005-0000-0000-000038690000}"/>
    <cellStyle name="40% - Accent5 3 2 2 2 2 2 2" xfId="11116" xr:uid="{00000000-0005-0000-0000-000039690000}"/>
    <cellStyle name="40% - Accent5 3 2 2 2 2 2 2 2" xfId="21730" xr:uid="{00000000-0005-0000-0000-00003A690000}"/>
    <cellStyle name="40% - Accent5 3 2 2 2 2 2 2 2 2" xfId="44998" xr:uid="{00000000-0005-0000-0000-00003B690000}"/>
    <cellStyle name="40% - Accent5 3 2 2 2 2 2 2 3" xfId="34384" xr:uid="{00000000-0005-0000-0000-00003C690000}"/>
    <cellStyle name="40% - Accent5 3 2 2 2 2 2 3" xfId="16424" xr:uid="{00000000-0005-0000-0000-00003D690000}"/>
    <cellStyle name="40% - Accent5 3 2 2 2 2 2 3 2" xfId="39692" xr:uid="{00000000-0005-0000-0000-00003E690000}"/>
    <cellStyle name="40% - Accent5 3 2 2 2 2 2 4" xfId="23558" xr:uid="{00000000-0005-0000-0000-00003F690000}"/>
    <cellStyle name="40% - Accent5 3 2 2 2 2 2 4 2" xfId="46801" xr:uid="{00000000-0005-0000-0000-000040690000}"/>
    <cellStyle name="40% - Accent5 3 2 2 2 2 2 5" xfId="29076" xr:uid="{00000000-0005-0000-0000-000041690000}"/>
    <cellStyle name="40% - Accent5 3 2 2 2 2 2 6" xfId="48730" xr:uid="{00000000-0005-0000-0000-000042690000}"/>
    <cellStyle name="40% - Accent5 3 2 2 2 2 3" xfId="8474" xr:uid="{00000000-0005-0000-0000-000043690000}"/>
    <cellStyle name="40% - Accent5 3 2 2 2 2 3 2" xfId="19089" xr:uid="{00000000-0005-0000-0000-000044690000}"/>
    <cellStyle name="40% - Accent5 3 2 2 2 2 3 2 2" xfId="42357" xr:uid="{00000000-0005-0000-0000-000045690000}"/>
    <cellStyle name="40% - Accent5 3 2 2 2 2 3 3" xfId="31742" xr:uid="{00000000-0005-0000-0000-000046690000}"/>
    <cellStyle name="40% - Accent5 3 2 2 2 2 4" xfId="13784" xr:uid="{00000000-0005-0000-0000-000047690000}"/>
    <cellStyle name="40% - Accent5 3 2 2 2 2 4 2" xfId="37052" xr:uid="{00000000-0005-0000-0000-000048690000}"/>
    <cellStyle name="40% - Accent5 3 2 2 2 2 5" xfId="23557" xr:uid="{00000000-0005-0000-0000-000049690000}"/>
    <cellStyle name="40% - Accent5 3 2 2 2 2 5 2" xfId="46800" xr:uid="{00000000-0005-0000-0000-00004A690000}"/>
    <cellStyle name="40% - Accent5 3 2 2 2 2 6" xfId="26434" xr:uid="{00000000-0005-0000-0000-00004B690000}"/>
    <cellStyle name="40% - Accent5 3 2 2 2 2 7" xfId="48729" xr:uid="{00000000-0005-0000-0000-00004C690000}"/>
    <cellStyle name="40% - Accent5 3 2 2 2 3" xfId="4586" xr:uid="{00000000-0005-0000-0000-00004D690000}"/>
    <cellStyle name="40% - Accent5 3 2 2 2 3 2" xfId="9930" xr:uid="{00000000-0005-0000-0000-00004E690000}"/>
    <cellStyle name="40% - Accent5 3 2 2 2 3 2 2" xfId="20545" xr:uid="{00000000-0005-0000-0000-00004F690000}"/>
    <cellStyle name="40% - Accent5 3 2 2 2 3 2 2 2" xfId="43813" xr:uid="{00000000-0005-0000-0000-000050690000}"/>
    <cellStyle name="40% - Accent5 3 2 2 2 3 2 3" xfId="33198" xr:uid="{00000000-0005-0000-0000-000051690000}"/>
    <cellStyle name="40% - Accent5 3 2 2 2 3 3" xfId="15239" xr:uid="{00000000-0005-0000-0000-000052690000}"/>
    <cellStyle name="40% - Accent5 3 2 2 2 3 3 2" xfId="38507" xr:uid="{00000000-0005-0000-0000-000053690000}"/>
    <cellStyle name="40% - Accent5 3 2 2 2 3 4" xfId="23559" xr:uid="{00000000-0005-0000-0000-000054690000}"/>
    <cellStyle name="40% - Accent5 3 2 2 2 3 4 2" xfId="46802" xr:uid="{00000000-0005-0000-0000-000055690000}"/>
    <cellStyle name="40% - Accent5 3 2 2 2 3 5" xfId="27890" xr:uid="{00000000-0005-0000-0000-000056690000}"/>
    <cellStyle name="40% - Accent5 3 2 2 2 3 6" xfId="48731" xr:uid="{00000000-0005-0000-0000-000057690000}"/>
    <cellStyle name="40% - Accent5 3 2 2 2 4" xfId="7288" xr:uid="{00000000-0005-0000-0000-000058690000}"/>
    <cellStyle name="40% - Accent5 3 2 2 2 4 2" xfId="17903" xr:uid="{00000000-0005-0000-0000-000059690000}"/>
    <cellStyle name="40% - Accent5 3 2 2 2 4 2 2" xfId="41171" xr:uid="{00000000-0005-0000-0000-00005A690000}"/>
    <cellStyle name="40% - Accent5 3 2 2 2 4 3" xfId="30556" xr:uid="{00000000-0005-0000-0000-00005B690000}"/>
    <cellStyle name="40% - Accent5 3 2 2 2 5" xfId="12599" xr:uid="{00000000-0005-0000-0000-00005C690000}"/>
    <cellStyle name="40% - Accent5 3 2 2 2 5 2" xfId="35867" xr:uid="{00000000-0005-0000-0000-00005D690000}"/>
    <cellStyle name="40% - Accent5 3 2 2 2 6" xfId="23556" xr:uid="{00000000-0005-0000-0000-00005E690000}"/>
    <cellStyle name="40% - Accent5 3 2 2 2 6 2" xfId="46799" xr:uid="{00000000-0005-0000-0000-00005F690000}"/>
    <cellStyle name="40% - Accent5 3 2 2 2 7" xfId="25248" xr:uid="{00000000-0005-0000-0000-000060690000}"/>
    <cellStyle name="40% - Accent5 3 2 2 2 8" xfId="48728" xr:uid="{00000000-0005-0000-0000-000061690000}"/>
    <cellStyle name="40% - Accent5 3 2 2 3" xfId="2702" xr:uid="{00000000-0005-0000-0000-000062690000}"/>
    <cellStyle name="40% - Accent5 3 2 2 3 2" xfId="5550" xr:uid="{00000000-0005-0000-0000-000063690000}"/>
    <cellStyle name="40% - Accent5 3 2 2 3 2 2" xfId="10893" xr:uid="{00000000-0005-0000-0000-000064690000}"/>
    <cellStyle name="40% - Accent5 3 2 2 3 2 2 2" xfId="21507" xr:uid="{00000000-0005-0000-0000-000065690000}"/>
    <cellStyle name="40% - Accent5 3 2 2 3 2 2 2 2" xfId="44775" xr:uid="{00000000-0005-0000-0000-000066690000}"/>
    <cellStyle name="40% - Accent5 3 2 2 3 2 2 3" xfId="34161" xr:uid="{00000000-0005-0000-0000-000067690000}"/>
    <cellStyle name="40% - Accent5 3 2 2 3 2 3" xfId="16201" xr:uid="{00000000-0005-0000-0000-000068690000}"/>
    <cellStyle name="40% - Accent5 3 2 2 3 2 3 2" xfId="39469" xr:uid="{00000000-0005-0000-0000-000069690000}"/>
    <cellStyle name="40% - Accent5 3 2 2 3 2 4" xfId="23561" xr:uid="{00000000-0005-0000-0000-00006A690000}"/>
    <cellStyle name="40% - Accent5 3 2 2 3 2 4 2" xfId="46804" xr:uid="{00000000-0005-0000-0000-00006B690000}"/>
    <cellStyle name="40% - Accent5 3 2 2 3 2 5" xfId="28853" xr:uid="{00000000-0005-0000-0000-00006C690000}"/>
    <cellStyle name="40% - Accent5 3 2 2 3 2 6" xfId="48733" xr:uid="{00000000-0005-0000-0000-00006D690000}"/>
    <cellStyle name="40% - Accent5 3 2 2 3 3" xfId="8251" xr:uid="{00000000-0005-0000-0000-00006E690000}"/>
    <cellStyle name="40% - Accent5 3 2 2 3 3 2" xfId="18866" xr:uid="{00000000-0005-0000-0000-00006F690000}"/>
    <cellStyle name="40% - Accent5 3 2 2 3 3 2 2" xfId="42134" xr:uid="{00000000-0005-0000-0000-000070690000}"/>
    <cellStyle name="40% - Accent5 3 2 2 3 3 3" xfId="31519" xr:uid="{00000000-0005-0000-0000-000071690000}"/>
    <cellStyle name="40% - Accent5 3 2 2 3 4" xfId="13561" xr:uid="{00000000-0005-0000-0000-000072690000}"/>
    <cellStyle name="40% - Accent5 3 2 2 3 4 2" xfId="36829" xr:uid="{00000000-0005-0000-0000-000073690000}"/>
    <cellStyle name="40% - Accent5 3 2 2 3 5" xfId="23560" xr:uid="{00000000-0005-0000-0000-000074690000}"/>
    <cellStyle name="40% - Accent5 3 2 2 3 5 2" xfId="46803" xr:uid="{00000000-0005-0000-0000-000075690000}"/>
    <cellStyle name="40% - Accent5 3 2 2 3 6" xfId="26211" xr:uid="{00000000-0005-0000-0000-000076690000}"/>
    <cellStyle name="40% - Accent5 3 2 2 3 7" xfId="48732" xr:uid="{00000000-0005-0000-0000-000077690000}"/>
    <cellStyle name="40% - Accent5 3 2 2 4" xfId="3877" xr:uid="{00000000-0005-0000-0000-000078690000}"/>
    <cellStyle name="40% - Accent5 3 2 2 4 2" xfId="6541" xr:uid="{00000000-0005-0000-0000-000079690000}"/>
    <cellStyle name="40% - Accent5 3 2 2 4 2 2" xfId="11884" xr:uid="{00000000-0005-0000-0000-00007A690000}"/>
    <cellStyle name="40% - Accent5 3 2 2 4 2 2 2" xfId="22497" xr:uid="{00000000-0005-0000-0000-00007B690000}"/>
    <cellStyle name="40% - Accent5 3 2 2 4 2 2 2 2" xfId="45765" xr:uid="{00000000-0005-0000-0000-00007C690000}"/>
    <cellStyle name="40% - Accent5 3 2 2 4 2 2 3" xfId="35152" xr:uid="{00000000-0005-0000-0000-00007D690000}"/>
    <cellStyle name="40% - Accent5 3 2 2 4 2 3" xfId="17191" xr:uid="{00000000-0005-0000-0000-00007E690000}"/>
    <cellStyle name="40% - Accent5 3 2 2 4 2 3 2" xfId="40459" xr:uid="{00000000-0005-0000-0000-00007F690000}"/>
    <cellStyle name="40% - Accent5 3 2 2 4 2 4" xfId="29844" xr:uid="{00000000-0005-0000-0000-000080690000}"/>
    <cellStyle name="40% - Accent5 3 2 2 4 3" xfId="9242" xr:uid="{00000000-0005-0000-0000-000081690000}"/>
    <cellStyle name="40% - Accent5 3 2 2 4 3 2" xfId="19857" xr:uid="{00000000-0005-0000-0000-000082690000}"/>
    <cellStyle name="40% - Accent5 3 2 2 4 3 2 2" xfId="43125" xr:uid="{00000000-0005-0000-0000-000083690000}"/>
    <cellStyle name="40% - Accent5 3 2 2 4 3 3" xfId="32510" xr:uid="{00000000-0005-0000-0000-000084690000}"/>
    <cellStyle name="40% - Accent5 3 2 2 4 4" xfId="14551" xr:uid="{00000000-0005-0000-0000-000085690000}"/>
    <cellStyle name="40% - Accent5 3 2 2 4 4 2" xfId="37819" xr:uid="{00000000-0005-0000-0000-000086690000}"/>
    <cellStyle name="40% - Accent5 3 2 2 4 5" xfId="23562" xr:uid="{00000000-0005-0000-0000-000087690000}"/>
    <cellStyle name="40% - Accent5 3 2 2 4 5 2" xfId="46805" xr:uid="{00000000-0005-0000-0000-000088690000}"/>
    <cellStyle name="40% - Accent5 3 2 2 4 6" xfId="27202" xr:uid="{00000000-0005-0000-0000-000089690000}"/>
    <cellStyle name="40% - Accent5 3 2 2 4 7" xfId="48734" xr:uid="{00000000-0005-0000-0000-00008A690000}"/>
    <cellStyle name="40% - Accent5 3 2 2 5" xfId="4363" xr:uid="{00000000-0005-0000-0000-00008B690000}"/>
    <cellStyle name="40% - Accent5 3 2 2 5 2" xfId="9707" xr:uid="{00000000-0005-0000-0000-00008C690000}"/>
    <cellStyle name="40% - Accent5 3 2 2 5 2 2" xfId="20322" xr:uid="{00000000-0005-0000-0000-00008D690000}"/>
    <cellStyle name="40% - Accent5 3 2 2 5 2 2 2" xfId="43590" xr:uid="{00000000-0005-0000-0000-00008E690000}"/>
    <cellStyle name="40% - Accent5 3 2 2 5 2 3" xfId="32975" xr:uid="{00000000-0005-0000-0000-00008F690000}"/>
    <cellStyle name="40% - Accent5 3 2 2 5 3" xfId="15016" xr:uid="{00000000-0005-0000-0000-000090690000}"/>
    <cellStyle name="40% - Accent5 3 2 2 5 3 2" xfId="38284" xr:uid="{00000000-0005-0000-0000-000091690000}"/>
    <cellStyle name="40% - Accent5 3 2 2 5 4" xfId="27667" xr:uid="{00000000-0005-0000-0000-000092690000}"/>
    <cellStyle name="40% - Accent5 3 2 2 6" xfId="7065" xr:uid="{00000000-0005-0000-0000-000093690000}"/>
    <cellStyle name="40% - Accent5 3 2 2 6 2" xfId="17680" xr:uid="{00000000-0005-0000-0000-000094690000}"/>
    <cellStyle name="40% - Accent5 3 2 2 6 2 2" xfId="40948" xr:uid="{00000000-0005-0000-0000-000095690000}"/>
    <cellStyle name="40% - Accent5 3 2 2 6 3" xfId="30333" xr:uid="{00000000-0005-0000-0000-000096690000}"/>
    <cellStyle name="40% - Accent5 3 2 2 7" xfId="12376" xr:uid="{00000000-0005-0000-0000-000097690000}"/>
    <cellStyle name="40% - Accent5 3 2 2 7 2" xfId="35644" xr:uid="{00000000-0005-0000-0000-000098690000}"/>
    <cellStyle name="40% - Accent5 3 2 2 8" xfId="23555" xr:uid="{00000000-0005-0000-0000-000099690000}"/>
    <cellStyle name="40% - Accent5 3 2 2 8 2" xfId="46798" xr:uid="{00000000-0005-0000-0000-00009A690000}"/>
    <cellStyle name="40% - Accent5 3 2 2 9" xfId="25025" xr:uid="{00000000-0005-0000-0000-00009B690000}"/>
    <cellStyle name="40% - Accent5 3 2 2_Asset Register (new)" xfId="1407" xr:uid="{00000000-0005-0000-0000-00009C690000}"/>
    <cellStyle name="40% - Accent5 3 2 3" xfId="1281" xr:uid="{00000000-0005-0000-0000-00009D690000}"/>
    <cellStyle name="40% - Accent5 3 2 3 2" xfId="2842" xr:uid="{00000000-0005-0000-0000-00009E690000}"/>
    <cellStyle name="40% - Accent5 3 2 3 2 2" xfId="5690" xr:uid="{00000000-0005-0000-0000-00009F690000}"/>
    <cellStyle name="40% - Accent5 3 2 3 2 2 2" xfId="11033" xr:uid="{00000000-0005-0000-0000-0000A0690000}"/>
    <cellStyle name="40% - Accent5 3 2 3 2 2 2 2" xfId="21647" xr:uid="{00000000-0005-0000-0000-0000A1690000}"/>
    <cellStyle name="40% - Accent5 3 2 3 2 2 2 2 2" xfId="44915" xr:uid="{00000000-0005-0000-0000-0000A2690000}"/>
    <cellStyle name="40% - Accent5 3 2 3 2 2 2 3" xfId="34301" xr:uid="{00000000-0005-0000-0000-0000A3690000}"/>
    <cellStyle name="40% - Accent5 3 2 3 2 2 3" xfId="16341" xr:uid="{00000000-0005-0000-0000-0000A4690000}"/>
    <cellStyle name="40% - Accent5 3 2 3 2 2 3 2" xfId="39609" xr:uid="{00000000-0005-0000-0000-0000A5690000}"/>
    <cellStyle name="40% - Accent5 3 2 3 2 2 4" xfId="23565" xr:uid="{00000000-0005-0000-0000-0000A6690000}"/>
    <cellStyle name="40% - Accent5 3 2 3 2 2 4 2" xfId="46808" xr:uid="{00000000-0005-0000-0000-0000A7690000}"/>
    <cellStyle name="40% - Accent5 3 2 3 2 2 5" xfId="28993" xr:uid="{00000000-0005-0000-0000-0000A8690000}"/>
    <cellStyle name="40% - Accent5 3 2 3 2 2 6" xfId="48737" xr:uid="{00000000-0005-0000-0000-0000A9690000}"/>
    <cellStyle name="40% - Accent5 3 2 3 2 3" xfId="8391" xr:uid="{00000000-0005-0000-0000-0000AA690000}"/>
    <cellStyle name="40% - Accent5 3 2 3 2 3 2" xfId="19006" xr:uid="{00000000-0005-0000-0000-0000AB690000}"/>
    <cellStyle name="40% - Accent5 3 2 3 2 3 2 2" xfId="42274" xr:uid="{00000000-0005-0000-0000-0000AC690000}"/>
    <cellStyle name="40% - Accent5 3 2 3 2 3 3" xfId="31659" xr:uid="{00000000-0005-0000-0000-0000AD690000}"/>
    <cellStyle name="40% - Accent5 3 2 3 2 4" xfId="13701" xr:uid="{00000000-0005-0000-0000-0000AE690000}"/>
    <cellStyle name="40% - Accent5 3 2 3 2 4 2" xfId="36969" xr:uid="{00000000-0005-0000-0000-0000AF690000}"/>
    <cellStyle name="40% - Accent5 3 2 3 2 5" xfId="23564" xr:uid="{00000000-0005-0000-0000-0000B0690000}"/>
    <cellStyle name="40% - Accent5 3 2 3 2 5 2" xfId="46807" xr:uid="{00000000-0005-0000-0000-0000B1690000}"/>
    <cellStyle name="40% - Accent5 3 2 3 2 6" xfId="26351" xr:uid="{00000000-0005-0000-0000-0000B2690000}"/>
    <cellStyle name="40% - Accent5 3 2 3 2 7" xfId="48736" xr:uid="{00000000-0005-0000-0000-0000B3690000}"/>
    <cellStyle name="40% - Accent5 3 2 3 3" xfId="4503" xr:uid="{00000000-0005-0000-0000-0000B4690000}"/>
    <cellStyle name="40% - Accent5 3 2 3 3 2" xfId="9847" xr:uid="{00000000-0005-0000-0000-0000B5690000}"/>
    <cellStyle name="40% - Accent5 3 2 3 3 2 2" xfId="20462" xr:uid="{00000000-0005-0000-0000-0000B6690000}"/>
    <cellStyle name="40% - Accent5 3 2 3 3 2 2 2" xfId="43730" xr:uid="{00000000-0005-0000-0000-0000B7690000}"/>
    <cellStyle name="40% - Accent5 3 2 3 3 2 3" xfId="33115" xr:uid="{00000000-0005-0000-0000-0000B8690000}"/>
    <cellStyle name="40% - Accent5 3 2 3 3 3" xfId="15156" xr:uid="{00000000-0005-0000-0000-0000B9690000}"/>
    <cellStyle name="40% - Accent5 3 2 3 3 3 2" xfId="38424" xr:uid="{00000000-0005-0000-0000-0000BA690000}"/>
    <cellStyle name="40% - Accent5 3 2 3 3 4" xfId="23566" xr:uid="{00000000-0005-0000-0000-0000BB690000}"/>
    <cellStyle name="40% - Accent5 3 2 3 3 4 2" xfId="46809" xr:uid="{00000000-0005-0000-0000-0000BC690000}"/>
    <cellStyle name="40% - Accent5 3 2 3 3 5" xfId="27807" xr:uid="{00000000-0005-0000-0000-0000BD690000}"/>
    <cellStyle name="40% - Accent5 3 2 3 3 6" xfId="48738" xr:uid="{00000000-0005-0000-0000-0000BE690000}"/>
    <cellStyle name="40% - Accent5 3 2 3 4" xfId="7205" xr:uid="{00000000-0005-0000-0000-0000BF690000}"/>
    <cellStyle name="40% - Accent5 3 2 3 4 2" xfId="17820" xr:uid="{00000000-0005-0000-0000-0000C0690000}"/>
    <cellStyle name="40% - Accent5 3 2 3 4 2 2" xfId="41088" xr:uid="{00000000-0005-0000-0000-0000C1690000}"/>
    <cellStyle name="40% - Accent5 3 2 3 4 3" xfId="30473" xr:uid="{00000000-0005-0000-0000-0000C2690000}"/>
    <cellStyle name="40% - Accent5 3 2 3 5" xfId="12516" xr:uid="{00000000-0005-0000-0000-0000C3690000}"/>
    <cellStyle name="40% - Accent5 3 2 3 5 2" xfId="35784" xr:uid="{00000000-0005-0000-0000-0000C4690000}"/>
    <cellStyle name="40% - Accent5 3 2 3 6" xfId="23563" xr:uid="{00000000-0005-0000-0000-0000C5690000}"/>
    <cellStyle name="40% - Accent5 3 2 3 6 2" xfId="46806" xr:uid="{00000000-0005-0000-0000-0000C6690000}"/>
    <cellStyle name="40% - Accent5 3 2 3 7" xfId="25165" xr:uid="{00000000-0005-0000-0000-0000C7690000}"/>
    <cellStyle name="40% - Accent5 3 2 3 8" xfId="48735" xr:uid="{00000000-0005-0000-0000-0000C8690000}"/>
    <cellStyle name="40% - Accent5 3 2 4" xfId="1666" xr:uid="{00000000-0005-0000-0000-0000C9690000}"/>
    <cellStyle name="40% - Accent5 3 2 4 2" xfId="4673" xr:uid="{00000000-0005-0000-0000-0000CA690000}"/>
    <cellStyle name="40% - Accent5 3 2 4 2 2" xfId="10017" xr:uid="{00000000-0005-0000-0000-0000CB690000}"/>
    <cellStyle name="40% - Accent5 3 2 4 2 2 2" xfId="20632" xr:uid="{00000000-0005-0000-0000-0000CC690000}"/>
    <cellStyle name="40% - Accent5 3 2 4 2 2 2 2" xfId="43900" xr:uid="{00000000-0005-0000-0000-0000CD690000}"/>
    <cellStyle name="40% - Accent5 3 2 4 2 2 3" xfId="33285" xr:uid="{00000000-0005-0000-0000-0000CE690000}"/>
    <cellStyle name="40% - Accent5 3 2 4 2 3" xfId="15326" xr:uid="{00000000-0005-0000-0000-0000CF690000}"/>
    <cellStyle name="40% - Accent5 3 2 4 2 3 2" xfId="38594" xr:uid="{00000000-0005-0000-0000-0000D0690000}"/>
    <cellStyle name="40% - Accent5 3 2 4 2 4" xfId="23568" xr:uid="{00000000-0005-0000-0000-0000D1690000}"/>
    <cellStyle name="40% - Accent5 3 2 4 2 4 2" xfId="46811" xr:uid="{00000000-0005-0000-0000-0000D2690000}"/>
    <cellStyle name="40% - Accent5 3 2 4 2 5" xfId="27977" xr:uid="{00000000-0005-0000-0000-0000D3690000}"/>
    <cellStyle name="40% - Accent5 3 2 4 2 6" xfId="48740" xr:uid="{00000000-0005-0000-0000-0000D4690000}"/>
    <cellStyle name="40% - Accent5 3 2 4 3" xfId="7375" xr:uid="{00000000-0005-0000-0000-0000D5690000}"/>
    <cellStyle name="40% - Accent5 3 2 4 3 2" xfId="17990" xr:uid="{00000000-0005-0000-0000-0000D6690000}"/>
    <cellStyle name="40% - Accent5 3 2 4 3 2 2" xfId="41258" xr:uid="{00000000-0005-0000-0000-0000D7690000}"/>
    <cellStyle name="40% - Accent5 3 2 4 3 3" xfId="30643" xr:uid="{00000000-0005-0000-0000-0000D8690000}"/>
    <cellStyle name="40% - Accent5 3 2 4 4" xfId="12686" xr:uid="{00000000-0005-0000-0000-0000D9690000}"/>
    <cellStyle name="40% - Accent5 3 2 4 4 2" xfId="35954" xr:uid="{00000000-0005-0000-0000-0000DA690000}"/>
    <cellStyle name="40% - Accent5 3 2 4 5" xfId="23567" xr:uid="{00000000-0005-0000-0000-0000DB690000}"/>
    <cellStyle name="40% - Accent5 3 2 4 5 2" xfId="46810" xr:uid="{00000000-0005-0000-0000-0000DC690000}"/>
    <cellStyle name="40% - Accent5 3 2 4 6" xfId="25335" xr:uid="{00000000-0005-0000-0000-0000DD690000}"/>
    <cellStyle name="40% - Accent5 3 2 4 7" xfId="48739" xr:uid="{00000000-0005-0000-0000-0000DE690000}"/>
    <cellStyle name="40% - Accent5 3 2 5" xfId="1761" xr:uid="{00000000-0005-0000-0000-0000DF690000}"/>
    <cellStyle name="40% - Accent5 3 2 5 2" xfId="4748" xr:uid="{00000000-0005-0000-0000-0000E0690000}"/>
    <cellStyle name="40% - Accent5 3 2 5 2 2" xfId="10092" xr:uid="{00000000-0005-0000-0000-0000E1690000}"/>
    <cellStyle name="40% - Accent5 3 2 5 2 2 2" xfId="20707" xr:uid="{00000000-0005-0000-0000-0000E2690000}"/>
    <cellStyle name="40% - Accent5 3 2 5 2 2 2 2" xfId="43975" xr:uid="{00000000-0005-0000-0000-0000E3690000}"/>
    <cellStyle name="40% - Accent5 3 2 5 2 2 3" xfId="33360" xr:uid="{00000000-0005-0000-0000-0000E4690000}"/>
    <cellStyle name="40% - Accent5 3 2 5 2 3" xfId="15401" xr:uid="{00000000-0005-0000-0000-0000E5690000}"/>
    <cellStyle name="40% - Accent5 3 2 5 2 3 2" xfId="38669" xr:uid="{00000000-0005-0000-0000-0000E6690000}"/>
    <cellStyle name="40% - Accent5 3 2 5 2 4" xfId="28052" xr:uid="{00000000-0005-0000-0000-0000E7690000}"/>
    <cellStyle name="40% - Accent5 3 2 5 3" xfId="7450" xr:uid="{00000000-0005-0000-0000-0000E8690000}"/>
    <cellStyle name="40% - Accent5 3 2 5 3 2" xfId="18065" xr:uid="{00000000-0005-0000-0000-0000E9690000}"/>
    <cellStyle name="40% - Accent5 3 2 5 3 2 2" xfId="41333" xr:uid="{00000000-0005-0000-0000-0000EA690000}"/>
    <cellStyle name="40% - Accent5 3 2 5 3 3" xfId="30718" xr:uid="{00000000-0005-0000-0000-0000EB690000}"/>
    <cellStyle name="40% - Accent5 3 2 5 4" xfId="12761" xr:uid="{00000000-0005-0000-0000-0000EC690000}"/>
    <cellStyle name="40% - Accent5 3 2 5 4 2" xfId="36029" xr:uid="{00000000-0005-0000-0000-0000ED690000}"/>
    <cellStyle name="40% - Accent5 3 2 5 5" xfId="23569" xr:uid="{00000000-0005-0000-0000-0000EE690000}"/>
    <cellStyle name="40% - Accent5 3 2 5 5 2" xfId="46812" xr:uid="{00000000-0005-0000-0000-0000EF690000}"/>
    <cellStyle name="40% - Accent5 3 2 5 6" xfId="25410" xr:uid="{00000000-0005-0000-0000-0000F0690000}"/>
    <cellStyle name="40% - Accent5 3 2 5 7" xfId="48741" xr:uid="{00000000-0005-0000-0000-0000F1690000}"/>
    <cellStyle name="40% - Accent5 3 2 6" xfId="2045" xr:uid="{00000000-0005-0000-0000-0000F2690000}"/>
    <cellStyle name="40% - Accent5 3 2 6 2" xfId="4983" xr:uid="{00000000-0005-0000-0000-0000F3690000}"/>
    <cellStyle name="40% - Accent5 3 2 6 2 2" xfId="10326" xr:uid="{00000000-0005-0000-0000-0000F4690000}"/>
    <cellStyle name="40% - Accent5 3 2 6 2 2 2" xfId="20941" xr:uid="{00000000-0005-0000-0000-0000F5690000}"/>
    <cellStyle name="40% - Accent5 3 2 6 2 2 2 2" xfId="44209" xr:uid="{00000000-0005-0000-0000-0000F6690000}"/>
    <cellStyle name="40% - Accent5 3 2 6 2 2 3" xfId="33594" xr:uid="{00000000-0005-0000-0000-0000F7690000}"/>
    <cellStyle name="40% - Accent5 3 2 6 2 3" xfId="15635" xr:uid="{00000000-0005-0000-0000-0000F8690000}"/>
    <cellStyle name="40% - Accent5 3 2 6 2 3 2" xfId="38903" xr:uid="{00000000-0005-0000-0000-0000F9690000}"/>
    <cellStyle name="40% - Accent5 3 2 6 2 4" xfId="28286" xr:uid="{00000000-0005-0000-0000-0000FA690000}"/>
    <cellStyle name="40% - Accent5 3 2 6 3" xfId="7684" xr:uid="{00000000-0005-0000-0000-0000FB690000}"/>
    <cellStyle name="40% - Accent5 3 2 6 3 2" xfId="18299" xr:uid="{00000000-0005-0000-0000-0000FC690000}"/>
    <cellStyle name="40% - Accent5 3 2 6 3 2 2" xfId="41567" xr:uid="{00000000-0005-0000-0000-0000FD690000}"/>
    <cellStyle name="40% - Accent5 3 2 6 3 3" xfId="30952" xr:uid="{00000000-0005-0000-0000-0000FE690000}"/>
    <cellStyle name="40% - Accent5 3 2 6 4" xfId="12995" xr:uid="{00000000-0005-0000-0000-0000FF690000}"/>
    <cellStyle name="40% - Accent5 3 2 6 4 2" xfId="36263" xr:uid="{00000000-0005-0000-0000-0000006A0000}"/>
    <cellStyle name="40% - Accent5 3 2 6 5" xfId="25644" xr:uid="{00000000-0005-0000-0000-0000016A0000}"/>
    <cellStyle name="40% - Accent5 3 2 7" xfId="1748" xr:uid="{00000000-0005-0000-0000-0000026A0000}"/>
    <cellStyle name="40% - Accent5 3 2 7 2" xfId="4739" xr:uid="{00000000-0005-0000-0000-0000036A0000}"/>
    <cellStyle name="40% - Accent5 3 2 7 2 2" xfId="10083" xr:uid="{00000000-0005-0000-0000-0000046A0000}"/>
    <cellStyle name="40% - Accent5 3 2 7 2 2 2" xfId="20698" xr:uid="{00000000-0005-0000-0000-0000056A0000}"/>
    <cellStyle name="40% - Accent5 3 2 7 2 2 2 2" xfId="43966" xr:uid="{00000000-0005-0000-0000-0000066A0000}"/>
    <cellStyle name="40% - Accent5 3 2 7 2 2 3" xfId="33351" xr:uid="{00000000-0005-0000-0000-0000076A0000}"/>
    <cellStyle name="40% - Accent5 3 2 7 2 3" xfId="15392" xr:uid="{00000000-0005-0000-0000-0000086A0000}"/>
    <cellStyle name="40% - Accent5 3 2 7 2 3 2" xfId="38660" xr:uid="{00000000-0005-0000-0000-0000096A0000}"/>
    <cellStyle name="40% - Accent5 3 2 7 2 4" xfId="28043" xr:uid="{00000000-0005-0000-0000-00000A6A0000}"/>
    <cellStyle name="40% - Accent5 3 2 7 3" xfId="7441" xr:uid="{00000000-0005-0000-0000-00000B6A0000}"/>
    <cellStyle name="40% - Accent5 3 2 7 3 2" xfId="18056" xr:uid="{00000000-0005-0000-0000-00000C6A0000}"/>
    <cellStyle name="40% - Accent5 3 2 7 3 2 2" xfId="41324" xr:uid="{00000000-0005-0000-0000-00000D6A0000}"/>
    <cellStyle name="40% - Accent5 3 2 7 3 3" xfId="30709" xr:uid="{00000000-0005-0000-0000-00000E6A0000}"/>
    <cellStyle name="40% - Accent5 3 2 7 4" xfId="12752" xr:uid="{00000000-0005-0000-0000-00000F6A0000}"/>
    <cellStyle name="40% - Accent5 3 2 7 4 2" xfId="36020" xr:uid="{00000000-0005-0000-0000-0000106A0000}"/>
    <cellStyle name="40% - Accent5 3 2 7 5" xfId="25401" xr:uid="{00000000-0005-0000-0000-0000116A0000}"/>
    <cellStyle name="40% - Accent5 3 2 8" xfId="2180" xr:uid="{00000000-0005-0000-0000-0000126A0000}"/>
    <cellStyle name="40% - Accent5 3 2 8 2" xfId="5057" xr:uid="{00000000-0005-0000-0000-0000136A0000}"/>
    <cellStyle name="40% - Accent5 3 2 8 2 2" xfId="10400" xr:uid="{00000000-0005-0000-0000-0000146A0000}"/>
    <cellStyle name="40% - Accent5 3 2 8 2 2 2" xfId="21015" xr:uid="{00000000-0005-0000-0000-0000156A0000}"/>
    <cellStyle name="40% - Accent5 3 2 8 2 2 2 2" xfId="44283" xr:uid="{00000000-0005-0000-0000-0000166A0000}"/>
    <cellStyle name="40% - Accent5 3 2 8 2 2 3" xfId="33668" xr:uid="{00000000-0005-0000-0000-0000176A0000}"/>
    <cellStyle name="40% - Accent5 3 2 8 2 3" xfId="15709" xr:uid="{00000000-0005-0000-0000-0000186A0000}"/>
    <cellStyle name="40% - Accent5 3 2 8 2 3 2" xfId="38977" xr:uid="{00000000-0005-0000-0000-0000196A0000}"/>
    <cellStyle name="40% - Accent5 3 2 8 2 4" xfId="28360" xr:uid="{00000000-0005-0000-0000-00001A6A0000}"/>
    <cellStyle name="40% - Accent5 3 2 8 3" xfId="7758" xr:uid="{00000000-0005-0000-0000-00001B6A0000}"/>
    <cellStyle name="40% - Accent5 3 2 8 3 2" xfId="18373" xr:uid="{00000000-0005-0000-0000-00001C6A0000}"/>
    <cellStyle name="40% - Accent5 3 2 8 3 2 2" xfId="41641" xr:uid="{00000000-0005-0000-0000-00001D6A0000}"/>
    <cellStyle name="40% - Accent5 3 2 8 3 3" xfId="31026" xr:uid="{00000000-0005-0000-0000-00001E6A0000}"/>
    <cellStyle name="40% - Accent5 3 2 8 4" xfId="13069" xr:uid="{00000000-0005-0000-0000-00001F6A0000}"/>
    <cellStyle name="40% - Accent5 3 2 8 4 2" xfId="36337" xr:uid="{00000000-0005-0000-0000-0000206A0000}"/>
    <cellStyle name="40% - Accent5 3 2 8 5" xfId="25718" xr:uid="{00000000-0005-0000-0000-0000216A0000}"/>
    <cellStyle name="40% - Accent5 3 2 9" xfId="2619" xr:uid="{00000000-0005-0000-0000-0000226A0000}"/>
    <cellStyle name="40% - Accent5 3 2 9 2" xfId="5467" xr:uid="{00000000-0005-0000-0000-0000236A0000}"/>
    <cellStyle name="40% - Accent5 3 2 9 2 2" xfId="10810" xr:uid="{00000000-0005-0000-0000-0000246A0000}"/>
    <cellStyle name="40% - Accent5 3 2 9 2 2 2" xfId="21424" xr:uid="{00000000-0005-0000-0000-0000256A0000}"/>
    <cellStyle name="40% - Accent5 3 2 9 2 2 2 2" xfId="44692" xr:uid="{00000000-0005-0000-0000-0000266A0000}"/>
    <cellStyle name="40% - Accent5 3 2 9 2 2 3" xfId="34078" xr:uid="{00000000-0005-0000-0000-0000276A0000}"/>
    <cellStyle name="40% - Accent5 3 2 9 2 3" xfId="16118" xr:uid="{00000000-0005-0000-0000-0000286A0000}"/>
    <cellStyle name="40% - Accent5 3 2 9 2 3 2" xfId="39386" xr:uid="{00000000-0005-0000-0000-0000296A0000}"/>
    <cellStyle name="40% - Accent5 3 2 9 2 4" xfId="28770" xr:uid="{00000000-0005-0000-0000-00002A6A0000}"/>
    <cellStyle name="40% - Accent5 3 2 9 3" xfId="8168" xr:uid="{00000000-0005-0000-0000-00002B6A0000}"/>
    <cellStyle name="40% - Accent5 3 2 9 3 2" xfId="18783" xr:uid="{00000000-0005-0000-0000-00002C6A0000}"/>
    <cellStyle name="40% - Accent5 3 2 9 3 2 2" xfId="42051" xr:uid="{00000000-0005-0000-0000-00002D6A0000}"/>
    <cellStyle name="40% - Accent5 3 2 9 3 3" xfId="31436" xr:uid="{00000000-0005-0000-0000-00002E6A0000}"/>
    <cellStyle name="40% - Accent5 3 2 9 4" xfId="13478" xr:uid="{00000000-0005-0000-0000-00002F6A0000}"/>
    <cellStyle name="40% - Accent5 3 2 9 4 2" xfId="36746" xr:uid="{00000000-0005-0000-0000-0000306A0000}"/>
    <cellStyle name="40% - Accent5 3 2 9 5" xfId="26128" xr:uid="{00000000-0005-0000-0000-0000316A0000}"/>
    <cellStyle name="40% - Accent5 3 2_Asset Register (new)" xfId="1408" xr:uid="{00000000-0005-0000-0000-0000326A0000}"/>
    <cellStyle name="40% - Accent5 3 3" xfId="756" xr:uid="{00000000-0005-0000-0000-0000336A0000}"/>
    <cellStyle name="40% - Accent5 3 3 10" xfId="12292" xr:uid="{00000000-0005-0000-0000-0000346A0000}"/>
    <cellStyle name="40% - Accent5 3 3 10 2" xfId="35560" xr:uid="{00000000-0005-0000-0000-0000356A0000}"/>
    <cellStyle name="40% - Accent5 3 3 11" xfId="23570" xr:uid="{00000000-0005-0000-0000-0000366A0000}"/>
    <cellStyle name="40% - Accent5 3 3 11 2" xfId="46813" xr:uid="{00000000-0005-0000-0000-0000376A0000}"/>
    <cellStyle name="40% - Accent5 3 3 12" xfId="24941" xr:uid="{00000000-0005-0000-0000-0000386A0000}"/>
    <cellStyle name="40% - Accent5 3 3 13" xfId="48742" xr:uid="{00000000-0005-0000-0000-0000396A0000}"/>
    <cellStyle name="40% - Accent5 3 3 2" xfId="1202" xr:uid="{00000000-0005-0000-0000-00003A6A0000}"/>
    <cellStyle name="40% - Accent5 3 3 2 2" xfId="2764" xr:uid="{00000000-0005-0000-0000-00003B6A0000}"/>
    <cellStyle name="40% - Accent5 3 3 2 2 2" xfId="5612" xr:uid="{00000000-0005-0000-0000-00003C6A0000}"/>
    <cellStyle name="40% - Accent5 3 3 2 2 2 2" xfId="10955" xr:uid="{00000000-0005-0000-0000-00003D6A0000}"/>
    <cellStyle name="40% - Accent5 3 3 2 2 2 2 2" xfId="21569" xr:uid="{00000000-0005-0000-0000-00003E6A0000}"/>
    <cellStyle name="40% - Accent5 3 3 2 2 2 2 2 2" xfId="44837" xr:uid="{00000000-0005-0000-0000-00003F6A0000}"/>
    <cellStyle name="40% - Accent5 3 3 2 2 2 2 3" xfId="34223" xr:uid="{00000000-0005-0000-0000-0000406A0000}"/>
    <cellStyle name="40% - Accent5 3 3 2 2 2 3" xfId="16263" xr:uid="{00000000-0005-0000-0000-0000416A0000}"/>
    <cellStyle name="40% - Accent5 3 3 2 2 2 3 2" xfId="39531" xr:uid="{00000000-0005-0000-0000-0000426A0000}"/>
    <cellStyle name="40% - Accent5 3 3 2 2 2 4" xfId="23573" xr:uid="{00000000-0005-0000-0000-0000436A0000}"/>
    <cellStyle name="40% - Accent5 3 3 2 2 2 4 2" xfId="46816" xr:uid="{00000000-0005-0000-0000-0000446A0000}"/>
    <cellStyle name="40% - Accent5 3 3 2 2 2 5" xfId="28915" xr:uid="{00000000-0005-0000-0000-0000456A0000}"/>
    <cellStyle name="40% - Accent5 3 3 2 2 2 6" xfId="48745" xr:uid="{00000000-0005-0000-0000-0000466A0000}"/>
    <cellStyle name="40% - Accent5 3 3 2 2 3" xfId="8313" xr:uid="{00000000-0005-0000-0000-0000476A0000}"/>
    <cellStyle name="40% - Accent5 3 3 2 2 3 2" xfId="18928" xr:uid="{00000000-0005-0000-0000-0000486A0000}"/>
    <cellStyle name="40% - Accent5 3 3 2 2 3 2 2" xfId="42196" xr:uid="{00000000-0005-0000-0000-0000496A0000}"/>
    <cellStyle name="40% - Accent5 3 3 2 2 3 3" xfId="31581" xr:uid="{00000000-0005-0000-0000-00004A6A0000}"/>
    <cellStyle name="40% - Accent5 3 3 2 2 4" xfId="13623" xr:uid="{00000000-0005-0000-0000-00004B6A0000}"/>
    <cellStyle name="40% - Accent5 3 3 2 2 4 2" xfId="36891" xr:uid="{00000000-0005-0000-0000-00004C6A0000}"/>
    <cellStyle name="40% - Accent5 3 3 2 2 5" xfId="23572" xr:uid="{00000000-0005-0000-0000-00004D6A0000}"/>
    <cellStyle name="40% - Accent5 3 3 2 2 5 2" xfId="46815" xr:uid="{00000000-0005-0000-0000-00004E6A0000}"/>
    <cellStyle name="40% - Accent5 3 3 2 2 6" xfId="26273" xr:uid="{00000000-0005-0000-0000-00004F6A0000}"/>
    <cellStyle name="40% - Accent5 3 3 2 2 7" xfId="48744" xr:uid="{00000000-0005-0000-0000-0000506A0000}"/>
    <cellStyle name="40% - Accent5 3 3 2 3" xfId="3939" xr:uid="{00000000-0005-0000-0000-0000516A0000}"/>
    <cellStyle name="40% - Accent5 3 3 2 3 2" xfId="6603" xr:uid="{00000000-0005-0000-0000-0000526A0000}"/>
    <cellStyle name="40% - Accent5 3 3 2 3 2 2" xfId="11946" xr:uid="{00000000-0005-0000-0000-0000536A0000}"/>
    <cellStyle name="40% - Accent5 3 3 2 3 2 2 2" xfId="22559" xr:uid="{00000000-0005-0000-0000-0000546A0000}"/>
    <cellStyle name="40% - Accent5 3 3 2 3 2 2 2 2" xfId="45827" xr:uid="{00000000-0005-0000-0000-0000556A0000}"/>
    <cellStyle name="40% - Accent5 3 3 2 3 2 2 3" xfId="35214" xr:uid="{00000000-0005-0000-0000-0000566A0000}"/>
    <cellStyle name="40% - Accent5 3 3 2 3 2 3" xfId="17253" xr:uid="{00000000-0005-0000-0000-0000576A0000}"/>
    <cellStyle name="40% - Accent5 3 3 2 3 2 3 2" xfId="40521" xr:uid="{00000000-0005-0000-0000-0000586A0000}"/>
    <cellStyle name="40% - Accent5 3 3 2 3 2 4" xfId="29906" xr:uid="{00000000-0005-0000-0000-0000596A0000}"/>
    <cellStyle name="40% - Accent5 3 3 2 3 3" xfId="9304" xr:uid="{00000000-0005-0000-0000-00005A6A0000}"/>
    <cellStyle name="40% - Accent5 3 3 2 3 3 2" xfId="19919" xr:uid="{00000000-0005-0000-0000-00005B6A0000}"/>
    <cellStyle name="40% - Accent5 3 3 2 3 3 2 2" xfId="43187" xr:uid="{00000000-0005-0000-0000-00005C6A0000}"/>
    <cellStyle name="40% - Accent5 3 3 2 3 3 3" xfId="32572" xr:uid="{00000000-0005-0000-0000-00005D6A0000}"/>
    <cellStyle name="40% - Accent5 3 3 2 3 4" xfId="14613" xr:uid="{00000000-0005-0000-0000-00005E6A0000}"/>
    <cellStyle name="40% - Accent5 3 3 2 3 4 2" xfId="37881" xr:uid="{00000000-0005-0000-0000-00005F6A0000}"/>
    <cellStyle name="40% - Accent5 3 3 2 3 5" xfId="23574" xr:uid="{00000000-0005-0000-0000-0000606A0000}"/>
    <cellStyle name="40% - Accent5 3 3 2 3 5 2" xfId="46817" xr:uid="{00000000-0005-0000-0000-0000616A0000}"/>
    <cellStyle name="40% - Accent5 3 3 2 3 6" xfId="27264" xr:uid="{00000000-0005-0000-0000-0000626A0000}"/>
    <cellStyle name="40% - Accent5 3 3 2 3 7" xfId="48746" xr:uid="{00000000-0005-0000-0000-0000636A0000}"/>
    <cellStyle name="40% - Accent5 3 3 2 4" xfId="4425" xr:uid="{00000000-0005-0000-0000-0000646A0000}"/>
    <cellStyle name="40% - Accent5 3 3 2 4 2" xfId="9769" xr:uid="{00000000-0005-0000-0000-0000656A0000}"/>
    <cellStyle name="40% - Accent5 3 3 2 4 2 2" xfId="20384" xr:uid="{00000000-0005-0000-0000-0000666A0000}"/>
    <cellStyle name="40% - Accent5 3 3 2 4 2 2 2" xfId="43652" xr:uid="{00000000-0005-0000-0000-0000676A0000}"/>
    <cellStyle name="40% - Accent5 3 3 2 4 2 3" xfId="33037" xr:uid="{00000000-0005-0000-0000-0000686A0000}"/>
    <cellStyle name="40% - Accent5 3 3 2 4 3" xfId="15078" xr:uid="{00000000-0005-0000-0000-0000696A0000}"/>
    <cellStyle name="40% - Accent5 3 3 2 4 3 2" xfId="38346" xr:uid="{00000000-0005-0000-0000-00006A6A0000}"/>
    <cellStyle name="40% - Accent5 3 3 2 4 4" xfId="27729" xr:uid="{00000000-0005-0000-0000-00006B6A0000}"/>
    <cellStyle name="40% - Accent5 3 3 2 5" xfId="7127" xr:uid="{00000000-0005-0000-0000-00006C6A0000}"/>
    <cellStyle name="40% - Accent5 3 3 2 5 2" xfId="17742" xr:uid="{00000000-0005-0000-0000-00006D6A0000}"/>
    <cellStyle name="40% - Accent5 3 3 2 5 2 2" xfId="41010" xr:uid="{00000000-0005-0000-0000-00006E6A0000}"/>
    <cellStyle name="40% - Accent5 3 3 2 5 3" xfId="30395" xr:uid="{00000000-0005-0000-0000-00006F6A0000}"/>
    <cellStyle name="40% - Accent5 3 3 2 6" xfId="12438" xr:uid="{00000000-0005-0000-0000-0000706A0000}"/>
    <cellStyle name="40% - Accent5 3 3 2 6 2" xfId="35706" xr:uid="{00000000-0005-0000-0000-0000716A0000}"/>
    <cellStyle name="40% - Accent5 3 3 2 7" xfId="23571" xr:uid="{00000000-0005-0000-0000-0000726A0000}"/>
    <cellStyle name="40% - Accent5 3 3 2 7 2" xfId="46814" xr:uid="{00000000-0005-0000-0000-0000736A0000}"/>
    <cellStyle name="40% - Accent5 3 3 2 8" xfId="25087" xr:uid="{00000000-0005-0000-0000-0000746A0000}"/>
    <cellStyle name="40% - Accent5 3 3 2 9" xfId="48743" xr:uid="{00000000-0005-0000-0000-0000756A0000}"/>
    <cellStyle name="40% - Accent5 3 3 3" xfId="1567" xr:uid="{00000000-0005-0000-0000-0000766A0000}"/>
    <cellStyle name="40% - Accent5 3 3 3 2" xfId="2924" xr:uid="{00000000-0005-0000-0000-0000776A0000}"/>
    <cellStyle name="40% - Accent5 3 3 3 2 2" xfId="5772" xr:uid="{00000000-0005-0000-0000-0000786A0000}"/>
    <cellStyle name="40% - Accent5 3 3 3 2 2 2" xfId="11115" xr:uid="{00000000-0005-0000-0000-0000796A0000}"/>
    <cellStyle name="40% - Accent5 3 3 3 2 2 2 2" xfId="21729" xr:uid="{00000000-0005-0000-0000-00007A6A0000}"/>
    <cellStyle name="40% - Accent5 3 3 3 2 2 2 2 2" xfId="44997" xr:uid="{00000000-0005-0000-0000-00007B6A0000}"/>
    <cellStyle name="40% - Accent5 3 3 3 2 2 2 3" xfId="34383" xr:uid="{00000000-0005-0000-0000-00007C6A0000}"/>
    <cellStyle name="40% - Accent5 3 3 3 2 2 3" xfId="16423" xr:uid="{00000000-0005-0000-0000-00007D6A0000}"/>
    <cellStyle name="40% - Accent5 3 3 3 2 2 3 2" xfId="39691" xr:uid="{00000000-0005-0000-0000-00007E6A0000}"/>
    <cellStyle name="40% - Accent5 3 3 3 2 2 4" xfId="29075" xr:uid="{00000000-0005-0000-0000-00007F6A0000}"/>
    <cellStyle name="40% - Accent5 3 3 3 2 3" xfId="8473" xr:uid="{00000000-0005-0000-0000-0000806A0000}"/>
    <cellStyle name="40% - Accent5 3 3 3 2 3 2" xfId="19088" xr:uid="{00000000-0005-0000-0000-0000816A0000}"/>
    <cellStyle name="40% - Accent5 3 3 3 2 3 2 2" xfId="42356" xr:uid="{00000000-0005-0000-0000-0000826A0000}"/>
    <cellStyle name="40% - Accent5 3 3 3 2 3 3" xfId="31741" xr:uid="{00000000-0005-0000-0000-0000836A0000}"/>
    <cellStyle name="40% - Accent5 3 3 3 2 4" xfId="13783" xr:uid="{00000000-0005-0000-0000-0000846A0000}"/>
    <cellStyle name="40% - Accent5 3 3 3 2 4 2" xfId="37051" xr:uid="{00000000-0005-0000-0000-0000856A0000}"/>
    <cellStyle name="40% - Accent5 3 3 3 2 5" xfId="23576" xr:uid="{00000000-0005-0000-0000-0000866A0000}"/>
    <cellStyle name="40% - Accent5 3 3 3 2 5 2" xfId="46819" xr:uid="{00000000-0005-0000-0000-0000876A0000}"/>
    <cellStyle name="40% - Accent5 3 3 3 2 6" xfId="26433" xr:uid="{00000000-0005-0000-0000-0000886A0000}"/>
    <cellStyle name="40% - Accent5 3 3 3 2 7" xfId="48748" xr:uid="{00000000-0005-0000-0000-0000896A0000}"/>
    <cellStyle name="40% - Accent5 3 3 3 3" xfId="3769" xr:uid="{00000000-0005-0000-0000-00008A6A0000}"/>
    <cellStyle name="40% - Accent5 3 3 3 3 2" xfId="6488" xr:uid="{00000000-0005-0000-0000-00008B6A0000}"/>
    <cellStyle name="40% - Accent5 3 3 3 3 2 2" xfId="11831" xr:uid="{00000000-0005-0000-0000-00008C6A0000}"/>
    <cellStyle name="40% - Accent5 3 3 3 3 2 2 2" xfId="22444" xr:uid="{00000000-0005-0000-0000-00008D6A0000}"/>
    <cellStyle name="40% - Accent5 3 3 3 3 2 2 2 2" xfId="45712" xr:uid="{00000000-0005-0000-0000-00008E6A0000}"/>
    <cellStyle name="40% - Accent5 3 3 3 3 2 2 3" xfId="35099" xr:uid="{00000000-0005-0000-0000-00008F6A0000}"/>
    <cellStyle name="40% - Accent5 3 3 3 3 2 3" xfId="17138" xr:uid="{00000000-0005-0000-0000-0000906A0000}"/>
    <cellStyle name="40% - Accent5 3 3 3 3 2 3 2" xfId="40406" xr:uid="{00000000-0005-0000-0000-0000916A0000}"/>
    <cellStyle name="40% - Accent5 3 3 3 3 2 4" xfId="29791" xr:uid="{00000000-0005-0000-0000-0000926A0000}"/>
    <cellStyle name="40% - Accent5 3 3 3 3 3" xfId="9189" xr:uid="{00000000-0005-0000-0000-0000936A0000}"/>
    <cellStyle name="40% - Accent5 3 3 3 3 3 2" xfId="19804" xr:uid="{00000000-0005-0000-0000-0000946A0000}"/>
    <cellStyle name="40% - Accent5 3 3 3 3 3 2 2" xfId="43072" xr:uid="{00000000-0005-0000-0000-0000956A0000}"/>
    <cellStyle name="40% - Accent5 3 3 3 3 3 3" xfId="32457" xr:uid="{00000000-0005-0000-0000-0000966A0000}"/>
    <cellStyle name="40% - Accent5 3 3 3 3 4" xfId="14498" xr:uid="{00000000-0005-0000-0000-0000976A0000}"/>
    <cellStyle name="40% - Accent5 3 3 3 3 4 2" xfId="37766" xr:uid="{00000000-0005-0000-0000-0000986A0000}"/>
    <cellStyle name="40% - Accent5 3 3 3 3 5" xfId="27149" xr:uid="{00000000-0005-0000-0000-0000996A0000}"/>
    <cellStyle name="40% - Accent5 3 3 3 4" xfId="4585" xr:uid="{00000000-0005-0000-0000-00009A6A0000}"/>
    <cellStyle name="40% - Accent5 3 3 3 4 2" xfId="9929" xr:uid="{00000000-0005-0000-0000-00009B6A0000}"/>
    <cellStyle name="40% - Accent5 3 3 3 4 2 2" xfId="20544" xr:uid="{00000000-0005-0000-0000-00009C6A0000}"/>
    <cellStyle name="40% - Accent5 3 3 3 4 2 2 2" xfId="43812" xr:uid="{00000000-0005-0000-0000-00009D6A0000}"/>
    <cellStyle name="40% - Accent5 3 3 3 4 2 3" xfId="33197" xr:uid="{00000000-0005-0000-0000-00009E6A0000}"/>
    <cellStyle name="40% - Accent5 3 3 3 4 3" xfId="15238" xr:uid="{00000000-0005-0000-0000-00009F6A0000}"/>
    <cellStyle name="40% - Accent5 3 3 3 4 3 2" xfId="38506" xr:uid="{00000000-0005-0000-0000-0000A06A0000}"/>
    <cellStyle name="40% - Accent5 3 3 3 4 4" xfId="27889" xr:uid="{00000000-0005-0000-0000-0000A16A0000}"/>
    <cellStyle name="40% - Accent5 3 3 3 5" xfId="7287" xr:uid="{00000000-0005-0000-0000-0000A26A0000}"/>
    <cellStyle name="40% - Accent5 3 3 3 5 2" xfId="17902" xr:uid="{00000000-0005-0000-0000-0000A36A0000}"/>
    <cellStyle name="40% - Accent5 3 3 3 5 2 2" xfId="41170" xr:uid="{00000000-0005-0000-0000-0000A46A0000}"/>
    <cellStyle name="40% - Accent5 3 3 3 5 3" xfId="30555" xr:uid="{00000000-0005-0000-0000-0000A56A0000}"/>
    <cellStyle name="40% - Accent5 3 3 3 6" xfId="12598" xr:uid="{00000000-0005-0000-0000-0000A66A0000}"/>
    <cellStyle name="40% - Accent5 3 3 3 6 2" xfId="35866" xr:uid="{00000000-0005-0000-0000-0000A76A0000}"/>
    <cellStyle name="40% - Accent5 3 3 3 7" xfId="23575" xr:uid="{00000000-0005-0000-0000-0000A86A0000}"/>
    <cellStyle name="40% - Accent5 3 3 3 7 2" xfId="46818" xr:uid="{00000000-0005-0000-0000-0000A96A0000}"/>
    <cellStyle name="40% - Accent5 3 3 3 8" xfId="25247" xr:uid="{00000000-0005-0000-0000-0000AA6A0000}"/>
    <cellStyle name="40% - Accent5 3 3 3 9" xfId="48747" xr:uid="{00000000-0005-0000-0000-0000AB6A0000}"/>
    <cellStyle name="40% - Accent5 3 3 4" xfId="1927" xr:uid="{00000000-0005-0000-0000-0000AC6A0000}"/>
    <cellStyle name="40% - Accent5 3 3 4 2" xfId="4902" xr:uid="{00000000-0005-0000-0000-0000AD6A0000}"/>
    <cellStyle name="40% - Accent5 3 3 4 2 2" xfId="10246" xr:uid="{00000000-0005-0000-0000-0000AE6A0000}"/>
    <cellStyle name="40% - Accent5 3 3 4 2 2 2" xfId="20861" xr:uid="{00000000-0005-0000-0000-0000AF6A0000}"/>
    <cellStyle name="40% - Accent5 3 3 4 2 2 2 2" xfId="44129" xr:uid="{00000000-0005-0000-0000-0000B06A0000}"/>
    <cellStyle name="40% - Accent5 3 3 4 2 2 3" xfId="33514" xr:uid="{00000000-0005-0000-0000-0000B16A0000}"/>
    <cellStyle name="40% - Accent5 3 3 4 2 3" xfId="15555" xr:uid="{00000000-0005-0000-0000-0000B26A0000}"/>
    <cellStyle name="40% - Accent5 3 3 4 2 3 2" xfId="38823" xr:uid="{00000000-0005-0000-0000-0000B36A0000}"/>
    <cellStyle name="40% - Accent5 3 3 4 2 4" xfId="28206" xr:uid="{00000000-0005-0000-0000-0000B46A0000}"/>
    <cellStyle name="40% - Accent5 3 3 4 3" xfId="7604" xr:uid="{00000000-0005-0000-0000-0000B56A0000}"/>
    <cellStyle name="40% - Accent5 3 3 4 3 2" xfId="18219" xr:uid="{00000000-0005-0000-0000-0000B66A0000}"/>
    <cellStyle name="40% - Accent5 3 3 4 3 2 2" xfId="41487" xr:uid="{00000000-0005-0000-0000-0000B76A0000}"/>
    <cellStyle name="40% - Accent5 3 3 4 3 3" xfId="30872" xr:uid="{00000000-0005-0000-0000-0000B86A0000}"/>
    <cellStyle name="40% - Accent5 3 3 4 4" xfId="12915" xr:uid="{00000000-0005-0000-0000-0000B96A0000}"/>
    <cellStyle name="40% - Accent5 3 3 4 4 2" xfId="36183" xr:uid="{00000000-0005-0000-0000-0000BA6A0000}"/>
    <cellStyle name="40% - Accent5 3 3 4 5" xfId="23577" xr:uid="{00000000-0005-0000-0000-0000BB6A0000}"/>
    <cellStyle name="40% - Accent5 3 3 4 5 2" xfId="46820" xr:uid="{00000000-0005-0000-0000-0000BC6A0000}"/>
    <cellStyle name="40% - Accent5 3 3 4 6" xfId="25564" xr:uid="{00000000-0005-0000-0000-0000BD6A0000}"/>
    <cellStyle name="40% - Accent5 3 3 4 7" xfId="48749" xr:uid="{00000000-0005-0000-0000-0000BE6A0000}"/>
    <cellStyle name="40% - Accent5 3 3 5" xfId="2618" xr:uid="{00000000-0005-0000-0000-0000BF6A0000}"/>
    <cellStyle name="40% - Accent5 3 3 5 2" xfId="5466" xr:uid="{00000000-0005-0000-0000-0000C06A0000}"/>
    <cellStyle name="40% - Accent5 3 3 5 2 2" xfId="10809" xr:uid="{00000000-0005-0000-0000-0000C16A0000}"/>
    <cellStyle name="40% - Accent5 3 3 5 2 2 2" xfId="21423" xr:uid="{00000000-0005-0000-0000-0000C26A0000}"/>
    <cellStyle name="40% - Accent5 3 3 5 2 2 2 2" xfId="44691" xr:uid="{00000000-0005-0000-0000-0000C36A0000}"/>
    <cellStyle name="40% - Accent5 3 3 5 2 2 3" xfId="34077" xr:uid="{00000000-0005-0000-0000-0000C46A0000}"/>
    <cellStyle name="40% - Accent5 3 3 5 2 3" xfId="16117" xr:uid="{00000000-0005-0000-0000-0000C56A0000}"/>
    <cellStyle name="40% - Accent5 3 3 5 2 3 2" xfId="39385" xr:uid="{00000000-0005-0000-0000-0000C66A0000}"/>
    <cellStyle name="40% - Accent5 3 3 5 2 4" xfId="28769" xr:uid="{00000000-0005-0000-0000-0000C76A0000}"/>
    <cellStyle name="40% - Accent5 3 3 5 3" xfId="8167" xr:uid="{00000000-0005-0000-0000-0000C86A0000}"/>
    <cellStyle name="40% - Accent5 3 3 5 3 2" xfId="18782" xr:uid="{00000000-0005-0000-0000-0000C96A0000}"/>
    <cellStyle name="40% - Accent5 3 3 5 3 2 2" xfId="42050" xr:uid="{00000000-0005-0000-0000-0000CA6A0000}"/>
    <cellStyle name="40% - Accent5 3 3 5 3 3" xfId="31435" xr:uid="{00000000-0005-0000-0000-0000CB6A0000}"/>
    <cellStyle name="40% - Accent5 3 3 5 4" xfId="13477" xr:uid="{00000000-0005-0000-0000-0000CC6A0000}"/>
    <cellStyle name="40% - Accent5 3 3 5 4 2" xfId="36745" xr:uid="{00000000-0005-0000-0000-0000CD6A0000}"/>
    <cellStyle name="40% - Accent5 3 3 5 5" xfId="26127" xr:uid="{00000000-0005-0000-0000-0000CE6A0000}"/>
    <cellStyle name="40% - Accent5 3 3 6" xfId="3197" xr:uid="{00000000-0005-0000-0000-0000CF6A0000}"/>
    <cellStyle name="40% - Accent5 3 3 6 2" xfId="6027" xr:uid="{00000000-0005-0000-0000-0000D06A0000}"/>
    <cellStyle name="40% - Accent5 3 3 6 2 2" xfId="11370" xr:uid="{00000000-0005-0000-0000-0000D16A0000}"/>
    <cellStyle name="40% - Accent5 3 3 6 2 2 2" xfId="21983" xr:uid="{00000000-0005-0000-0000-0000D26A0000}"/>
    <cellStyle name="40% - Accent5 3 3 6 2 2 2 2" xfId="45251" xr:uid="{00000000-0005-0000-0000-0000D36A0000}"/>
    <cellStyle name="40% - Accent5 3 3 6 2 2 3" xfId="34638" xr:uid="{00000000-0005-0000-0000-0000D46A0000}"/>
    <cellStyle name="40% - Accent5 3 3 6 2 3" xfId="16677" xr:uid="{00000000-0005-0000-0000-0000D56A0000}"/>
    <cellStyle name="40% - Accent5 3 3 6 2 3 2" xfId="39945" xr:uid="{00000000-0005-0000-0000-0000D66A0000}"/>
    <cellStyle name="40% - Accent5 3 3 6 2 4" xfId="29330" xr:uid="{00000000-0005-0000-0000-0000D76A0000}"/>
    <cellStyle name="40% - Accent5 3 3 6 3" xfId="8728" xr:uid="{00000000-0005-0000-0000-0000D86A0000}"/>
    <cellStyle name="40% - Accent5 3 3 6 3 2" xfId="19343" xr:uid="{00000000-0005-0000-0000-0000D96A0000}"/>
    <cellStyle name="40% - Accent5 3 3 6 3 2 2" xfId="42611" xr:uid="{00000000-0005-0000-0000-0000DA6A0000}"/>
    <cellStyle name="40% - Accent5 3 3 6 3 3" xfId="31996" xr:uid="{00000000-0005-0000-0000-0000DB6A0000}"/>
    <cellStyle name="40% - Accent5 3 3 6 4" xfId="14037" xr:uid="{00000000-0005-0000-0000-0000DC6A0000}"/>
    <cellStyle name="40% - Accent5 3 3 6 4 2" xfId="37305" xr:uid="{00000000-0005-0000-0000-0000DD6A0000}"/>
    <cellStyle name="40% - Accent5 3 3 6 5" xfId="26688" xr:uid="{00000000-0005-0000-0000-0000DE6A0000}"/>
    <cellStyle name="40% - Accent5 3 3 7" xfId="3517" xr:uid="{00000000-0005-0000-0000-0000DF6A0000}"/>
    <cellStyle name="40% - Accent5 3 3 7 2" xfId="6341" xr:uid="{00000000-0005-0000-0000-0000E06A0000}"/>
    <cellStyle name="40% - Accent5 3 3 7 2 2" xfId="11684" xr:uid="{00000000-0005-0000-0000-0000E16A0000}"/>
    <cellStyle name="40% - Accent5 3 3 7 2 2 2" xfId="22297" xr:uid="{00000000-0005-0000-0000-0000E26A0000}"/>
    <cellStyle name="40% - Accent5 3 3 7 2 2 2 2" xfId="45565" xr:uid="{00000000-0005-0000-0000-0000E36A0000}"/>
    <cellStyle name="40% - Accent5 3 3 7 2 2 3" xfId="34952" xr:uid="{00000000-0005-0000-0000-0000E46A0000}"/>
    <cellStyle name="40% - Accent5 3 3 7 2 3" xfId="16991" xr:uid="{00000000-0005-0000-0000-0000E56A0000}"/>
    <cellStyle name="40% - Accent5 3 3 7 2 3 2" xfId="40259" xr:uid="{00000000-0005-0000-0000-0000E66A0000}"/>
    <cellStyle name="40% - Accent5 3 3 7 2 4" xfId="29644" xr:uid="{00000000-0005-0000-0000-0000E76A0000}"/>
    <cellStyle name="40% - Accent5 3 3 7 3" xfId="9042" xr:uid="{00000000-0005-0000-0000-0000E86A0000}"/>
    <cellStyle name="40% - Accent5 3 3 7 3 2" xfId="19657" xr:uid="{00000000-0005-0000-0000-0000E96A0000}"/>
    <cellStyle name="40% - Accent5 3 3 7 3 2 2" xfId="42925" xr:uid="{00000000-0005-0000-0000-0000EA6A0000}"/>
    <cellStyle name="40% - Accent5 3 3 7 3 3" xfId="32310" xr:uid="{00000000-0005-0000-0000-0000EB6A0000}"/>
    <cellStyle name="40% - Accent5 3 3 7 4" xfId="14351" xr:uid="{00000000-0005-0000-0000-0000EC6A0000}"/>
    <cellStyle name="40% - Accent5 3 3 7 4 2" xfId="37619" xr:uid="{00000000-0005-0000-0000-0000ED6A0000}"/>
    <cellStyle name="40% - Accent5 3 3 7 5" xfId="27002" xr:uid="{00000000-0005-0000-0000-0000EE6A0000}"/>
    <cellStyle name="40% - Accent5 3 3 8" xfId="4279" xr:uid="{00000000-0005-0000-0000-0000EF6A0000}"/>
    <cellStyle name="40% - Accent5 3 3 8 2" xfId="9623" xr:uid="{00000000-0005-0000-0000-0000F06A0000}"/>
    <cellStyle name="40% - Accent5 3 3 8 2 2" xfId="20238" xr:uid="{00000000-0005-0000-0000-0000F16A0000}"/>
    <cellStyle name="40% - Accent5 3 3 8 2 2 2" xfId="43506" xr:uid="{00000000-0005-0000-0000-0000F26A0000}"/>
    <cellStyle name="40% - Accent5 3 3 8 2 3" xfId="32891" xr:uid="{00000000-0005-0000-0000-0000F36A0000}"/>
    <cellStyle name="40% - Accent5 3 3 8 3" xfId="14932" xr:uid="{00000000-0005-0000-0000-0000F46A0000}"/>
    <cellStyle name="40% - Accent5 3 3 8 3 2" xfId="38200" xr:uid="{00000000-0005-0000-0000-0000F56A0000}"/>
    <cellStyle name="40% - Accent5 3 3 8 4" xfId="27583" xr:uid="{00000000-0005-0000-0000-0000F66A0000}"/>
    <cellStyle name="40% - Accent5 3 3 9" xfId="6981" xr:uid="{00000000-0005-0000-0000-0000F76A0000}"/>
    <cellStyle name="40% - Accent5 3 3 9 2" xfId="17596" xr:uid="{00000000-0005-0000-0000-0000F86A0000}"/>
    <cellStyle name="40% - Accent5 3 3 9 2 2" xfId="40864" xr:uid="{00000000-0005-0000-0000-0000F96A0000}"/>
    <cellStyle name="40% - Accent5 3 3 9 3" xfId="30249" xr:uid="{00000000-0005-0000-0000-0000FA6A0000}"/>
    <cellStyle name="40% - Accent5 3 3_Asset Register (new)" xfId="1406" xr:uid="{00000000-0005-0000-0000-0000FB6A0000}"/>
    <cellStyle name="40% - Accent5 3 4" xfId="280" xr:uid="{00000000-0005-0000-0000-0000FC6A0000}"/>
    <cellStyle name="40% - Accent5 3 4 10" xfId="24807" xr:uid="{00000000-0005-0000-0000-0000FD6A0000}"/>
    <cellStyle name="40% - Accent5 3 4 11" xfId="48750" xr:uid="{00000000-0005-0000-0000-0000FE6A0000}"/>
    <cellStyle name="40% - Accent5 3 4 2" xfId="1928" xr:uid="{00000000-0005-0000-0000-0000FF6A0000}"/>
    <cellStyle name="40% - Accent5 3 4 2 2" xfId="4903" xr:uid="{00000000-0005-0000-0000-0000006B0000}"/>
    <cellStyle name="40% - Accent5 3 4 2 2 2" xfId="10247" xr:uid="{00000000-0005-0000-0000-0000016B0000}"/>
    <cellStyle name="40% - Accent5 3 4 2 2 2 2" xfId="20862" xr:uid="{00000000-0005-0000-0000-0000026B0000}"/>
    <cellStyle name="40% - Accent5 3 4 2 2 2 2 2" xfId="44130" xr:uid="{00000000-0005-0000-0000-0000036B0000}"/>
    <cellStyle name="40% - Accent5 3 4 2 2 2 3" xfId="33515" xr:uid="{00000000-0005-0000-0000-0000046B0000}"/>
    <cellStyle name="40% - Accent5 3 4 2 2 3" xfId="15556" xr:uid="{00000000-0005-0000-0000-0000056B0000}"/>
    <cellStyle name="40% - Accent5 3 4 2 2 3 2" xfId="38824" xr:uid="{00000000-0005-0000-0000-0000066B0000}"/>
    <cellStyle name="40% - Accent5 3 4 2 2 4" xfId="23580" xr:uid="{00000000-0005-0000-0000-0000076B0000}"/>
    <cellStyle name="40% - Accent5 3 4 2 2 4 2" xfId="46823" xr:uid="{00000000-0005-0000-0000-0000086B0000}"/>
    <cellStyle name="40% - Accent5 3 4 2 2 5" xfId="28207" xr:uid="{00000000-0005-0000-0000-0000096B0000}"/>
    <cellStyle name="40% - Accent5 3 4 2 2 6" xfId="48752" xr:uid="{00000000-0005-0000-0000-00000A6B0000}"/>
    <cellStyle name="40% - Accent5 3 4 2 3" xfId="7605" xr:uid="{00000000-0005-0000-0000-00000B6B0000}"/>
    <cellStyle name="40% - Accent5 3 4 2 3 2" xfId="18220" xr:uid="{00000000-0005-0000-0000-00000C6B0000}"/>
    <cellStyle name="40% - Accent5 3 4 2 3 2 2" xfId="41488" xr:uid="{00000000-0005-0000-0000-00000D6B0000}"/>
    <cellStyle name="40% - Accent5 3 4 2 3 3" xfId="30873" xr:uid="{00000000-0005-0000-0000-00000E6B0000}"/>
    <cellStyle name="40% - Accent5 3 4 2 4" xfId="12916" xr:uid="{00000000-0005-0000-0000-00000F6B0000}"/>
    <cellStyle name="40% - Accent5 3 4 2 4 2" xfId="36184" xr:uid="{00000000-0005-0000-0000-0000106B0000}"/>
    <cellStyle name="40% - Accent5 3 4 2 5" xfId="23579" xr:uid="{00000000-0005-0000-0000-0000116B0000}"/>
    <cellStyle name="40% - Accent5 3 4 2 5 2" xfId="46822" xr:uid="{00000000-0005-0000-0000-0000126B0000}"/>
    <cellStyle name="40% - Accent5 3 4 2 6" xfId="25565" xr:uid="{00000000-0005-0000-0000-0000136B0000}"/>
    <cellStyle name="40% - Accent5 3 4 2 7" xfId="48751" xr:uid="{00000000-0005-0000-0000-0000146B0000}"/>
    <cellStyle name="40% - Accent5 3 4 3" xfId="2488" xr:uid="{00000000-0005-0000-0000-0000156B0000}"/>
    <cellStyle name="40% - Accent5 3 4 3 2" xfId="5336" xr:uid="{00000000-0005-0000-0000-0000166B0000}"/>
    <cellStyle name="40% - Accent5 3 4 3 2 2" xfId="10679" xr:uid="{00000000-0005-0000-0000-0000176B0000}"/>
    <cellStyle name="40% - Accent5 3 4 3 2 2 2" xfId="21293" xr:uid="{00000000-0005-0000-0000-0000186B0000}"/>
    <cellStyle name="40% - Accent5 3 4 3 2 2 2 2" xfId="44561" xr:uid="{00000000-0005-0000-0000-0000196B0000}"/>
    <cellStyle name="40% - Accent5 3 4 3 2 2 3" xfId="33947" xr:uid="{00000000-0005-0000-0000-00001A6B0000}"/>
    <cellStyle name="40% - Accent5 3 4 3 2 3" xfId="15987" xr:uid="{00000000-0005-0000-0000-00001B6B0000}"/>
    <cellStyle name="40% - Accent5 3 4 3 2 3 2" xfId="39255" xr:uid="{00000000-0005-0000-0000-00001C6B0000}"/>
    <cellStyle name="40% - Accent5 3 4 3 2 4" xfId="28639" xr:uid="{00000000-0005-0000-0000-00001D6B0000}"/>
    <cellStyle name="40% - Accent5 3 4 3 3" xfId="8037" xr:uid="{00000000-0005-0000-0000-00001E6B0000}"/>
    <cellStyle name="40% - Accent5 3 4 3 3 2" xfId="18652" xr:uid="{00000000-0005-0000-0000-00001F6B0000}"/>
    <cellStyle name="40% - Accent5 3 4 3 3 2 2" xfId="41920" xr:uid="{00000000-0005-0000-0000-0000206B0000}"/>
    <cellStyle name="40% - Accent5 3 4 3 3 3" xfId="31305" xr:uid="{00000000-0005-0000-0000-0000216B0000}"/>
    <cellStyle name="40% - Accent5 3 4 3 4" xfId="13347" xr:uid="{00000000-0005-0000-0000-0000226B0000}"/>
    <cellStyle name="40% - Accent5 3 4 3 4 2" xfId="36615" xr:uid="{00000000-0005-0000-0000-0000236B0000}"/>
    <cellStyle name="40% - Accent5 3 4 3 5" xfId="23581" xr:uid="{00000000-0005-0000-0000-0000246B0000}"/>
    <cellStyle name="40% - Accent5 3 4 3 5 2" xfId="46824" xr:uid="{00000000-0005-0000-0000-0000256B0000}"/>
    <cellStyle name="40% - Accent5 3 4 3 6" xfId="25997" xr:uid="{00000000-0005-0000-0000-0000266B0000}"/>
    <cellStyle name="40% - Accent5 3 4 3 7" xfId="48753" xr:uid="{00000000-0005-0000-0000-0000276B0000}"/>
    <cellStyle name="40% - Accent5 3 4 4" xfId="3198" xr:uid="{00000000-0005-0000-0000-0000286B0000}"/>
    <cellStyle name="40% - Accent5 3 4 4 2" xfId="6028" xr:uid="{00000000-0005-0000-0000-0000296B0000}"/>
    <cellStyle name="40% - Accent5 3 4 4 2 2" xfId="11371" xr:uid="{00000000-0005-0000-0000-00002A6B0000}"/>
    <cellStyle name="40% - Accent5 3 4 4 2 2 2" xfId="21984" xr:uid="{00000000-0005-0000-0000-00002B6B0000}"/>
    <cellStyle name="40% - Accent5 3 4 4 2 2 2 2" xfId="45252" xr:uid="{00000000-0005-0000-0000-00002C6B0000}"/>
    <cellStyle name="40% - Accent5 3 4 4 2 2 3" xfId="34639" xr:uid="{00000000-0005-0000-0000-00002D6B0000}"/>
    <cellStyle name="40% - Accent5 3 4 4 2 3" xfId="16678" xr:uid="{00000000-0005-0000-0000-00002E6B0000}"/>
    <cellStyle name="40% - Accent5 3 4 4 2 3 2" xfId="39946" xr:uid="{00000000-0005-0000-0000-00002F6B0000}"/>
    <cellStyle name="40% - Accent5 3 4 4 2 4" xfId="29331" xr:uid="{00000000-0005-0000-0000-0000306B0000}"/>
    <cellStyle name="40% - Accent5 3 4 4 3" xfId="8729" xr:uid="{00000000-0005-0000-0000-0000316B0000}"/>
    <cellStyle name="40% - Accent5 3 4 4 3 2" xfId="19344" xr:uid="{00000000-0005-0000-0000-0000326B0000}"/>
    <cellStyle name="40% - Accent5 3 4 4 3 2 2" xfId="42612" xr:uid="{00000000-0005-0000-0000-0000336B0000}"/>
    <cellStyle name="40% - Accent5 3 4 4 3 3" xfId="31997" xr:uid="{00000000-0005-0000-0000-0000346B0000}"/>
    <cellStyle name="40% - Accent5 3 4 4 4" xfId="14038" xr:uid="{00000000-0005-0000-0000-0000356B0000}"/>
    <cellStyle name="40% - Accent5 3 4 4 4 2" xfId="37306" xr:uid="{00000000-0005-0000-0000-0000366B0000}"/>
    <cellStyle name="40% - Accent5 3 4 4 5" xfId="26689" xr:uid="{00000000-0005-0000-0000-0000376B0000}"/>
    <cellStyle name="40% - Accent5 3 4 5" xfId="3518" xr:uid="{00000000-0005-0000-0000-0000386B0000}"/>
    <cellStyle name="40% - Accent5 3 4 5 2" xfId="6342" xr:uid="{00000000-0005-0000-0000-0000396B0000}"/>
    <cellStyle name="40% - Accent5 3 4 5 2 2" xfId="11685" xr:uid="{00000000-0005-0000-0000-00003A6B0000}"/>
    <cellStyle name="40% - Accent5 3 4 5 2 2 2" xfId="22298" xr:uid="{00000000-0005-0000-0000-00003B6B0000}"/>
    <cellStyle name="40% - Accent5 3 4 5 2 2 2 2" xfId="45566" xr:uid="{00000000-0005-0000-0000-00003C6B0000}"/>
    <cellStyle name="40% - Accent5 3 4 5 2 2 3" xfId="34953" xr:uid="{00000000-0005-0000-0000-00003D6B0000}"/>
    <cellStyle name="40% - Accent5 3 4 5 2 3" xfId="16992" xr:uid="{00000000-0005-0000-0000-00003E6B0000}"/>
    <cellStyle name="40% - Accent5 3 4 5 2 3 2" xfId="40260" xr:uid="{00000000-0005-0000-0000-00003F6B0000}"/>
    <cellStyle name="40% - Accent5 3 4 5 2 4" xfId="29645" xr:uid="{00000000-0005-0000-0000-0000406B0000}"/>
    <cellStyle name="40% - Accent5 3 4 5 3" xfId="9043" xr:uid="{00000000-0005-0000-0000-0000416B0000}"/>
    <cellStyle name="40% - Accent5 3 4 5 3 2" xfId="19658" xr:uid="{00000000-0005-0000-0000-0000426B0000}"/>
    <cellStyle name="40% - Accent5 3 4 5 3 2 2" xfId="42926" xr:uid="{00000000-0005-0000-0000-0000436B0000}"/>
    <cellStyle name="40% - Accent5 3 4 5 3 3" xfId="32311" xr:uid="{00000000-0005-0000-0000-0000446B0000}"/>
    <cellStyle name="40% - Accent5 3 4 5 4" xfId="14352" xr:uid="{00000000-0005-0000-0000-0000456B0000}"/>
    <cellStyle name="40% - Accent5 3 4 5 4 2" xfId="37620" xr:uid="{00000000-0005-0000-0000-0000466B0000}"/>
    <cellStyle name="40% - Accent5 3 4 5 5" xfId="27003" xr:uid="{00000000-0005-0000-0000-0000476B0000}"/>
    <cellStyle name="40% - Accent5 3 4 6" xfId="4149" xr:uid="{00000000-0005-0000-0000-0000486B0000}"/>
    <cellStyle name="40% - Accent5 3 4 6 2" xfId="9493" xr:uid="{00000000-0005-0000-0000-0000496B0000}"/>
    <cellStyle name="40% - Accent5 3 4 6 2 2" xfId="20108" xr:uid="{00000000-0005-0000-0000-00004A6B0000}"/>
    <cellStyle name="40% - Accent5 3 4 6 2 2 2" xfId="43376" xr:uid="{00000000-0005-0000-0000-00004B6B0000}"/>
    <cellStyle name="40% - Accent5 3 4 6 2 3" xfId="32761" xr:uid="{00000000-0005-0000-0000-00004C6B0000}"/>
    <cellStyle name="40% - Accent5 3 4 6 3" xfId="14802" xr:uid="{00000000-0005-0000-0000-00004D6B0000}"/>
    <cellStyle name="40% - Accent5 3 4 6 3 2" xfId="38070" xr:uid="{00000000-0005-0000-0000-00004E6B0000}"/>
    <cellStyle name="40% - Accent5 3 4 6 4" xfId="27453" xr:uid="{00000000-0005-0000-0000-00004F6B0000}"/>
    <cellStyle name="40% - Accent5 3 4 7" xfId="6851" xr:uid="{00000000-0005-0000-0000-0000506B0000}"/>
    <cellStyle name="40% - Accent5 3 4 7 2" xfId="17466" xr:uid="{00000000-0005-0000-0000-0000516B0000}"/>
    <cellStyle name="40% - Accent5 3 4 7 2 2" xfId="40734" xr:uid="{00000000-0005-0000-0000-0000526B0000}"/>
    <cellStyle name="40% - Accent5 3 4 7 3" xfId="30119" xr:uid="{00000000-0005-0000-0000-0000536B0000}"/>
    <cellStyle name="40% - Accent5 3 4 8" xfId="12162" xr:uid="{00000000-0005-0000-0000-0000546B0000}"/>
    <cellStyle name="40% - Accent5 3 4 8 2" xfId="35430" xr:uid="{00000000-0005-0000-0000-0000556B0000}"/>
    <cellStyle name="40% - Accent5 3 4 9" xfId="23578" xr:uid="{00000000-0005-0000-0000-0000566B0000}"/>
    <cellStyle name="40% - Accent5 3 4 9 2" xfId="46821" xr:uid="{00000000-0005-0000-0000-0000576B0000}"/>
    <cellStyle name="40% - Accent5 3 5" xfId="1131" xr:uid="{00000000-0005-0000-0000-0000586B0000}"/>
    <cellStyle name="40% - Accent5 3 5 2" xfId="2701" xr:uid="{00000000-0005-0000-0000-0000596B0000}"/>
    <cellStyle name="40% - Accent5 3 5 2 2" xfId="5549" xr:uid="{00000000-0005-0000-0000-00005A6B0000}"/>
    <cellStyle name="40% - Accent5 3 5 2 2 2" xfId="10892" xr:uid="{00000000-0005-0000-0000-00005B6B0000}"/>
    <cellStyle name="40% - Accent5 3 5 2 2 2 2" xfId="21506" xr:uid="{00000000-0005-0000-0000-00005C6B0000}"/>
    <cellStyle name="40% - Accent5 3 5 2 2 2 2 2" xfId="44774" xr:uid="{00000000-0005-0000-0000-00005D6B0000}"/>
    <cellStyle name="40% - Accent5 3 5 2 2 2 3" xfId="34160" xr:uid="{00000000-0005-0000-0000-00005E6B0000}"/>
    <cellStyle name="40% - Accent5 3 5 2 2 3" xfId="16200" xr:uid="{00000000-0005-0000-0000-00005F6B0000}"/>
    <cellStyle name="40% - Accent5 3 5 2 2 3 2" xfId="39468" xr:uid="{00000000-0005-0000-0000-0000606B0000}"/>
    <cellStyle name="40% - Accent5 3 5 2 2 4" xfId="23584" xr:uid="{00000000-0005-0000-0000-0000616B0000}"/>
    <cellStyle name="40% - Accent5 3 5 2 2 4 2" xfId="46827" xr:uid="{00000000-0005-0000-0000-0000626B0000}"/>
    <cellStyle name="40% - Accent5 3 5 2 2 5" xfId="28852" xr:uid="{00000000-0005-0000-0000-0000636B0000}"/>
    <cellStyle name="40% - Accent5 3 5 2 2 6" xfId="48756" xr:uid="{00000000-0005-0000-0000-0000646B0000}"/>
    <cellStyle name="40% - Accent5 3 5 2 3" xfId="8250" xr:uid="{00000000-0005-0000-0000-0000656B0000}"/>
    <cellStyle name="40% - Accent5 3 5 2 3 2" xfId="18865" xr:uid="{00000000-0005-0000-0000-0000666B0000}"/>
    <cellStyle name="40% - Accent5 3 5 2 3 2 2" xfId="42133" xr:uid="{00000000-0005-0000-0000-0000676B0000}"/>
    <cellStyle name="40% - Accent5 3 5 2 3 3" xfId="31518" xr:uid="{00000000-0005-0000-0000-0000686B0000}"/>
    <cellStyle name="40% - Accent5 3 5 2 4" xfId="13560" xr:uid="{00000000-0005-0000-0000-0000696B0000}"/>
    <cellStyle name="40% - Accent5 3 5 2 4 2" xfId="36828" xr:uid="{00000000-0005-0000-0000-00006A6B0000}"/>
    <cellStyle name="40% - Accent5 3 5 2 5" xfId="23583" xr:uid="{00000000-0005-0000-0000-00006B6B0000}"/>
    <cellStyle name="40% - Accent5 3 5 2 5 2" xfId="46826" xr:uid="{00000000-0005-0000-0000-00006C6B0000}"/>
    <cellStyle name="40% - Accent5 3 5 2 6" xfId="26210" xr:uid="{00000000-0005-0000-0000-00006D6B0000}"/>
    <cellStyle name="40% - Accent5 3 5 2 7" xfId="48755" xr:uid="{00000000-0005-0000-0000-00006E6B0000}"/>
    <cellStyle name="40% - Accent5 3 5 3" xfId="3876" xr:uid="{00000000-0005-0000-0000-00006F6B0000}"/>
    <cellStyle name="40% - Accent5 3 5 3 2" xfId="6540" xr:uid="{00000000-0005-0000-0000-0000706B0000}"/>
    <cellStyle name="40% - Accent5 3 5 3 2 2" xfId="11883" xr:uid="{00000000-0005-0000-0000-0000716B0000}"/>
    <cellStyle name="40% - Accent5 3 5 3 2 2 2" xfId="22496" xr:uid="{00000000-0005-0000-0000-0000726B0000}"/>
    <cellStyle name="40% - Accent5 3 5 3 2 2 2 2" xfId="45764" xr:uid="{00000000-0005-0000-0000-0000736B0000}"/>
    <cellStyle name="40% - Accent5 3 5 3 2 2 3" xfId="35151" xr:uid="{00000000-0005-0000-0000-0000746B0000}"/>
    <cellStyle name="40% - Accent5 3 5 3 2 3" xfId="17190" xr:uid="{00000000-0005-0000-0000-0000756B0000}"/>
    <cellStyle name="40% - Accent5 3 5 3 2 3 2" xfId="40458" xr:uid="{00000000-0005-0000-0000-0000766B0000}"/>
    <cellStyle name="40% - Accent5 3 5 3 2 4" xfId="29843" xr:uid="{00000000-0005-0000-0000-0000776B0000}"/>
    <cellStyle name="40% - Accent5 3 5 3 3" xfId="9241" xr:uid="{00000000-0005-0000-0000-0000786B0000}"/>
    <cellStyle name="40% - Accent5 3 5 3 3 2" xfId="19856" xr:uid="{00000000-0005-0000-0000-0000796B0000}"/>
    <cellStyle name="40% - Accent5 3 5 3 3 2 2" xfId="43124" xr:uid="{00000000-0005-0000-0000-00007A6B0000}"/>
    <cellStyle name="40% - Accent5 3 5 3 3 3" xfId="32509" xr:uid="{00000000-0005-0000-0000-00007B6B0000}"/>
    <cellStyle name="40% - Accent5 3 5 3 4" xfId="14550" xr:uid="{00000000-0005-0000-0000-00007C6B0000}"/>
    <cellStyle name="40% - Accent5 3 5 3 4 2" xfId="37818" xr:uid="{00000000-0005-0000-0000-00007D6B0000}"/>
    <cellStyle name="40% - Accent5 3 5 3 5" xfId="23585" xr:uid="{00000000-0005-0000-0000-00007E6B0000}"/>
    <cellStyle name="40% - Accent5 3 5 3 5 2" xfId="46828" xr:uid="{00000000-0005-0000-0000-00007F6B0000}"/>
    <cellStyle name="40% - Accent5 3 5 3 6" xfId="27201" xr:uid="{00000000-0005-0000-0000-0000806B0000}"/>
    <cellStyle name="40% - Accent5 3 5 3 7" xfId="48757" xr:uid="{00000000-0005-0000-0000-0000816B0000}"/>
    <cellStyle name="40% - Accent5 3 5 4" xfId="4362" xr:uid="{00000000-0005-0000-0000-0000826B0000}"/>
    <cellStyle name="40% - Accent5 3 5 4 2" xfId="9706" xr:uid="{00000000-0005-0000-0000-0000836B0000}"/>
    <cellStyle name="40% - Accent5 3 5 4 2 2" xfId="20321" xr:uid="{00000000-0005-0000-0000-0000846B0000}"/>
    <cellStyle name="40% - Accent5 3 5 4 2 2 2" xfId="43589" xr:uid="{00000000-0005-0000-0000-0000856B0000}"/>
    <cellStyle name="40% - Accent5 3 5 4 2 3" xfId="32974" xr:uid="{00000000-0005-0000-0000-0000866B0000}"/>
    <cellStyle name="40% - Accent5 3 5 4 3" xfId="15015" xr:uid="{00000000-0005-0000-0000-0000876B0000}"/>
    <cellStyle name="40% - Accent5 3 5 4 3 2" xfId="38283" xr:uid="{00000000-0005-0000-0000-0000886B0000}"/>
    <cellStyle name="40% - Accent5 3 5 4 4" xfId="27666" xr:uid="{00000000-0005-0000-0000-0000896B0000}"/>
    <cellStyle name="40% - Accent5 3 5 5" xfId="7064" xr:uid="{00000000-0005-0000-0000-00008A6B0000}"/>
    <cellStyle name="40% - Accent5 3 5 5 2" xfId="17679" xr:uid="{00000000-0005-0000-0000-00008B6B0000}"/>
    <cellStyle name="40% - Accent5 3 5 5 2 2" xfId="40947" xr:uid="{00000000-0005-0000-0000-00008C6B0000}"/>
    <cellStyle name="40% - Accent5 3 5 5 3" xfId="30332" xr:uid="{00000000-0005-0000-0000-00008D6B0000}"/>
    <cellStyle name="40% - Accent5 3 5 6" xfId="12375" xr:uid="{00000000-0005-0000-0000-00008E6B0000}"/>
    <cellStyle name="40% - Accent5 3 5 6 2" xfId="35643" xr:uid="{00000000-0005-0000-0000-00008F6B0000}"/>
    <cellStyle name="40% - Accent5 3 5 7" xfId="23582" xr:uid="{00000000-0005-0000-0000-0000906B0000}"/>
    <cellStyle name="40% - Accent5 3 5 7 2" xfId="46825" xr:uid="{00000000-0005-0000-0000-0000916B0000}"/>
    <cellStyle name="40% - Accent5 3 5 8" xfId="25024" xr:uid="{00000000-0005-0000-0000-0000926B0000}"/>
    <cellStyle name="40% - Accent5 3 5 9" xfId="48754" xr:uid="{00000000-0005-0000-0000-0000936B0000}"/>
    <cellStyle name="40% - Accent5 3 6" xfId="1280" xr:uid="{00000000-0005-0000-0000-0000946B0000}"/>
    <cellStyle name="40% - Accent5 3 6 2" xfId="2841" xr:uid="{00000000-0005-0000-0000-0000956B0000}"/>
    <cellStyle name="40% - Accent5 3 6 2 2" xfId="5689" xr:uid="{00000000-0005-0000-0000-0000966B0000}"/>
    <cellStyle name="40% - Accent5 3 6 2 2 2" xfId="11032" xr:uid="{00000000-0005-0000-0000-0000976B0000}"/>
    <cellStyle name="40% - Accent5 3 6 2 2 2 2" xfId="21646" xr:uid="{00000000-0005-0000-0000-0000986B0000}"/>
    <cellStyle name="40% - Accent5 3 6 2 2 2 2 2" xfId="44914" xr:uid="{00000000-0005-0000-0000-0000996B0000}"/>
    <cellStyle name="40% - Accent5 3 6 2 2 2 3" xfId="34300" xr:uid="{00000000-0005-0000-0000-00009A6B0000}"/>
    <cellStyle name="40% - Accent5 3 6 2 2 3" xfId="16340" xr:uid="{00000000-0005-0000-0000-00009B6B0000}"/>
    <cellStyle name="40% - Accent5 3 6 2 2 3 2" xfId="39608" xr:uid="{00000000-0005-0000-0000-00009C6B0000}"/>
    <cellStyle name="40% - Accent5 3 6 2 2 4" xfId="23588" xr:uid="{00000000-0005-0000-0000-00009D6B0000}"/>
    <cellStyle name="40% - Accent5 3 6 2 2 4 2" xfId="46831" xr:uid="{00000000-0005-0000-0000-00009E6B0000}"/>
    <cellStyle name="40% - Accent5 3 6 2 2 5" xfId="28992" xr:uid="{00000000-0005-0000-0000-00009F6B0000}"/>
    <cellStyle name="40% - Accent5 3 6 2 2 6" xfId="48760" xr:uid="{00000000-0005-0000-0000-0000A06B0000}"/>
    <cellStyle name="40% - Accent5 3 6 2 3" xfId="8390" xr:uid="{00000000-0005-0000-0000-0000A16B0000}"/>
    <cellStyle name="40% - Accent5 3 6 2 3 2" xfId="19005" xr:uid="{00000000-0005-0000-0000-0000A26B0000}"/>
    <cellStyle name="40% - Accent5 3 6 2 3 2 2" xfId="42273" xr:uid="{00000000-0005-0000-0000-0000A36B0000}"/>
    <cellStyle name="40% - Accent5 3 6 2 3 3" xfId="31658" xr:uid="{00000000-0005-0000-0000-0000A46B0000}"/>
    <cellStyle name="40% - Accent5 3 6 2 4" xfId="13700" xr:uid="{00000000-0005-0000-0000-0000A56B0000}"/>
    <cellStyle name="40% - Accent5 3 6 2 4 2" xfId="36968" xr:uid="{00000000-0005-0000-0000-0000A66B0000}"/>
    <cellStyle name="40% - Accent5 3 6 2 5" xfId="23587" xr:uid="{00000000-0005-0000-0000-0000A76B0000}"/>
    <cellStyle name="40% - Accent5 3 6 2 5 2" xfId="46830" xr:uid="{00000000-0005-0000-0000-0000A86B0000}"/>
    <cellStyle name="40% - Accent5 3 6 2 6" xfId="26350" xr:uid="{00000000-0005-0000-0000-0000A96B0000}"/>
    <cellStyle name="40% - Accent5 3 6 2 7" xfId="48759" xr:uid="{00000000-0005-0000-0000-0000AA6B0000}"/>
    <cellStyle name="40% - Accent5 3 6 3" xfId="4502" xr:uid="{00000000-0005-0000-0000-0000AB6B0000}"/>
    <cellStyle name="40% - Accent5 3 6 3 2" xfId="9846" xr:uid="{00000000-0005-0000-0000-0000AC6B0000}"/>
    <cellStyle name="40% - Accent5 3 6 3 2 2" xfId="20461" xr:uid="{00000000-0005-0000-0000-0000AD6B0000}"/>
    <cellStyle name="40% - Accent5 3 6 3 2 2 2" xfId="43729" xr:uid="{00000000-0005-0000-0000-0000AE6B0000}"/>
    <cellStyle name="40% - Accent5 3 6 3 2 3" xfId="33114" xr:uid="{00000000-0005-0000-0000-0000AF6B0000}"/>
    <cellStyle name="40% - Accent5 3 6 3 3" xfId="15155" xr:uid="{00000000-0005-0000-0000-0000B06B0000}"/>
    <cellStyle name="40% - Accent5 3 6 3 3 2" xfId="38423" xr:uid="{00000000-0005-0000-0000-0000B16B0000}"/>
    <cellStyle name="40% - Accent5 3 6 3 4" xfId="23589" xr:uid="{00000000-0005-0000-0000-0000B26B0000}"/>
    <cellStyle name="40% - Accent5 3 6 3 4 2" xfId="46832" xr:uid="{00000000-0005-0000-0000-0000B36B0000}"/>
    <cellStyle name="40% - Accent5 3 6 3 5" xfId="27806" xr:uid="{00000000-0005-0000-0000-0000B46B0000}"/>
    <cellStyle name="40% - Accent5 3 6 3 6" xfId="48761" xr:uid="{00000000-0005-0000-0000-0000B56B0000}"/>
    <cellStyle name="40% - Accent5 3 6 4" xfId="7204" xr:uid="{00000000-0005-0000-0000-0000B66B0000}"/>
    <cellStyle name="40% - Accent5 3 6 4 2" xfId="17819" xr:uid="{00000000-0005-0000-0000-0000B76B0000}"/>
    <cellStyle name="40% - Accent5 3 6 4 2 2" xfId="41087" xr:uid="{00000000-0005-0000-0000-0000B86B0000}"/>
    <cellStyle name="40% - Accent5 3 6 4 3" xfId="30472" xr:uid="{00000000-0005-0000-0000-0000B96B0000}"/>
    <cellStyle name="40% - Accent5 3 6 5" xfId="12515" xr:uid="{00000000-0005-0000-0000-0000BA6B0000}"/>
    <cellStyle name="40% - Accent5 3 6 5 2" xfId="35783" xr:uid="{00000000-0005-0000-0000-0000BB6B0000}"/>
    <cellStyle name="40% - Accent5 3 6 6" xfId="23586" xr:uid="{00000000-0005-0000-0000-0000BC6B0000}"/>
    <cellStyle name="40% - Accent5 3 6 6 2" xfId="46829" xr:uid="{00000000-0005-0000-0000-0000BD6B0000}"/>
    <cellStyle name="40% - Accent5 3 6 7" xfId="25164" xr:uid="{00000000-0005-0000-0000-0000BE6B0000}"/>
    <cellStyle name="40% - Accent5 3 6 8" xfId="48758" xr:uid="{00000000-0005-0000-0000-0000BF6B0000}"/>
    <cellStyle name="40% - Accent5 3 7" xfId="1665" xr:uid="{00000000-0005-0000-0000-0000C06B0000}"/>
    <cellStyle name="40% - Accent5 3 7 2" xfId="4672" xr:uid="{00000000-0005-0000-0000-0000C16B0000}"/>
    <cellStyle name="40% - Accent5 3 7 2 2" xfId="10016" xr:uid="{00000000-0005-0000-0000-0000C26B0000}"/>
    <cellStyle name="40% - Accent5 3 7 2 2 2" xfId="20631" xr:uid="{00000000-0005-0000-0000-0000C36B0000}"/>
    <cellStyle name="40% - Accent5 3 7 2 2 2 2" xfId="43899" xr:uid="{00000000-0005-0000-0000-0000C46B0000}"/>
    <cellStyle name="40% - Accent5 3 7 2 2 3" xfId="33284" xr:uid="{00000000-0005-0000-0000-0000C56B0000}"/>
    <cellStyle name="40% - Accent5 3 7 2 3" xfId="15325" xr:uid="{00000000-0005-0000-0000-0000C66B0000}"/>
    <cellStyle name="40% - Accent5 3 7 2 3 2" xfId="38593" xr:uid="{00000000-0005-0000-0000-0000C76B0000}"/>
    <cellStyle name="40% - Accent5 3 7 2 4" xfId="23591" xr:uid="{00000000-0005-0000-0000-0000C86B0000}"/>
    <cellStyle name="40% - Accent5 3 7 2 4 2" xfId="46834" xr:uid="{00000000-0005-0000-0000-0000C96B0000}"/>
    <cellStyle name="40% - Accent5 3 7 2 5" xfId="27976" xr:uid="{00000000-0005-0000-0000-0000CA6B0000}"/>
    <cellStyle name="40% - Accent5 3 7 2 6" xfId="48763" xr:uid="{00000000-0005-0000-0000-0000CB6B0000}"/>
    <cellStyle name="40% - Accent5 3 7 3" xfId="7374" xr:uid="{00000000-0005-0000-0000-0000CC6B0000}"/>
    <cellStyle name="40% - Accent5 3 7 3 2" xfId="17989" xr:uid="{00000000-0005-0000-0000-0000CD6B0000}"/>
    <cellStyle name="40% - Accent5 3 7 3 2 2" xfId="41257" xr:uid="{00000000-0005-0000-0000-0000CE6B0000}"/>
    <cellStyle name="40% - Accent5 3 7 3 3" xfId="30642" xr:uid="{00000000-0005-0000-0000-0000CF6B0000}"/>
    <cellStyle name="40% - Accent5 3 7 4" xfId="12685" xr:uid="{00000000-0005-0000-0000-0000D06B0000}"/>
    <cellStyle name="40% - Accent5 3 7 4 2" xfId="35953" xr:uid="{00000000-0005-0000-0000-0000D16B0000}"/>
    <cellStyle name="40% - Accent5 3 7 5" xfId="23590" xr:uid="{00000000-0005-0000-0000-0000D26B0000}"/>
    <cellStyle name="40% - Accent5 3 7 5 2" xfId="46833" xr:uid="{00000000-0005-0000-0000-0000D36B0000}"/>
    <cellStyle name="40% - Accent5 3 7 6" xfId="25334" xr:uid="{00000000-0005-0000-0000-0000D46B0000}"/>
    <cellStyle name="40% - Accent5 3 7 7" xfId="48762" xr:uid="{00000000-0005-0000-0000-0000D56B0000}"/>
    <cellStyle name="40% - Accent5 3 8" xfId="1762" xr:uid="{00000000-0005-0000-0000-0000D66B0000}"/>
    <cellStyle name="40% - Accent5 3 8 2" xfId="4749" xr:uid="{00000000-0005-0000-0000-0000D76B0000}"/>
    <cellStyle name="40% - Accent5 3 8 2 2" xfId="10093" xr:uid="{00000000-0005-0000-0000-0000D86B0000}"/>
    <cellStyle name="40% - Accent5 3 8 2 2 2" xfId="20708" xr:uid="{00000000-0005-0000-0000-0000D96B0000}"/>
    <cellStyle name="40% - Accent5 3 8 2 2 2 2" xfId="43976" xr:uid="{00000000-0005-0000-0000-0000DA6B0000}"/>
    <cellStyle name="40% - Accent5 3 8 2 2 3" xfId="33361" xr:uid="{00000000-0005-0000-0000-0000DB6B0000}"/>
    <cellStyle name="40% - Accent5 3 8 2 3" xfId="15402" xr:uid="{00000000-0005-0000-0000-0000DC6B0000}"/>
    <cellStyle name="40% - Accent5 3 8 2 3 2" xfId="38670" xr:uid="{00000000-0005-0000-0000-0000DD6B0000}"/>
    <cellStyle name="40% - Accent5 3 8 2 4" xfId="28053" xr:uid="{00000000-0005-0000-0000-0000DE6B0000}"/>
    <cellStyle name="40% - Accent5 3 8 3" xfId="7451" xr:uid="{00000000-0005-0000-0000-0000DF6B0000}"/>
    <cellStyle name="40% - Accent5 3 8 3 2" xfId="18066" xr:uid="{00000000-0005-0000-0000-0000E06B0000}"/>
    <cellStyle name="40% - Accent5 3 8 3 2 2" xfId="41334" xr:uid="{00000000-0005-0000-0000-0000E16B0000}"/>
    <cellStyle name="40% - Accent5 3 8 3 3" xfId="30719" xr:uid="{00000000-0005-0000-0000-0000E26B0000}"/>
    <cellStyle name="40% - Accent5 3 8 4" xfId="12762" xr:uid="{00000000-0005-0000-0000-0000E36B0000}"/>
    <cellStyle name="40% - Accent5 3 8 4 2" xfId="36030" xr:uid="{00000000-0005-0000-0000-0000E46B0000}"/>
    <cellStyle name="40% - Accent5 3 8 5" xfId="23592" xr:uid="{00000000-0005-0000-0000-0000E56B0000}"/>
    <cellStyle name="40% - Accent5 3 8 5 2" xfId="46835" xr:uid="{00000000-0005-0000-0000-0000E66B0000}"/>
    <cellStyle name="40% - Accent5 3 8 6" xfId="25411" xr:uid="{00000000-0005-0000-0000-0000E76B0000}"/>
    <cellStyle name="40% - Accent5 3 8 7" xfId="48764" xr:uid="{00000000-0005-0000-0000-0000E86B0000}"/>
    <cellStyle name="40% - Accent5 3 9" xfId="1687" xr:uid="{00000000-0005-0000-0000-0000E96B0000}"/>
    <cellStyle name="40% - Accent5 3 9 2" xfId="4688" xr:uid="{00000000-0005-0000-0000-0000EA6B0000}"/>
    <cellStyle name="40% - Accent5 3 9 2 2" xfId="10032" xr:uid="{00000000-0005-0000-0000-0000EB6B0000}"/>
    <cellStyle name="40% - Accent5 3 9 2 2 2" xfId="20647" xr:uid="{00000000-0005-0000-0000-0000EC6B0000}"/>
    <cellStyle name="40% - Accent5 3 9 2 2 2 2" xfId="43915" xr:uid="{00000000-0005-0000-0000-0000ED6B0000}"/>
    <cellStyle name="40% - Accent5 3 9 2 2 3" xfId="33300" xr:uid="{00000000-0005-0000-0000-0000EE6B0000}"/>
    <cellStyle name="40% - Accent5 3 9 2 3" xfId="15341" xr:uid="{00000000-0005-0000-0000-0000EF6B0000}"/>
    <cellStyle name="40% - Accent5 3 9 2 3 2" xfId="38609" xr:uid="{00000000-0005-0000-0000-0000F06B0000}"/>
    <cellStyle name="40% - Accent5 3 9 2 4" xfId="27992" xr:uid="{00000000-0005-0000-0000-0000F16B0000}"/>
    <cellStyle name="40% - Accent5 3 9 3" xfId="7390" xr:uid="{00000000-0005-0000-0000-0000F26B0000}"/>
    <cellStyle name="40% - Accent5 3 9 3 2" xfId="18005" xr:uid="{00000000-0005-0000-0000-0000F36B0000}"/>
    <cellStyle name="40% - Accent5 3 9 3 2 2" xfId="41273" xr:uid="{00000000-0005-0000-0000-0000F46B0000}"/>
    <cellStyle name="40% - Accent5 3 9 3 3" xfId="30658" xr:uid="{00000000-0005-0000-0000-0000F56B0000}"/>
    <cellStyle name="40% - Accent5 3 9 4" xfId="12701" xr:uid="{00000000-0005-0000-0000-0000F66B0000}"/>
    <cellStyle name="40% - Accent5 3 9 4 2" xfId="35969" xr:uid="{00000000-0005-0000-0000-0000F76B0000}"/>
    <cellStyle name="40% - Accent5 3 9 5" xfId="25350" xr:uid="{00000000-0005-0000-0000-0000F86B0000}"/>
    <cellStyle name="40% - Accent5 3_Asset Register (new)" xfId="1409" xr:uid="{00000000-0005-0000-0000-0000F96B0000}"/>
    <cellStyle name="40% - Accent5 4" xfId="281" xr:uid="{00000000-0005-0000-0000-0000FA6B0000}"/>
    <cellStyle name="40% - Accent5 4 10" xfId="1808" xr:uid="{00000000-0005-0000-0000-0000FB6B0000}"/>
    <cellStyle name="40% - Accent5 4 10 2" xfId="4784" xr:uid="{00000000-0005-0000-0000-0000FC6B0000}"/>
    <cellStyle name="40% - Accent5 4 10 2 2" xfId="10128" xr:uid="{00000000-0005-0000-0000-0000FD6B0000}"/>
    <cellStyle name="40% - Accent5 4 10 2 2 2" xfId="20743" xr:uid="{00000000-0005-0000-0000-0000FE6B0000}"/>
    <cellStyle name="40% - Accent5 4 10 2 2 2 2" xfId="44011" xr:uid="{00000000-0005-0000-0000-0000FF6B0000}"/>
    <cellStyle name="40% - Accent5 4 10 2 2 3" xfId="33396" xr:uid="{00000000-0005-0000-0000-0000006C0000}"/>
    <cellStyle name="40% - Accent5 4 10 2 3" xfId="15437" xr:uid="{00000000-0005-0000-0000-0000016C0000}"/>
    <cellStyle name="40% - Accent5 4 10 2 3 2" xfId="38705" xr:uid="{00000000-0005-0000-0000-0000026C0000}"/>
    <cellStyle name="40% - Accent5 4 10 2 4" xfId="28088" xr:uid="{00000000-0005-0000-0000-0000036C0000}"/>
    <cellStyle name="40% - Accent5 4 10 3" xfId="7486" xr:uid="{00000000-0005-0000-0000-0000046C0000}"/>
    <cellStyle name="40% - Accent5 4 10 3 2" xfId="18101" xr:uid="{00000000-0005-0000-0000-0000056C0000}"/>
    <cellStyle name="40% - Accent5 4 10 3 2 2" xfId="41369" xr:uid="{00000000-0005-0000-0000-0000066C0000}"/>
    <cellStyle name="40% - Accent5 4 10 3 3" xfId="30754" xr:uid="{00000000-0005-0000-0000-0000076C0000}"/>
    <cellStyle name="40% - Accent5 4 10 4" xfId="12797" xr:uid="{00000000-0005-0000-0000-0000086C0000}"/>
    <cellStyle name="40% - Accent5 4 10 4 2" xfId="36065" xr:uid="{00000000-0005-0000-0000-0000096C0000}"/>
    <cellStyle name="40% - Accent5 4 10 5" xfId="25446" xr:uid="{00000000-0005-0000-0000-00000A6C0000}"/>
    <cellStyle name="40% - Accent5 4 11" xfId="2489" xr:uid="{00000000-0005-0000-0000-00000B6C0000}"/>
    <cellStyle name="40% - Accent5 4 11 2" xfId="5337" xr:uid="{00000000-0005-0000-0000-00000C6C0000}"/>
    <cellStyle name="40% - Accent5 4 11 2 2" xfId="10680" xr:uid="{00000000-0005-0000-0000-00000D6C0000}"/>
    <cellStyle name="40% - Accent5 4 11 2 2 2" xfId="21294" xr:uid="{00000000-0005-0000-0000-00000E6C0000}"/>
    <cellStyle name="40% - Accent5 4 11 2 2 2 2" xfId="44562" xr:uid="{00000000-0005-0000-0000-00000F6C0000}"/>
    <cellStyle name="40% - Accent5 4 11 2 2 3" xfId="33948" xr:uid="{00000000-0005-0000-0000-0000106C0000}"/>
    <cellStyle name="40% - Accent5 4 11 2 3" xfId="15988" xr:uid="{00000000-0005-0000-0000-0000116C0000}"/>
    <cellStyle name="40% - Accent5 4 11 2 3 2" xfId="39256" xr:uid="{00000000-0005-0000-0000-0000126C0000}"/>
    <cellStyle name="40% - Accent5 4 11 2 4" xfId="28640" xr:uid="{00000000-0005-0000-0000-0000136C0000}"/>
    <cellStyle name="40% - Accent5 4 11 3" xfId="8038" xr:uid="{00000000-0005-0000-0000-0000146C0000}"/>
    <cellStyle name="40% - Accent5 4 11 3 2" xfId="18653" xr:uid="{00000000-0005-0000-0000-0000156C0000}"/>
    <cellStyle name="40% - Accent5 4 11 3 2 2" xfId="41921" xr:uid="{00000000-0005-0000-0000-0000166C0000}"/>
    <cellStyle name="40% - Accent5 4 11 3 3" xfId="31306" xr:uid="{00000000-0005-0000-0000-0000176C0000}"/>
    <cellStyle name="40% - Accent5 4 11 4" xfId="13348" xr:uid="{00000000-0005-0000-0000-0000186C0000}"/>
    <cellStyle name="40% - Accent5 4 11 4 2" xfId="36616" xr:uid="{00000000-0005-0000-0000-0000196C0000}"/>
    <cellStyle name="40% - Accent5 4 11 5" xfId="25998" xr:uid="{00000000-0005-0000-0000-00001A6C0000}"/>
    <cellStyle name="40% - Accent5 4 12" xfId="3023" xr:uid="{00000000-0005-0000-0000-00001B6C0000}"/>
    <cellStyle name="40% - Accent5 4 12 2" xfId="5860" xr:uid="{00000000-0005-0000-0000-00001C6C0000}"/>
    <cellStyle name="40% - Accent5 4 12 2 2" xfId="11203" xr:uid="{00000000-0005-0000-0000-00001D6C0000}"/>
    <cellStyle name="40% - Accent5 4 12 2 2 2" xfId="21817" xr:uid="{00000000-0005-0000-0000-00001E6C0000}"/>
    <cellStyle name="40% - Accent5 4 12 2 2 2 2" xfId="45085" xr:uid="{00000000-0005-0000-0000-00001F6C0000}"/>
    <cellStyle name="40% - Accent5 4 12 2 2 3" xfId="34471" xr:uid="{00000000-0005-0000-0000-0000206C0000}"/>
    <cellStyle name="40% - Accent5 4 12 2 3" xfId="16511" xr:uid="{00000000-0005-0000-0000-0000216C0000}"/>
    <cellStyle name="40% - Accent5 4 12 2 3 2" xfId="39779" xr:uid="{00000000-0005-0000-0000-0000226C0000}"/>
    <cellStyle name="40% - Accent5 4 12 2 4" xfId="29163" xr:uid="{00000000-0005-0000-0000-0000236C0000}"/>
    <cellStyle name="40% - Accent5 4 12 3" xfId="8561" xr:uid="{00000000-0005-0000-0000-0000246C0000}"/>
    <cellStyle name="40% - Accent5 4 12 3 2" xfId="19176" xr:uid="{00000000-0005-0000-0000-0000256C0000}"/>
    <cellStyle name="40% - Accent5 4 12 3 2 2" xfId="42444" xr:uid="{00000000-0005-0000-0000-0000266C0000}"/>
    <cellStyle name="40% - Accent5 4 12 3 3" xfId="31829" xr:uid="{00000000-0005-0000-0000-0000276C0000}"/>
    <cellStyle name="40% - Accent5 4 12 4" xfId="13871" xr:uid="{00000000-0005-0000-0000-0000286C0000}"/>
    <cellStyle name="40% - Accent5 4 12 4 2" xfId="37139" xr:uid="{00000000-0005-0000-0000-0000296C0000}"/>
    <cellStyle name="40% - Accent5 4 12 5" xfId="26521" xr:uid="{00000000-0005-0000-0000-00002A6C0000}"/>
    <cellStyle name="40% - Accent5 4 13" xfId="3350" xr:uid="{00000000-0005-0000-0000-00002B6C0000}"/>
    <cellStyle name="40% - Accent5 4 13 2" xfId="6174" xr:uid="{00000000-0005-0000-0000-00002C6C0000}"/>
    <cellStyle name="40% - Accent5 4 13 2 2" xfId="11517" xr:uid="{00000000-0005-0000-0000-00002D6C0000}"/>
    <cellStyle name="40% - Accent5 4 13 2 2 2" xfId="22130" xr:uid="{00000000-0005-0000-0000-00002E6C0000}"/>
    <cellStyle name="40% - Accent5 4 13 2 2 2 2" xfId="45398" xr:uid="{00000000-0005-0000-0000-00002F6C0000}"/>
    <cellStyle name="40% - Accent5 4 13 2 2 3" xfId="34785" xr:uid="{00000000-0005-0000-0000-0000306C0000}"/>
    <cellStyle name="40% - Accent5 4 13 2 3" xfId="16824" xr:uid="{00000000-0005-0000-0000-0000316C0000}"/>
    <cellStyle name="40% - Accent5 4 13 2 3 2" xfId="40092" xr:uid="{00000000-0005-0000-0000-0000326C0000}"/>
    <cellStyle name="40% - Accent5 4 13 2 4" xfId="29477" xr:uid="{00000000-0005-0000-0000-0000336C0000}"/>
    <cellStyle name="40% - Accent5 4 13 3" xfId="8875" xr:uid="{00000000-0005-0000-0000-0000346C0000}"/>
    <cellStyle name="40% - Accent5 4 13 3 2" xfId="19490" xr:uid="{00000000-0005-0000-0000-0000356C0000}"/>
    <cellStyle name="40% - Accent5 4 13 3 2 2" xfId="42758" xr:uid="{00000000-0005-0000-0000-0000366C0000}"/>
    <cellStyle name="40% - Accent5 4 13 3 3" xfId="32143" xr:uid="{00000000-0005-0000-0000-0000376C0000}"/>
    <cellStyle name="40% - Accent5 4 13 4" xfId="14184" xr:uid="{00000000-0005-0000-0000-0000386C0000}"/>
    <cellStyle name="40% - Accent5 4 13 4 2" xfId="37452" xr:uid="{00000000-0005-0000-0000-0000396C0000}"/>
    <cellStyle name="40% - Accent5 4 13 5" xfId="26835" xr:uid="{00000000-0005-0000-0000-00003A6C0000}"/>
    <cellStyle name="40% - Accent5 4 14" xfId="4150" xr:uid="{00000000-0005-0000-0000-00003B6C0000}"/>
    <cellStyle name="40% - Accent5 4 14 2" xfId="9494" xr:uid="{00000000-0005-0000-0000-00003C6C0000}"/>
    <cellStyle name="40% - Accent5 4 14 2 2" xfId="20109" xr:uid="{00000000-0005-0000-0000-00003D6C0000}"/>
    <cellStyle name="40% - Accent5 4 14 2 2 2" xfId="43377" xr:uid="{00000000-0005-0000-0000-00003E6C0000}"/>
    <cellStyle name="40% - Accent5 4 14 2 3" xfId="32762" xr:uid="{00000000-0005-0000-0000-00003F6C0000}"/>
    <cellStyle name="40% - Accent5 4 14 3" xfId="14803" xr:uid="{00000000-0005-0000-0000-0000406C0000}"/>
    <cellStyle name="40% - Accent5 4 14 3 2" xfId="38071" xr:uid="{00000000-0005-0000-0000-0000416C0000}"/>
    <cellStyle name="40% - Accent5 4 14 4" xfId="27454" xr:uid="{00000000-0005-0000-0000-0000426C0000}"/>
    <cellStyle name="40% - Accent5 4 15" xfId="6852" xr:uid="{00000000-0005-0000-0000-0000436C0000}"/>
    <cellStyle name="40% - Accent5 4 15 2" xfId="17467" xr:uid="{00000000-0005-0000-0000-0000446C0000}"/>
    <cellStyle name="40% - Accent5 4 15 2 2" xfId="40735" xr:uid="{00000000-0005-0000-0000-0000456C0000}"/>
    <cellStyle name="40% - Accent5 4 15 3" xfId="30120" xr:uid="{00000000-0005-0000-0000-0000466C0000}"/>
    <cellStyle name="40% - Accent5 4 16" xfId="12163" xr:uid="{00000000-0005-0000-0000-0000476C0000}"/>
    <cellStyle name="40% - Accent5 4 16 2" xfId="35431" xr:uid="{00000000-0005-0000-0000-0000486C0000}"/>
    <cellStyle name="40% - Accent5 4 17" xfId="23593" xr:uid="{00000000-0005-0000-0000-0000496C0000}"/>
    <cellStyle name="40% - Accent5 4 17 2" xfId="46836" xr:uid="{00000000-0005-0000-0000-00004A6C0000}"/>
    <cellStyle name="40% - Accent5 4 18" xfId="24808" xr:uid="{00000000-0005-0000-0000-00004B6C0000}"/>
    <cellStyle name="40% - Accent5 4 19" xfId="48765" xr:uid="{00000000-0005-0000-0000-00004C6C0000}"/>
    <cellStyle name="40% - Accent5 4 2" xfId="759" xr:uid="{00000000-0005-0000-0000-00004D6C0000}"/>
    <cellStyle name="40% - Accent5 4 2 10" xfId="3024" xr:uid="{00000000-0005-0000-0000-00004E6C0000}"/>
    <cellStyle name="40% - Accent5 4 2 10 2" xfId="5861" xr:uid="{00000000-0005-0000-0000-00004F6C0000}"/>
    <cellStyle name="40% - Accent5 4 2 10 2 2" xfId="11204" xr:uid="{00000000-0005-0000-0000-0000506C0000}"/>
    <cellStyle name="40% - Accent5 4 2 10 2 2 2" xfId="21818" xr:uid="{00000000-0005-0000-0000-0000516C0000}"/>
    <cellStyle name="40% - Accent5 4 2 10 2 2 2 2" xfId="45086" xr:uid="{00000000-0005-0000-0000-0000526C0000}"/>
    <cellStyle name="40% - Accent5 4 2 10 2 2 3" xfId="34472" xr:uid="{00000000-0005-0000-0000-0000536C0000}"/>
    <cellStyle name="40% - Accent5 4 2 10 2 3" xfId="16512" xr:uid="{00000000-0005-0000-0000-0000546C0000}"/>
    <cellStyle name="40% - Accent5 4 2 10 2 3 2" xfId="39780" xr:uid="{00000000-0005-0000-0000-0000556C0000}"/>
    <cellStyle name="40% - Accent5 4 2 10 2 4" xfId="29164" xr:uid="{00000000-0005-0000-0000-0000566C0000}"/>
    <cellStyle name="40% - Accent5 4 2 10 3" xfId="8562" xr:uid="{00000000-0005-0000-0000-0000576C0000}"/>
    <cellStyle name="40% - Accent5 4 2 10 3 2" xfId="19177" xr:uid="{00000000-0005-0000-0000-0000586C0000}"/>
    <cellStyle name="40% - Accent5 4 2 10 3 2 2" xfId="42445" xr:uid="{00000000-0005-0000-0000-0000596C0000}"/>
    <cellStyle name="40% - Accent5 4 2 10 3 3" xfId="31830" xr:uid="{00000000-0005-0000-0000-00005A6C0000}"/>
    <cellStyle name="40% - Accent5 4 2 10 4" xfId="13872" xr:uid="{00000000-0005-0000-0000-00005B6C0000}"/>
    <cellStyle name="40% - Accent5 4 2 10 4 2" xfId="37140" xr:uid="{00000000-0005-0000-0000-00005C6C0000}"/>
    <cellStyle name="40% - Accent5 4 2 10 5" xfId="26522" xr:uid="{00000000-0005-0000-0000-00005D6C0000}"/>
    <cellStyle name="40% - Accent5 4 2 11" xfId="3351" xr:uid="{00000000-0005-0000-0000-00005E6C0000}"/>
    <cellStyle name="40% - Accent5 4 2 11 2" xfId="6175" xr:uid="{00000000-0005-0000-0000-00005F6C0000}"/>
    <cellStyle name="40% - Accent5 4 2 11 2 2" xfId="11518" xr:uid="{00000000-0005-0000-0000-0000606C0000}"/>
    <cellStyle name="40% - Accent5 4 2 11 2 2 2" xfId="22131" xr:uid="{00000000-0005-0000-0000-0000616C0000}"/>
    <cellStyle name="40% - Accent5 4 2 11 2 2 2 2" xfId="45399" xr:uid="{00000000-0005-0000-0000-0000626C0000}"/>
    <cellStyle name="40% - Accent5 4 2 11 2 2 3" xfId="34786" xr:uid="{00000000-0005-0000-0000-0000636C0000}"/>
    <cellStyle name="40% - Accent5 4 2 11 2 3" xfId="16825" xr:uid="{00000000-0005-0000-0000-0000646C0000}"/>
    <cellStyle name="40% - Accent5 4 2 11 2 3 2" xfId="40093" xr:uid="{00000000-0005-0000-0000-0000656C0000}"/>
    <cellStyle name="40% - Accent5 4 2 11 2 4" xfId="29478" xr:uid="{00000000-0005-0000-0000-0000666C0000}"/>
    <cellStyle name="40% - Accent5 4 2 11 3" xfId="8876" xr:uid="{00000000-0005-0000-0000-0000676C0000}"/>
    <cellStyle name="40% - Accent5 4 2 11 3 2" xfId="19491" xr:uid="{00000000-0005-0000-0000-0000686C0000}"/>
    <cellStyle name="40% - Accent5 4 2 11 3 2 2" xfId="42759" xr:uid="{00000000-0005-0000-0000-0000696C0000}"/>
    <cellStyle name="40% - Accent5 4 2 11 3 3" xfId="32144" xr:uid="{00000000-0005-0000-0000-00006A6C0000}"/>
    <cellStyle name="40% - Accent5 4 2 11 4" xfId="14185" xr:uid="{00000000-0005-0000-0000-00006B6C0000}"/>
    <cellStyle name="40% - Accent5 4 2 11 4 2" xfId="37453" xr:uid="{00000000-0005-0000-0000-00006C6C0000}"/>
    <cellStyle name="40% - Accent5 4 2 11 5" xfId="26836" xr:uid="{00000000-0005-0000-0000-00006D6C0000}"/>
    <cellStyle name="40% - Accent5 4 2 12" xfId="4282" xr:uid="{00000000-0005-0000-0000-00006E6C0000}"/>
    <cellStyle name="40% - Accent5 4 2 12 2" xfId="9626" xr:uid="{00000000-0005-0000-0000-00006F6C0000}"/>
    <cellStyle name="40% - Accent5 4 2 12 2 2" xfId="20241" xr:uid="{00000000-0005-0000-0000-0000706C0000}"/>
    <cellStyle name="40% - Accent5 4 2 12 2 2 2" xfId="43509" xr:uid="{00000000-0005-0000-0000-0000716C0000}"/>
    <cellStyle name="40% - Accent5 4 2 12 2 3" xfId="32894" xr:uid="{00000000-0005-0000-0000-0000726C0000}"/>
    <cellStyle name="40% - Accent5 4 2 12 3" xfId="14935" xr:uid="{00000000-0005-0000-0000-0000736C0000}"/>
    <cellStyle name="40% - Accent5 4 2 12 3 2" xfId="38203" xr:uid="{00000000-0005-0000-0000-0000746C0000}"/>
    <cellStyle name="40% - Accent5 4 2 12 4" xfId="27586" xr:uid="{00000000-0005-0000-0000-0000756C0000}"/>
    <cellStyle name="40% - Accent5 4 2 13" xfId="6984" xr:uid="{00000000-0005-0000-0000-0000766C0000}"/>
    <cellStyle name="40% - Accent5 4 2 13 2" xfId="17599" xr:uid="{00000000-0005-0000-0000-0000776C0000}"/>
    <cellStyle name="40% - Accent5 4 2 13 2 2" xfId="40867" xr:uid="{00000000-0005-0000-0000-0000786C0000}"/>
    <cellStyle name="40% - Accent5 4 2 13 3" xfId="30252" xr:uid="{00000000-0005-0000-0000-0000796C0000}"/>
    <cellStyle name="40% - Accent5 4 2 14" xfId="12295" xr:uid="{00000000-0005-0000-0000-00007A6C0000}"/>
    <cellStyle name="40% - Accent5 4 2 14 2" xfId="35563" xr:uid="{00000000-0005-0000-0000-00007B6C0000}"/>
    <cellStyle name="40% - Accent5 4 2 15" xfId="23594" xr:uid="{00000000-0005-0000-0000-00007C6C0000}"/>
    <cellStyle name="40% - Accent5 4 2 15 2" xfId="46837" xr:uid="{00000000-0005-0000-0000-00007D6C0000}"/>
    <cellStyle name="40% - Accent5 4 2 16" xfId="24944" xr:uid="{00000000-0005-0000-0000-00007E6C0000}"/>
    <cellStyle name="40% - Accent5 4 2 17" xfId="48766" xr:uid="{00000000-0005-0000-0000-00007F6C0000}"/>
    <cellStyle name="40% - Accent5 4 2 2" xfId="1134" xr:uid="{00000000-0005-0000-0000-0000806C0000}"/>
    <cellStyle name="40% - Accent5 4 2 2 10" xfId="48767" xr:uid="{00000000-0005-0000-0000-0000816C0000}"/>
    <cellStyle name="40% - Accent5 4 2 2 2" xfId="1570" xr:uid="{00000000-0005-0000-0000-0000826C0000}"/>
    <cellStyle name="40% - Accent5 4 2 2 2 2" xfId="2927" xr:uid="{00000000-0005-0000-0000-0000836C0000}"/>
    <cellStyle name="40% - Accent5 4 2 2 2 2 2" xfId="5775" xr:uid="{00000000-0005-0000-0000-0000846C0000}"/>
    <cellStyle name="40% - Accent5 4 2 2 2 2 2 2" xfId="11118" xr:uid="{00000000-0005-0000-0000-0000856C0000}"/>
    <cellStyle name="40% - Accent5 4 2 2 2 2 2 2 2" xfId="21732" xr:uid="{00000000-0005-0000-0000-0000866C0000}"/>
    <cellStyle name="40% - Accent5 4 2 2 2 2 2 2 2 2" xfId="45000" xr:uid="{00000000-0005-0000-0000-0000876C0000}"/>
    <cellStyle name="40% - Accent5 4 2 2 2 2 2 2 3" xfId="34386" xr:uid="{00000000-0005-0000-0000-0000886C0000}"/>
    <cellStyle name="40% - Accent5 4 2 2 2 2 2 3" xfId="16426" xr:uid="{00000000-0005-0000-0000-0000896C0000}"/>
    <cellStyle name="40% - Accent5 4 2 2 2 2 2 3 2" xfId="39694" xr:uid="{00000000-0005-0000-0000-00008A6C0000}"/>
    <cellStyle name="40% - Accent5 4 2 2 2 2 2 4" xfId="23598" xr:uid="{00000000-0005-0000-0000-00008B6C0000}"/>
    <cellStyle name="40% - Accent5 4 2 2 2 2 2 4 2" xfId="46841" xr:uid="{00000000-0005-0000-0000-00008C6C0000}"/>
    <cellStyle name="40% - Accent5 4 2 2 2 2 2 5" xfId="29078" xr:uid="{00000000-0005-0000-0000-00008D6C0000}"/>
    <cellStyle name="40% - Accent5 4 2 2 2 2 2 6" xfId="48770" xr:uid="{00000000-0005-0000-0000-00008E6C0000}"/>
    <cellStyle name="40% - Accent5 4 2 2 2 2 3" xfId="8476" xr:uid="{00000000-0005-0000-0000-00008F6C0000}"/>
    <cellStyle name="40% - Accent5 4 2 2 2 2 3 2" xfId="19091" xr:uid="{00000000-0005-0000-0000-0000906C0000}"/>
    <cellStyle name="40% - Accent5 4 2 2 2 2 3 2 2" xfId="42359" xr:uid="{00000000-0005-0000-0000-0000916C0000}"/>
    <cellStyle name="40% - Accent5 4 2 2 2 2 3 3" xfId="31744" xr:uid="{00000000-0005-0000-0000-0000926C0000}"/>
    <cellStyle name="40% - Accent5 4 2 2 2 2 4" xfId="13786" xr:uid="{00000000-0005-0000-0000-0000936C0000}"/>
    <cellStyle name="40% - Accent5 4 2 2 2 2 4 2" xfId="37054" xr:uid="{00000000-0005-0000-0000-0000946C0000}"/>
    <cellStyle name="40% - Accent5 4 2 2 2 2 5" xfId="23597" xr:uid="{00000000-0005-0000-0000-0000956C0000}"/>
    <cellStyle name="40% - Accent5 4 2 2 2 2 5 2" xfId="46840" xr:uid="{00000000-0005-0000-0000-0000966C0000}"/>
    <cellStyle name="40% - Accent5 4 2 2 2 2 6" xfId="26436" xr:uid="{00000000-0005-0000-0000-0000976C0000}"/>
    <cellStyle name="40% - Accent5 4 2 2 2 2 7" xfId="48769" xr:uid="{00000000-0005-0000-0000-0000986C0000}"/>
    <cellStyle name="40% - Accent5 4 2 2 2 3" xfId="4588" xr:uid="{00000000-0005-0000-0000-0000996C0000}"/>
    <cellStyle name="40% - Accent5 4 2 2 2 3 2" xfId="9932" xr:uid="{00000000-0005-0000-0000-00009A6C0000}"/>
    <cellStyle name="40% - Accent5 4 2 2 2 3 2 2" xfId="20547" xr:uid="{00000000-0005-0000-0000-00009B6C0000}"/>
    <cellStyle name="40% - Accent5 4 2 2 2 3 2 2 2" xfId="43815" xr:uid="{00000000-0005-0000-0000-00009C6C0000}"/>
    <cellStyle name="40% - Accent5 4 2 2 2 3 2 3" xfId="33200" xr:uid="{00000000-0005-0000-0000-00009D6C0000}"/>
    <cellStyle name="40% - Accent5 4 2 2 2 3 3" xfId="15241" xr:uid="{00000000-0005-0000-0000-00009E6C0000}"/>
    <cellStyle name="40% - Accent5 4 2 2 2 3 3 2" xfId="38509" xr:uid="{00000000-0005-0000-0000-00009F6C0000}"/>
    <cellStyle name="40% - Accent5 4 2 2 2 3 4" xfId="23599" xr:uid="{00000000-0005-0000-0000-0000A06C0000}"/>
    <cellStyle name="40% - Accent5 4 2 2 2 3 4 2" xfId="46842" xr:uid="{00000000-0005-0000-0000-0000A16C0000}"/>
    <cellStyle name="40% - Accent5 4 2 2 2 3 5" xfId="27892" xr:uid="{00000000-0005-0000-0000-0000A26C0000}"/>
    <cellStyle name="40% - Accent5 4 2 2 2 3 6" xfId="48771" xr:uid="{00000000-0005-0000-0000-0000A36C0000}"/>
    <cellStyle name="40% - Accent5 4 2 2 2 4" xfId="7290" xr:uid="{00000000-0005-0000-0000-0000A46C0000}"/>
    <cellStyle name="40% - Accent5 4 2 2 2 4 2" xfId="17905" xr:uid="{00000000-0005-0000-0000-0000A56C0000}"/>
    <cellStyle name="40% - Accent5 4 2 2 2 4 2 2" xfId="41173" xr:uid="{00000000-0005-0000-0000-0000A66C0000}"/>
    <cellStyle name="40% - Accent5 4 2 2 2 4 3" xfId="30558" xr:uid="{00000000-0005-0000-0000-0000A76C0000}"/>
    <cellStyle name="40% - Accent5 4 2 2 2 5" xfId="12601" xr:uid="{00000000-0005-0000-0000-0000A86C0000}"/>
    <cellStyle name="40% - Accent5 4 2 2 2 5 2" xfId="35869" xr:uid="{00000000-0005-0000-0000-0000A96C0000}"/>
    <cellStyle name="40% - Accent5 4 2 2 2 6" xfId="23596" xr:uid="{00000000-0005-0000-0000-0000AA6C0000}"/>
    <cellStyle name="40% - Accent5 4 2 2 2 6 2" xfId="46839" xr:uid="{00000000-0005-0000-0000-0000AB6C0000}"/>
    <cellStyle name="40% - Accent5 4 2 2 2 7" xfId="25250" xr:uid="{00000000-0005-0000-0000-0000AC6C0000}"/>
    <cellStyle name="40% - Accent5 4 2 2 2 8" xfId="48768" xr:uid="{00000000-0005-0000-0000-0000AD6C0000}"/>
    <cellStyle name="40% - Accent5 4 2 2 3" xfId="2704" xr:uid="{00000000-0005-0000-0000-0000AE6C0000}"/>
    <cellStyle name="40% - Accent5 4 2 2 3 2" xfId="5552" xr:uid="{00000000-0005-0000-0000-0000AF6C0000}"/>
    <cellStyle name="40% - Accent5 4 2 2 3 2 2" xfId="10895" xr:uid="{00000000-0005-0000-0000-0000B06C0000}"/>
    <cellStyle name="40% - Accent5 4 2 2 3 2 2 2" xfId="21509" xr:uid="{00000000-0005-0000-0000-0000B16C0000}"/>
    <cellStyle name="40% - Accent5 4 2 2 3 2 2 2 2" xfId="44777" xr:uid="{00000000-0005-0000-0000-0000B26C0000}"/>
    <cellStyle name="40% - Accent5 4 2 2 3 2 2 3" xfId="34163" xr:uid="{00000000-0005-0000-0000-0000B36C0000}"/>
    <cellStyle name="40% - Accent5 4 2 2 3 2 3" xfId="16203" xr:uid="{00000000-0005-0000-0000-0000B46C0000}"/>
    <cellStyle name="40% - Accent5 4 2 2 3 2 3 2" xfId="39471" xr:uid="{00000000-0005-0000-0000-0000B56C0000}"/>
    <cellStyle name="40% - Accent5 4 2 2 3 2 4" xfId="23601" xr:uid="{00000000-0005-0000-0000-0000B66C0000}"/>
    <cellStyle name="40% - Accent5 4 2 2 3 2 4 2" xfId="46844" xr:uid="{00000000-0005-0000-0000-0000B76C0000}"/>
    <cellStyle name="40% - Accent5 4 2 2 3 2 5" xfId="28855" xr:uid="{00000000-0005-0000-0000-0000B86C0000}"/>
    <cellStyle name="40% - Accent5 4 2 2 3 2 6" xfId="48773" xr:uid="{00000000-0005-0000-0000-0000B96C0000}"/>
    <cellStyle name="40% - Accent5 4 2 2 3 3" xfId="8253" xr:uid="{00000000-0005-0000-0000-0000BA6C0000}"/>
    <cellStyle name="40% - Accent5 4 2 2 3 3 2" xfId="18868" xr:uid="{00000000-0005-0000-0000-0000BB6C0000}"/>
    <cellStyle name="40% - Accent5 4 2 2 3 3 2 2" xfId="42136" xr:uid="{00000000-0005-0000-0000-0000BC6C0000}"/>
    <cellStyle name="40% - Accent5 4 2 2 3 3 3" xfId="31521" xr:uid="{00000000-0005-0000-0000-0000BD6C0000}"/>
    <cellStyle name="40% - Accent5 4 2 2 3 4" xfId="13563" xr:uid="{00000000-0005-0000-0000-0000BE6C0000}"/>
    <cellStyle name="40% - Accent5 4 2 2 3 4 2" xfId="36831" xr:uid="{00000000-0005-0000-0000-0000BF6C0000}"/>
    <cellStyle name="40% - Accent5 4 2 2 3 5" xfId="23600" xr:uid="{00000000-0005-0000-0000-0000C06C0000}"/>
    <cellStyle name="40% - Accent5 4 2 2 3 5 2" xfId="46843" xr:uid="{00000000-0005-0000-0000-0000C16C0000}"/>
    <cellStyle name="40% - Accent5 4 2 2 3 6" xfId="26213" xr:uid="{00000000-0005-0000-0000-0000C26C0000}"/>
    <cellStyle name="40% - Accent5 4 2 2 3 7" xfId="48772" xr:uid="{00000000-0005-0000-0000-0000C36C0000}"/>
    <cellStyle name="40% - Accent5 4 2 2 4" xfId="3879" xr:uid="{00000000-0005-0000-0000-0000C46C0000}"/>
    <cellStyle name="40% - Accent5 4 2 2 4 2" xfId="6543" xr:uid="{00000000-0005-0000-0000-0000C56C0000}"/>
    <cellStyle name="40% - Accent5 4 2 2 4 2 2" xfId="11886" xr:uid="{00000000-0005-0000-0000-0000C66C0000}"/>
    <cellStyle name="40% - Accent5 4 2 2 4 2 2 2" xfId="22499" xr:uid="{00000000-0005-0000-0000-0000C76C0000}"/>
    <cellStyle name="40% - Accent5 4 2 2 4 2 2 2 2" xfId="45767" xr:uid="{00000000-0005-0000-0000-0000C86C0000}"/>
    <cellStyle name="40% - Accent5 4 2 2 4 2 2 3" xfId="35154" xr:uid="{00000000-0005-0000-0000-0000C96C0000}"/>
    <cellStyle name="40% - Accent5 4 2 2 4 2 3" xfId="17193" xr:uid="{00000000-0005-0000-0000-0000CA6C0000}"/>
    <cellStyle name="40% - Accent5 4 2 2 4 2 3 2" xfId="40461" xr:uid="{00000000-0005-0000-0000-0000CB6C0000}"/>
    <cellStyle name="40% - Accent5 4 2 2 4 2 4" xfId="29846" xr:uid="{00000000-0005-0000-0000-0000CC6C0000}"/>
    <cellStyle name="40% - Accent5 4 2 2 4 3" xfId="9244" xr:uid="{00000000-0005-0000-0000-0000CD6C0000}"/>
    <cellStyle name="40% - Accent5 4 2 2 4 3 2" xfId="19859" xr:uid="{00000000-0005-0000-0000-0000CE6C0000}"/>
    <cellStyle name="40% - Accent5 4 2 2 4 3 2 2" xfId="43127" xr:uid="{00000000-0005-0000-0000-0000CF6C0000}"/>
    <cellStyle name="40% - Accent5 4 2 2 4 3 3" xfId="32512" xr:uid="{00000000-0005-0000-0000-0000D06C0000}"/>
    <cellStyle name="40% - Accent5 4 2 2 4 4" xfId="14553" xr:uid="{00000000-0005-0000-0000-0000D16C0000}"/>
    <cellStyle name="40% - Accent5 4 2 2 4 4 2" xfId="37821" xr:uid="{00000000-0005-0000-0000-0000D26C0000}"/>
    <cellStyle name="40% - Accent5 4 2 2 4 5" xfId="23602" xr:uid="{00000000-0005-0000-0000-0000D36C0000}"/>
    <cellStyle name="40% - Accent5 4 2 2 4 5 2" xfId="46845" xr:uid="{00000000-0005-0000-0000-0000D46C0000}"/>
    <cellStyle name="40% - Accent5 4 2 2 4 6" xfId="27204" xr:uid="{00000000-0005-0000-0000-0000D56C0000}"/>
    <cellStyle name="40% - Accent5 4 2 2 4 7" xfId="48774" xr:uid="{00000000-0005-0000-0000-0000D66C0000}"/>
    <cellStyle name="40% - Accent5 4 2 2 5" xfId="4365" xr:uid="{00000000-0005-0000-0000-0000D76C0000}"/>
    <cellStyle name="40% - Accent5 4 2 2 5 2" xfId="9709" xr:uid="{00000000-0005-0000-0000-0000D86C0000}"/>
    <cellStyle name="40% - Accent5 4 2 2 5 2 2" xfId="20324" xr:uid="{00000000-0005-0000-0000-0000D96C0000}"/>
    <cellStyle name="40% - Accent5 4 2 2 5 2 2 2" xfId="43592" xr:uid="{00000000-0005-0000-0000-0000DA6C0000}"/>
    <cellStyle name="40% - Accent5 4 2 2 5 2 3" xfId="32977" xr:uid="{00000000-0005-0000-0000-0000DB6C0000}"/>
    <cellStyle name="40% - Accent5 4 2 2 5 3" xfId="15018" xr:uid="{00000000-0005-0000-0000-0000DC6C0000}"/>
    <cellStyle name="40% - Accent5 4 2 2 5 3 2" xfId="38286" xr:uid="{00000000-0005-0000-0000-0000DD6C0000}"/>
    <cellStyle name="40% - Accent5 4 2 2 5 4" xfId="27669" xr:uid="{00000000-0005-0000-0000-0000DE6C0000}"/>
    <cellStyle name="40% - Accent5 4 2 2 6" xfId="7067" xr:uid="{00000000-0005-0000-0000-0000DF6C0000}"/>
    <cellStyle name="40% - Accent5 4 2 2 6 2" xfId="17682" xr:uid="{00000000-0005-0000-0000-0000E06C0000}"/>
    <cellStyle name="40% - Accent5 4 2 2 6 2 2" xfId="40950" xr:uid="{00000000-0005-0000-0000-0000E16C0000}"/>
    <cellStyle name="40% - Accent5 4 2 2 6 3" xfId="30335" xr:uid="{00000000-0005-0000-0000-0000E26C0000}"/>
    <cellStyle name="40% - Accent5 4 2 2 7" xfId="12378" xr:uid="{00000000-0005-0000-0000-0000E36C0000}"/>
    <cellStyle name="40% - Accent5 4 2 2 7 2" xfId="35646" xr:uid="{00000000-0005-0000-0000-0000E46C0000}"/>
    <cellStyle name="40% - Accent5 4 2 2 8" xfId="23595" xr:uid="{00000000-0005-0000-0000-0000E56C0000}"/>
    <cellStyle name="40% - Accent5 4 2 2 8 2" xfId="46838" xr:uid="{00000000-0005-0000-0000-0000E66C0000}"/>
    <cellStyle name="40% - Accent5 4 2 2 9" xfId="25027" xr:uid="{00000000-0005-0000-0000-0000E76C0000}"/>
    <cellStyle name="40% - Accent5 4 2 2_Asset Register (new)" xfId="1403" xr:uid="{00000000-0005-0000-0000-0000E86C0000}"/>
    <cellStyle name="40% - Accent5 4 2 3" xfId="1283" xr:uid="{00000000-0005-0000-0000-0000E96C0000}"/>
    <cellStyle name="40% - Accent5 4 2 3 2" xfId="2844" xr:uid="{00000000-0005-0000-0000-0000EA6C0000}"/>
    <cellStyle name="40% - Accent5 4 2 3 2 2" xfId="5692" xr:uid="{00000000-0005-0000-0000-0000EB6C0000}"/>
    <cellStyle name="40% - Accent5 4 2 3 2 2 2" xfId="11035" xr:uid="{00000000-0005-0000-0000-0000EC6C0000}"/>
    <cellStyle name="40% - Accent5 4 2 3 2 2 2 2" xfId="21649" xr:uid="{00000000-0005-0000-0000-0000ED6C0000}"/>
    <cellStyle name="40% - Accent5 4 2 3 2 2 2 2 2" xfId="44917" xr:uid="{00000000-0005-0000-0000-0000EE6C0000}"/>
    <cellStyle name="40% - Accent5 4 2 3 2 2 2 3" xfId="34303" xr:uid="{00000000-0005-0000-0000-0000EF6C0000}"/>
    <cellStyle name="40% - Accent5 4 2 3 2 2 3" xfId="16343" xr:uid="{00000000-0005-0000-0000-0000F06C0000}"/>
    <cellStyle name="40% - Accent5 4 2 3 2 2 3 2" xfId="39611" xr:uid="{00000000-0005-0000-0000-0000F16C0000}"/>
    <cellStyle name="40% - Accent5 4 2 3 2 2 4" xfId="23605" xr:uid="{00000000-0005-0000-0000-0000F26C0000}"/>
    <cellStyle name="40% - Accent5 4 2 3 2 2 4 2" xfId="46848" xr:uid="{00000000-0005-0000-0000-0000F36C0000}"/>
    <cellStyle name="40% - Accent5 4 2 3 2 2 5" xfId="28995" xr:uid="{00000000-0005-0000-0000-0000F46C0000}"/>
    <cellStyle name="40% - Accent5 4 2 3 2 2 6" xfId="48777" xr:uid="{00000000-0005-0000-0000-0000F56C0000}"/>
    <cellStyle name="40% - Accent5 4 2 3 2 3" xfId="8393" xr:uid="{00000000-0005-0000-0000-0000F66C0000}"/>
    <cellStyle name="40% - Accent5 4 2 3 2 3 2" xfId="19008" xr:uid="{00000000-0005-0000-0000-0000F76C0000}"/>
    <cellStyle name="40% - Accent5 4 2 3 2 3 2 2" xfId="42276" xr:uid="{00000000-0005-0000-0000-0000F86C0000}"/>
    <cellStyle name="40% - Accent5 4 2 3 2 3 3" xfId="31661" xr:uid="{00000000-0005-0000-0000-0000F96C0000}"/>
    <cellStyle name="40% - Accent5 4 2 3 2 4" xfId="13703" xr:uid="{00000000-0005-0000-0000-0000FA6C0000}"/>
    <cellStyle name="40% - Accent5 4 2 3 2 4 2" xfId="36971" xr:uid="{00000000-0005-0000-0000-0000FB6C0000}"/>
    <cellStyle name="40% - Accent5 4 2 3 2 5" xfId="23604" xr:uid="{00000000-0005-0000-0000-0000FC6C0000}"/>
    <cellStyle name="40% - Accent5 4 2 3 2 5 2" xfId="46847" xr:uid="{00000000-0005-0000-0000-0000FD6C0000}"/>
    <cellStyle name="40% - Accent5 4 2 3 2 6" xfId="26353" xr:uid="{00000000-0005-0000-0000-0000FE6C0000}"/>
    <cellStyle name="40% - Accent5 4 2 3 2 7" xfId="48776" xr:uid="{00000000-0005-0000-0000-0000FF6C0000}"/>
    <cellStyle name="40% - Accent5 4 2 3 3" xfId="4505" xr:uid="{00000000-0005-0000-0000-0000006D0000}"/>
    <cellStyle name="40% - Accent5 4 2 3 3 2" xfId="9849" xr:uid="{00000000-0005-0000-0000-0000016D0000}"/>
    <cellStyle name="40% - Accent5 4 2 3 3 2 2" xfId="20464" xr:uid="{00000000-0005-0000-0000-0000026D0000}"/>
    <cellStyle name="40% - Accent5 4 2 3 3 2 2 2" xfId="43732" xr:uid="{00000000-0005-0000-0000-0000036D0000}"/>
    <cellStyle name="40% - Accent5 4 2 3 3 2 3" xfId="33117" xr:uid="{00000000-0005-0000-0000-0000046D0000}"/>
    <cellStyle name="40% - Accent5 4 2 3 3 3" xfId="15158" xr:uid="{00000000-0005-0000-0000-0000056D0000}"/>
    <cellStyle name="40% - Accent5 4 2 3 3 3 2" xfId="38426" xr:uid="{00000000-0005-0000-0000-0000066D0000}"/>
    <cellStyle name="40% - Accent5 4 2 3 3 4" xfId="23606" xr:uid="{00000000-0005-0000-0000-0000076D0000}"/>
    <cellStyle name="40% - Accent5 4 2 3 3 4 2" xfId="46849" xr:uid="{00000000-0005-0000-0000-0000086D0000}"/>
    <cellStyle name="40% - Accent5 4 2 3 3 5" xfId="27809" xr:uid="{00000000-0005-0000-0000-0000096D0000}"/>
    <cellStyle name="40% - Accent5 4 2 3 3 6" xfId="48778" xr:uid="{00000000-0005-0000-0000-00000A6D0000}"/>
    <cellStyle name="40% - Accent5 4 2 3 4" xfId="7207" xr:uid="{00000000-0005-0000-0000-00000B6D0000}"/>
    <cellStyle name="40% - Accent5 4 2 3 4 2" xfId="17822" xr:uid="{00000000-0005-0000-0000-00000C6D0000}"/>
    <cellStyle name="40% - Accent5 4 2 3 4 2 2" xfId="41090" xr:uid="{00000000-0005-0000-0000-00000D6D0000}"/>
    <cellStyle name="40% - Accent5 4 2 3 4 3" xfId="30475" xr:uid="{00000000-0005-0000-0000-00000E6D0000}"/>
    <cellStyle name="40% - Accent5 4 2 3 5" xfId="12518" xr:uid="{00000000-0005-0000-0000-00000F6D0000}"/>
    <cellStyle name="40% - Accent5 4 2 3 5 2" xfId="35786" xr:uid="{00000000-0005-0000-0000-0000106D0000}"/>
    <cellStyle name="40% - Accent5 4 2 3 6" xfId="23603" xr:uid="{00000000-0005-0000-0000-0000116D0000}"/>
    <cellStyle name="40% - Accent5 4 2 3 6 2" xfId="46846" xr:uid="{00000000-0005-0000-0000-0000126D0000}"/>
    <cellStyle name="40% - Accent5 4 2 3 7" xfId="25167" xr:uid="{00000000-0005-0000-0000-0000136D0000}"/>
    <cellStyle name="40% - Accent5 4 2 3 8" xfId="48775" xr:uid="{00000000-0005-0000-0000-0000146D0000}"/>
    <cellStyle name="40% - Accent5 4 2 4" xfId="1668" xr:uid="{00000000-0005-0000-0000-0000156D0000}"/>
    <cellStyle name="40% - Accent5 4 2 4 2" xfId="4675" xr:uid="{00000000-0005-0000-0000-0000166D0000}"/>
    <cellStyle name="40% - Accent5 4 2 4 2 2" xfId="10019" xr:uid="{00000000-0005-0000-0000-0000176D0000}"/>
    <cellStyle name="40% - Accent5 4 2 4 2 2 2" xfId="20634" xr:uid="{00000000-0005-0000-0000-0000186D0000}"/>
    <cellStyle name="40% - Accent5 4 2 4 2 2 2 2" xfId="43902" xr:uid="{00000000-0005-0000-0000-0000196D0000}"/>
    <cellStyle name="40% - Accent5 4 2 4 2 2 3" xfId="33287" xr:uid="{00000000-0005-0000-0000-00001A6D0000}"/>
    <cellStyle name="40% - Accent5 4 2 4 2 3" xfId="15328" xr:uid="{00000000-0005-0000-0000-00001B6D0000}"/>
    <cellStyle name="40% - Accent5 4 2 4 2 3 2" xfId="38596" xr:uid="{00000000-0005-0000-0000-00001C6D0000}"/>
    <cellStyle name="40% - Accent5 4 2 4 2 4" xfId="23608" xr:uid="{00000000-0005-0000-0000-00001D6D0000}"/>
    <cellStyle name="40% - Accent5 4 2 4 2 4 2" xfId="46851" xr:uid="{00000000-0005-0000-0000-00001E6D0000}"/>
    <cellStyle name="40% - Accent5 4 2 4 2 5" xfId="27979" xr:uid="{00000000-0005-0000-0000-00001F6D0000}"/>
    <cellStyle name="40% - Accent5 4 2 4 2 6" xfId="48780" xr:uid="{00000000-0005-0000-0000-0000206D0000}"/>
    <cellStyle name="40% - Accent5 4 2 4 3" xfId="7377" xr:uid="{00000000-0005-0000-0000-0000216D0000}"/>
    <cellStyle name="40% - Accent5 4 2 4 3 2" xfId="17992" xr:uid="{00000000-0005-0000-0000-0000226D0000}"/>
    <cellStyle name="40% - Accent5 4 2 4 3 2 2" xfId="41260" xr:uid="{00000000-0005-0000-0000-0000236D0000}"/>
    <cellStyle name="40% - Accent5 4 2 4 3 3" xfId="30645" xr:uid="{00000000-0005-0000-0000-0000246D0000}"/>
    <cellStyle name="40% - Accent5 4 2 4 4" xfId="12688" xr:uid="{00000000-0005-0000-0000-0000256D0000}"/>
    <cellStyle name="40% - Accent5 4 2 4 4 2" xfId="35956" xr:uid="{00000000-0005-0000-0000-0000266D0000}"/>
    <cellStyle name="40% - Accent5 4 2 4 5" xfId="23607" xr:uid="{00000000-0005-0000-0000-0000276D0000}"/>
    <cellStyle name="40% - Accent5 4 2 4 5 2" xfId="46850" xr:uid="{00000000-0005-0000-0000-0000286D0000}"/>
    <cellStyle name="40% - Accent5 4 2 4 6" xfId="25337" xr:uid="{00000000-0005-0000-0000-0000296D0000}"/>
    <cellStyle name="40% - Accent5 4 2 4 7" xfId="48779" xr:uid="{00000000-0005-0000-0000-00002A6D0000}"/>
    <cellStyle name="40% - Accent5 4 2 5" xfId="1759" xr:uid="{00000000-0005-0000-0000-00002B6D0000}"/>
    <cellStyle name="40% - Accent5 4 2 5 2" xfId="4746" xr:uid="{00000000-0005-0000-0000-00002C6D0000}"/>
    <cellStyle name="40% - Accent5 4 2 5 2 2" xfId="10090" xr:uid="{00000000-0005-0000-0000-00002D6D0000}"/>
    <cellStyle name="40% - Accent5 4 2 5 2 2 2" xfId="20705" xr:uid="{00000000-0005-0000-0000-00002E6D0000}"/>
    <cellStyle name="40% - Accent5 4 2 5 2 2 2 2" xfId="43973" xr:uid="{00000000-0005-0000-0000-00002F6D0000}"/>
    <cellStyle name="40% - Accent5 4 2 5 2 2 3" xfId="33358" xr:uid="{00000000-0005-0000-0000-0000306D0000}"/>
    <cellStyle name="40% - Accent5 4 2 5 2 3" xfId="15399" xr:uid="{00000000-0005-0000-0000-0000316D0000}"/>
    <cellStyle name="40% - Accent5 4 2 5 2 3 2" xfId="38667" xr:uid="{00000000-0005-0000-0000-0000326D0000}"/>
    <cellStyle name="40% - Accent5 4 2 5 2 4" xfId="28050" xr:uid="{00000000-0005-0000-0000-0000336D0000}"/>
    <cellStyle name="40% - Accent5 4 2 5 3" xfId="7448" xr:uid="{00000000-0005-0000-0000-0000346D0000}"/>
    <cellStyle name="40% - Accent5 4 2 5 3 2" xfId="18063" xr:uid="{00000000-0005-0000-0000-0000356D0000}"/>
    <cellStyle name="40% - Accent5 4 2 5 3 2 2" xfId="41331" xr:uid="{00000000-0005-0000-0000-0000366D0000}"/>
    <cellStyle name="40% - Accent5 4 2 5 3 3" xfId="30716" xr:uid="{00000000-0005-0000-0000-0000376D0000}"/>
    <cellStyle name="40% - Accent5 4 2 5 4" xfId="12759" xr:uid="{00000000-0005-0000-0000-0000386D0000}"/>
    <cellStyle name="40% - Accent5 4 2 5 4 2" xfId="36027" xr:uid="{00000000-0005-0000-0000-0000396D0000}"/>
    <cellStyle name="40% - Accent5 4 2 5 5" xfId="23609" xr:uid="{00000000-0005-0000-0000-00003A6D0000}"/>
    <cellStyle name="40% - Accent5 4 2 5 5 2" xfId="46852" xr:uid="{00000000-0005-0000-0000-00003B6D0000}"/>
    <cellStyle name="40% - Accent5 4 2 5 6" xfId="25408" xr:uid="{00000000-0005-0000-0000-00003C6D0000}"/>
    <cellStyle name="40% - Accent5 4 2 5 7" xfId="48781" xr:uid="{00000000-0005-0000-0000-00003D6D0000}"/>
    <cellStyle name="40% - Accent5 4 2 6" xfId="2047" xr:uid="{00000000-0005-0000-0000-00003E6D0000}"/>
    <cellStyle name="40% - Accent5 4 2 6 2" xfId="4985" xr:uid="{00000000-0005-0000-0000-00003F6D0000}"/>
    <cellStyle name="40% - Accent5 4 2 6 2 2" xfId="10328" xr:uid="{00000000-0005-0000-0000-0000406D0000}"/>
    <cellStyle name="40% - Accent5 4 2 6 2 2 2" xfId="20943" xr:uid="{00000000-0005-0000-0000-0000416D0000}"/>
    <cellStyle name="40% - Accent5 4 2 6 2 2 2 2" xfId="44211" xr:uid="{00000000-0005-0000-0000-0000426D0000}"/>
    <cellStyle name="40% - Accent5 4 2 6 2 2 3" xfId="33596" xr:uid="{00000000-0005-0000-0000-0000436D0000}"/>
    <cellStyle name="40% - Accent5 4 2 6 2 3" xfId="15637" xr:uid="{00000000-0005-0000-0000-0000446D0000}"/>
    <cellStyle name="40% - Accent5 4 2 6 2 3 2" xfId="38905" xr:uid="{00000000-0005-0000-0000-0000456D0000}"/>
    <cellStyle name="40% - Accent5 4 2 6 2 4" xfId="28288" xr:uid="{00000000-0005-0000-0000-0000466D0000}"/>
    <cellStyle name="40% - Accent5 4 2 6 3" xfId="7686" xr:uid="{00000000-0005-0000-0000-0000476D0000}"/>
    <cellStyle name="40% - Accent5 4 2 6 3 2" xfId="18301" xr:uid="{00000000-0005-0000-0000-0000486D0000}"/>
    <cellStyle name="40% - Accent5 4 2 6 3 2 2" xfId="41569" xr:uid="{00000000-0005-0000-0000-0000496D0000}"/>
    <cellStyle name="40% - Accent5 4 2 6 3 3" xfId="30954" xr:uid="{00000000-0005-0000-0000-00004A6D0000}"/>
    <cellStyle name="40% - Accent5 4 2 6 4" xfId="12997" xr:uid="{00000000-0005-0000-0000-00004B6D0000}"/>
    <cellStyle name="40% - Accent5 4 2 6 4 2" xfId="36265" xr:uid="{00000000-0005-0000-0000-00004C6D0000}"/>
    <cellStyle name="40% - Accent5 4 2 6 5" xfId="25646" xr:uid="{00000000-0005-0000-0000-00004D6D0000}"/>
    <cellStyle name="40% - Accent5 4 2 7" xfId="2188" xr:uid="{00000000-0005-0000-0000-00004E6D0000}"/>
    <cellStyle name="40% - Accent5 4 2 7 2" xfId="5065" xr:uid="{00000000-0005-0000-0000-00004F6D0000}"/>
    <cellStyle name="40% - Accent5 4 2 7 2 2" xfId="10408" xr:uid="{00000000-0005-0000-0000-0000506D0000}"/>
    <cellStyle name="40% - Accent5 4 2 7 2 2 2" xfId="21023" xr:uid="{00000000-0005-0000-0000-0000516D0000}"/>
    <cellStyle name="40% - Accent5 4 2 7 2 2 2 2" xfId="44291" xr:uid="{00000000-0005-0000-0000-0000526D0000}"/>
    <cellStyle name="40% - Accent5 4 2 7 2 2 3" xfId="33676" xr:uid="{00000000-0005-0000-0000-0000536D0000}"/>
    <cellStyle name="40% - Accent5 4 2 7 2 3" xfId="15717" xr:uid="{00000000-0005-0000-0000-0000546D0000}"/>
    <cellStyle name="40% - Accent5 4 2 7 2 3 2" xfId="38985" xr:uid="{00000000-0005-0000-0000-0000556D0000}"/>
    <cellStyle name="40% - Accent5 4 2 7 2 4" xfId="28368" xr:uid="{00000000-0005-0000-0000-0000566D0000}"/>
    <cellStyle name="40% - Accent5 4 2 7 3" xfId="7766" xr:uid="{00000000-0005-0000-0000-0000576D0000}"/>
    <cellStyle name="40% - Accent5 4 2 7 3 2" xfId="18381" xr:uid="{00000000-0005-0000-0000-0000586D0000}"/>
    <cellStyle name="40% - Accent5 4 2 7 3 2 2" xfId="41649" xr:uid="{00000000-0005-0000-0000-0000596D0000}"/>
    <cellStyle name="40% - Accent5 4 2 7 3 3" xfId="31034" xr:uid="{00000000-0005-0000-0000-00005A6D0000}"/>
    <cellStyle name="40% - Accent5 4 2 7 4" xfId="13077" xr:uid="{00000000-0005-0000-0000-00005B6D0000}"/>
    <cellStyle name="40% - Accent5 4 2 7 4 2" xfId="36345" xr:uid="{00000000-0005-0000-0000-00005C6D0000}"/>
    <cellStyle name="40% - Accent5 4 2 7 5" xfId="25726" xr:uid="{00000000-0005-0000-0000-00005D6D0000}"/>
    <cellStyle name="40% - Accent5 4 2 8" xfId="2067" xr:uid="{00000000-0005-0000-0000-00005E6D0000}"/>
    <cellStyle name="40% - Accent5 4 2 8 2" xfId="4987" xr:uid="{00000000-0005-0000-0000-00005F6D0000}"/>
    <cellStyle name="40% - Accent5 4 2 8 2 2" xfId="10330" xr:uid="{00000000-0005-0000-0000-0000606D0000}"/>
    <cellStyle name="40% - Accent5 4 2 8 2 2 2" xfId="20945" xr:uid="{00000000-0005-0000-0000-0000616D0000}"/>
    <cellStyle name="40% - Accent5 4 2 8 2 2 2 2" xfId="44213" xr:uid="{00000000-0005-0000-0000-0000626D0000}"/>
    <cellStyle name="40% - Accent5 4 2 8 2 2 3" xfId="33598" xr:uid="{00000000-0005-0000-0000-0000636D0000}"/>
    <cellStyle name="40% - Accent5 4 2 8 2 3" xfId="15639" xr:uid="{00000000-0005-0000-0000-0000646D0000}"/>
    <cellStyle name="40% - Accent5 4 2 8 2 3 2" xfId="38907" xr:uid="{00000000-0005-0000-0000-0000656D0000}"/>
    <cellStyle name="40% - Accent5 4 2 8 2 4" xfId="28290" xr:uid="{00000000-0005-0000-0000-0000666D0000}"/>
    <cellStyle name="40% - Accent5 4 2 8 3" xfId="7688" xr:uid="{00000000-0005-0000-0000-0000676D0000}"/>
    <cellStyle name="40% - Accent5 4 2 8 3 2" xfId="18303" xr:uid="{00000000-0005-0000-0000-0000686D0000}"/>
    <cellStyle name="40% - Accent5 4 2 8 3 2 2" xfId="41571" xr:uid="{00000000-0005-0000-0000-0000696D0000}"/>
    <cellStyle name="40% - Accent5 4 2 8 3 3" xfId="30956" xr:uid="{00000000-0005-0000-0000-00006A6D0000}"/>
    <cellStyle name="40% - Accent5 4 2 8 4" xfId="12999" xr:uid="{00000000-0005-0000-0000-00006B6D0000}"/>
    <cellStyle name="40% - Accent5 4 2 8 4 2" xfId="36267" xr:uid="{00000000-0005-0000-0000-00006C6D0000}"/>
    <cellStyle name="40% - Accent5 4 2 8 5" xfId="25648" xr:uid="{00000000-0005-0000-0000-00006D6D0000}"/>
    <cellStyle name="40% - Accent5 4 2 9" xfId="2621" xr:uid="{00000000-0005-0000-0000-00006E6D0000}"/>
    <cellStyle name="40% - Accent5 4 2 9 2" xfId="5469" xr:uid="{00000000-0005-0000-0000-00006F6D0000}"/>
    <cellStyle name="40% - Accent5 4 2 9 2 2" xfId="10812" xr:uid="{00000000-0005-0000-0000-0000706D0000}"/>
    <cellStyle name="40% - Accent5 4 2 9 2 2 2" xfId="21426" xr:uid="{00000000-0005-0000-0000-0000716D0000}"/>
    <cellStyle name="40% - Accent5 4 2 9 2 2 2 2" xfId="44694" xr:uid="{00000000-0005-0000-0000-0000726D0000}"/>
    <cellStyle name="40% - Accent5 4 2 9 2 2 3" xfId="34080" xr:uid="{00000000-0005-0000-0000-0000736D0000}"/>
    <cellStyle name="40% - Accent5 4 2 9 2 3" xfId="16120" xr:uid="{00000000-0005-0000-0000-0000746D0000}"/>
    <cellStyle name="40% - Accent5 4 2 9 2 3 2" xfId="39388" xr:uid="{00000000-0005-0000-0000-0000756D0000}"/>
    <cellStyle name="40% - Accent5 4 2 9 2 4" xfId="28772" xr:uid="{00000000-0005-0000-0000-0000766D0000}"/>
    <cellStyle name="40% - Accent5 4 2 9 3" xfId="8170" xr:uid="{00000000-0005-0000-0000-0000776D0000}"/>
    <cellStyle name="40% - Accent5 4 2 9 3 2" xfId="18785" xr:uid="{00000000-0005-0000-0000-0000786D0000}"/>
    <cellStyle name="40% - Accent5 4 2 9 3 2 2" xfId="42053" xr:uid="{00000000-0005-0000-0000-0000796D0000}"/>
    <cellStyle name="40% - Accent5 4 2 9 3 3" xfId="31438" xr:uid="{00000000-0005-0000-0000-00007A6D0000}"/>
    <cellStyle name="40% - Accent5 4 2 9 4" xfId="13480" xr:uid="{00000000-0005-0000-0000-00007B6D0000}"/>
    <cellStyle name="40% - Accent5 4 2 9 4 2" xfId="36748" xr:uid="{00000000-0005-0000-0000-00007C6D0000}"/>
    <cellStyle name="40% - Accent5 4 2 9 5" xfId="26130" xr:uid="{00000000-0005-0000-0000-00007D6D0000}"/>
    <cellStyle name="40% - Accent5 4 2_Asset Register (new)" xfId="1404" xr:uid="{00000000-0005-0000-0000-00007E6D0000}"/>
    <cellStyle name="40% - Accent5 4 3" xfId="758" xr:uid="{00000000-0005-0000-0000-00007F6D0000}"/>
    <cellStyle name="40% - Accent5 4 3 10" xfId="12294" xr:uid="{00000000-0005-0000-0000-0000806D0000}"/>
    <cellStyle name="40% - Accent5 4 3 10 2" xfId="35562" xr:uid="{00000000-0005-0000-0000-0000816D0000}"/>
    <cellStyle name="40% - Accent5 4 3 11" xfId="23610" xr:uid="{00000000-0005-0000-0000-0000826D0000}"/>
    <cellStyle name="40% - Accent5 4 3 11 2" xfId="46853" xr:uid="{00000000-0005-0000-0000-0000836D0000}"/>
    <cellStyle name="40% - Accent5 4 3 12" xfId="24943" xr:uid="{00000000-0005-0000-0000-0000846D0000}"/>
    <cellStyle name="40% - Accent5 4 3 13" xfId="48782" xr:uid="{00000000-0005-0000-0000-0000856D0000}"/>
    <cellStyle name="40% - Accent5 4 3 2" xfId="1203" xr:uid="{00000000-0005-0000-0000-0000866D0000}"/>
    <cellStyle name="40% - Accent5 4 3 2 2" xfId="2765" xr:uid="{00000000-0005-0000-0000-0000876D0000}"/>
    <cellStyle name="40% - Accent5 4 3 2 2 2" xfId="5613" xr:uid="{00000000-0005-0000-0000-0000886D0000}"/>
    <cellStyle name="40% - Accent5 4 3 2 2 2 2" xfId="10956" xr:uid="{00000000-0005-0000-0000-0000896D0000}"/>
    <cellStyle name="40% - Accent5 4 3 2 2 2 2 2" xfId="21570" xr:uid="{00000000-0005-0000-0000-00008A6D0000}"/>
    <cellStyle name="40% - Accent5 4 3 2 2 2 2 2 2" xfId="44838" xr:uid="{00000000-0005-0000-0000-00008B6D0000}"/>
    <cellStyle name="40% - Accent5 4 3 2 2 2 2 3" xfId="34224" xr:uid="{00000000-0005-0000-0000-00008C6D0000}"/>
    <cellStyle name="40% - Accent5 4 3 2 2 2 3" xfId="16264" xr:uid="{00000000-0005-0000-0000-00008D6D0000}"/>
    <cellStyle name="40% - Accent5 4 3 2 2 2 3 2" xfId="39532" xr:uid="{00000000-0005-0000-0000-00008E6D0000}"/>
    <cellStyle name="40% - Accent5 4 3 2 2 2 4" xfId="23613" xr:uid="{00000000-0005-0000-0000-00008F6D0000}"/>
    <cellStyle name="40% - Accent5 4 3 2 2 2 4 2" xfId="46856" xr:uid="{00000000-0005-0000-0000-0000906D0000}"/>
    <cellStyle name="40% - Accent5 4 3 2 2 2 5" xfId="28916" xr:uid="{00000000-0005-0000-0000-0000916D0000}"/>
    <cellStyle name="40% - Accent5 4 3 2 2 2 6" xfId="48785" xr:uid="{00000000-0005-0000-0000-0000926D0000}"/>
    <cellStyle name="40% - Accent5 4 3 2 2 3" xfId="8314" xr:uid="{00000000-0005-0000-0000-0000936D0000}"/>
    <cellStyle name="40% - Accent5 4 3 2 2 3 2" xfId="18929" xr:uid="{00000000-0005-0000-0000-0000946D0000}"/>
    <cellStyle name="40% - Accent5 4 3 2 2 3 2 2" xfId="42197" xr:uid="{00000000-0005-0000-0000-0000956D0000}"/>
    <cellStyle name="40% - Accent5 4 3 2 2 3 3" xfId="31582" xr:uid="{00000000-0005-0000-0000-0000966D0000}"/>
    <cellStyle name="40% - Accent5 4 3 2 2 4" xfId="13624" xr:uid="{00000000-0005-0000-0000-0000976D0000}"/>
    <cellStyle name="40% - Accent5 4 3 2 2 4 2" xfId="36892" xr:uid="{00000000-0005-0000-0000-0000986D0000}"/>
    <cellStyle name="40% - Accent5 4 3 2 2 5" xfId="23612" xr:uid="{00000000-0005-0000-0000-0000996D0000}"/>
    <cellStyle name="40% - Accent5 4 3 2 2 5 2" xfId="46855" xr:uid="{00000000-0005-0000-0000-00009A6D0000}"/>
    <cellStyle name="40% - Accent5 4 3 2 2 6" xfId="26274" xr:uid="{00000000-0005-0000-0000-00009B6D0000}"/>
    <cellStyle name="40% - Accent5 4 3 2 2 7" xfId="48784" xr:uid="{00000000-0005-0000-0000-00009C6D0000}"/>
    <cellStyle name="40% - Accent5 4 3 2 3" xfId="3940" xr:uid="{00000000-0005-0000-0000-00009D6D0000}"/>
    <cellStyle name="40% - Accent5 4 3 2 3 2" xfId="6604" xr:uid="{00000000-0005-0000-0000-00009E6D0000}"/>
    <cellStyle name="40% - Accent5 4 3 2 3 2 2" xfId="11947" xr:uid="{00000000-0005-0000-0000-00009F6D0000}"/>
    <cellStyle name="40% - Accent5 4 3 2 3 2 2 2" xfId="22560" xr:uid="{00000000-0005-0000-0000-0000A06D0000}"/>
    <cellStyle name="40% - Accent5 4 3 2 3 2 2 2 2" xfId="45828" xr:uid="{00000000-0005-0000-0000-0000A16D0000}"/>
    <cellStyle name="40% - Accent5 4 3 2 3 2 2 3" xfId="35215" xr:uid="{00000000-0005-0000-0000-0000A26D0000}"/>
    <cellStyle name="40% - Accent5 4 3 2 3 2 3" xfId="17254" xr:uid="{00000000-0005-0000-0000-0000A36D0000}"/>
    <cellStyle name="40% - Accent5 4 3 2 3 2 3 2" xfId="40522" xr:uid="{00000000-0005-0000-0000-0000A46D0000}"/>
    <cellStyle name="40% - Accent5 4 3 2 3 2 4" xfId="29907" xr:uid="{00000000-0005-0000-0000-0000A56D0000}"/>
    <cellStyle name="40% - Accent5 4 3 2 3 3" xfId="9305" xr:uid="{00000000-0005-0000-0000-0000A66D0000}"/>
    <cellStyle name="40% - Accent5 4 3 2 3 3 2" xfId="19920" xr:uid="{00000000-0005-0000-0000-0000A76D0000}"/>
    <cellStyle name="40% - Accent5 4 3 2 3 3 2 2" xfId="43188" xr:uid="{00000000-0005-0000-0000-0000A86D0000}"/>
    <cellStyle name="40% - Accent5 4 3 2 3 3 3" xfId="32573" xr:uid="{00000000-0005-0000-0000-0000A96D0000}"/>
    <cellStyle name="40% - Accent5 4 3 2 3 4" xfId="14614" xr:uid="{00000000-0005-0000-0000-0000AA6D0000}"/>
    <cellStyle name="40% - Accent5 4 3 2 3 4 2" xfId="37882" xr:uid="{00000000-0005-0000-0000-0000AB6D0000}"/>
    <cellStyle name="40% - Accent5 4 3 2 3 5" xfId="23614" xr:uid="{00000000-0005-0000-0000-0000AC6D0000}"/>
    <cellStyle name="40% - Accent5 4 3 2 3 5 2" xfId="46857" xr:uid="{00000000-0005-0000-0000-0000AD6D0000}"/>
    <cellStyle name="40% - Accent5 4 3 2 3 6" xfId="27265" xr:uid="{00000000-0005-0000-0000-0000AE6D0000}"/>
    <cellStyle name="40% - Accent5 4 3 2 3 7" xfId="48786" xr:uid="{00000000-0005-0000-0000-0000AF6D0000}"/>
    <cellStyle name="40% - Accent5 4 3 2 4" xfId="4426" xr:uid="{00000000-0005-0000-0000-0000B06D0000}"/>
    <cellStyle name="40% - Accent5 4 3 2 4 2" xfId="9770" xr:uid="{00000000-0005-0000-0000-0000B16D0000}"/>
    <cellStyle name="40% - Accent5 4 3 2 4 2 2" xfId="20385" xr:uid="{00000000-0005-0000-0000-0000B26D0000}"/>
    <cellStyle name="40% - Accent5 4 3 2 4 2 2 2" xfId="43653" xr:uid="{00000000-0005-0000-0000-0000B36D0000}"/>
    <cellStyle name="40% - Accent5 4 3 2 4 2 3" xfId="33038" xr:uid="{00000000-0005-0000-0000-0000B46D0000}"/>
    <cellStyle name="40% - Accent5 4 3 2 4 3" xfId="15079" xr:uid="{00000000-0005-0000-0000-0000B56D0000}"/>
    <cellStyle name="40% - Accent5 4 3 2 4 3 2" xfId="38347" xr:uid="{00000000-0005-0000-0000-0000B66D0000}"/>
    <cellStyle name="40% - Accent5 4 3 2 4 4" xfId="27730" xr:uid="{00000000-0005-0000-0000-0000B76D0000}"/>
    <cellStyle name="40% - Accent5 4 3 2 5" xfId="7128" xr:uid="{00000000-0005-0000-0000-0000B86D0000}"/>
    <cellStyle name="40% - Accent5 4 3 2 5 2" xfId="17743" xr:uid="{00000000-0005-0000-0000-0000B96D0000}"/>
    <cellStyle name="40% - Accent5 4 3 2 5 2 2" xfId="41011" xr:uid="{00000000-0005-0000-0000-0000BA6D0000}"/>
    <cellStyle name="40% - Accent5 4 3 2 5 3" xfId="30396" xr:uid="{00000000-0005-0000-0000-0000BB6D0000}"/>
    <cellStyle name="40% - Accent5 4 3 2 6" xfId="12439" xr:uid="{00000000-0005-0000-0000-0000BC6D0000}"/>
    <cellStyle name="40% - Accent5 4 3 2 6 2" xfId="35707" xr:uid="{00000000-0005-0000-0000-0000BD6D0000}"/>
    <cellStyle name="40% - Accent5 4 3 2 7" xfId="23611" xr:uid="{00000000-0005-0000-0000-0000BE6D0000}"/>
    <cellStyle name="40% - Accent5 4 3 2 7 2" xfId="46854" xr:uid="{00000000-0005-0000-0000-0000BF6D0000}"/>
    <cellStyle name="40% - Accent5 4 3 2 8" xfId="25088" xr:uid="{00000000-0005-0000-0000-0000C06D0000}"/>
    <cellStyle name="40% - Accent5 4 3 2 9" xfId="48783" xr:uid="{00000000-0005-0000-0000-0000C16D0000}"/>
    <cellStyle name="40% - Accent5 4 3 3" xfId="1569" xr:uid="{00000000-0005-0000-0000-0000C26D0000}"/>
    <cellStyle name="40% - Accent5 4 3 3 2" xfId="2926" xr:uid="{00000000-0005-0000-0000-0000C36D0000}"/>
    <cellStyle name="40% - Accent5 4 3 3 2 2" xfId="5774" xr:uid="{00000000-0005-0000-0000-0000C46D0000}"/>
    <cellStyle name="40% - Accent5 4 3 3 2 2 2" xfId="11117" xr:uid="{00000000-0005-0000-0000-0000C56D0000}"/>
    <cellStyle name="40% - Accent5 4 3 3 2 2 2 2" xfId="21731" xr:uid="{00000000-0005-0000-0000-0000C66D0000}"/>
    <cellStyle name="40% - Accent5 4 3 3 2 2 2 2 2" xfId="44999" xr:uid="{00000000-0005-0000-0000-0000C76D0000}"/>
    <cellStyle name="40% - Accent5 4 3 3 2 2 2 3" xfId="34385" xr:uid="{00000000-0005-0000-0000-0000C86D0000}"/>
    <cellStyle name="40% - Accent5 4 3 3 2 2 3" xfId="16425" xr:uid="{00000000-0005-0000-0000-0000C96D0000}"/>
    <cellStyle name="40% - Accent5 4 3 3 2 2 3 2" xfId="39693" xr:uid="{00000000-0005-0000-0000-0000CA6D0000}"/>
    <cellStyle name="40% - Accent5 4 3 3 2 2 4" xfId="29077" xr:uid="{00000000-0005-0000-0000-0000CB6D0000}"/>
    <cellStyle name="40% - Accent5 4 3 3 2 3" xfId="8475" xr:uid="{00000000-0005-0000-0000-0000CC6D0000}"/>
    <cellStyle name="40% - Accent5 4 3 3 2 3 2" xfId="19090" xr:uid="{00000000-0005-0000-0000-0000CD6D0000}"/>
    <cellStyle name="40% - Accent5 4 3 3 2 3 2 2" xfId="42358" xr:uid="{00000000-0005-0000-0000-0000CE6D0000}"/>
    <cellStyle name="40% - Accent5 4 3 3 2 3 3" xfId="31743" xr:uid="{00000000-0005-0000-0000-0000CF6D0000}"/>
    <cellStyle name="40% - Accent5 4 3 3 2 4" xfId="13785" xr:uid="{00000000-0005-0000-0000-0000D06D0000}"/>
    <cellStyle name="40% - Accent5 4 3 3 2 4 2" xfId="37053" xr:uid="{00000000-0005-0000-0000-0000D16D0000}"/>
    <cellStyle name="40% - Accent5 4 3 3 2 5" xfId="23616" xr:uid="{00000000-0005-0000-0000-0000D26D0000}"/>
    <cellStyle name="40% - Accent5 4 3 3 2 5 2" xfId="46859" xr:uid="{00000000-0005-0000-0000-0000D36D0000}"/>
    <cellStyle name="40% - Accent5 4 3 3 2 6" xfId="26435" xr:uid="{00000000-0005-0000-0000-0000D46D0000}"/>
    <cellStyle name="40% - Accent5 4 3 3 2 7" xfId="48788" xr:uid="{00000000-0005-0000-0000-0000D56D0000}"/>
    <cellStyle name="40% - Accent5 4 3 3 3" xfId="3694" xr:uid="{00000000-0005-0000-0000-0000D66D0000}"/>
    <cellStyle name="40% - Accent5 4 3 3 3 2" xfId="6463" xr:uid="{00000000-0005-0000-0000-0000D76D0000}"/>
    <cellStyle name="40% - Accent5 4 3 3 3 2 2" xfId="11806" xr:uid="{00000000-0005-0000-0000-0000D86D0000}"/>
    <cellStyle name="40% - Accent5 4 3 3 3 2 2 2" xfId="22419" xr:uid="{00000000-0005-0000-0000-0000D96D0000}"/>
    <cellStyle name="40% - Accent5 4 3 3 3 2 2 2 2" xfId="45687" xr:uid="{00000000-0005-0000-0000-0000DA6D0000}"/>
    <cellStyle name="40% - Accent5 4 3 3 3 2 2 3" xfId="35074" xr:uid="{00000000-0005-0000-0000-0000DB6D0000}"/>
    <cellStyle name="40% - Accent5 4 3 3 3 2 3" xfId="17113" xr:uid="{00000000-0005-0000-0000-0000DC6D0000}"/>
    <cellStyle name="40% - Accent5 4 3 3 3 2 3 2" xfId="40381" xr:uid="{00000000-0005-0000-0000-0000DD6D0000}"/>
    <cellStyle name="40% - Accent5 4 3 3 3 2 4" xfId="29766" xr:uid="{00000000-0005-0000-0000-0000DE6D0000}"/>
    <cellStyle name="40% - Accent5 4 3 3 3 3" xfId="9164" xr:uid="{00000000-0005-0000-0000-0000DF6D0000}"/>
    <cellStyle name="40% - Accent5 4 3 3 3 3 2" xfId="19779" xr:uid="{00000000-0005-0000-0000-0000E06D0000}"/>
    <cellStyle name="40% - Accent5 4 3 3 3 3 2 2" xfId="43047" xr:uid="{00000000-0005-0000-0000-0000E16D0000}"/>
    <cellStyle name="40% - Accent5 4 3 3 3 3 3" xfId="32432" xr:uid="{00000000-0005-0000-0000-0000E26D0000}"/>
    <cellStyle name="40% - Accent5 4 3 3 3 4" xfId="14473" xr:uid="{00000000-0005-0000-0000-0000E36D0000}"/>
    <cellStyle name="40% - Accent5 4 3 3 3 4 2" xfId="37741" xr:uid="{00000000-0005-0000-0000-0000E46D0000}"/>
    <cellStyle name="40% - Accent5 4 3 3 3 5" xfId="27124" xr:uid="{00000000-0005-0000-0000-0000E56D0000}"/>
    <cellStyle name="40% - Accent5 4 3 3 4" xfId="4587" xr:uid="{00000000-0005-0000-0000-0000E66D0000}"/>
    <cellStyle name="40% - Accent5 4 3 3 4 2" xfId="9931" xr:uid="{00000000-0005-0000-0000-0000E76D0000}"/>
    <cellStyle name="40% - Accent5 4 3 3 4 2 2" xfId="20546" xr:uid="{00000000-0005-0000-0000-0000E86D0000}"/>
    <cellStyle name="40% - Accent5 4 3 3 4 2 2 2" xfId="43814" xr:uid="{00000000-0005-0000-0000-0000E96D0000}"/>
    <cellStyle name="40% - Accent5 4 3 3 4 2 3" xfId="33199" xr:uid="{00000000-0005-0000-0000-0000EA6D0000}"/>
    <cellStyle name="40% - Accent5 4 3 3 4 3" xfId="15240" xr:uid="{00000000-0005-0000-0000-0000EB6D0000}"/>
    <cellStyle name="40% - Accent5 4 3 3 4 3 2" xfId="38508" xr:uid="{00000000-0005-0000-0000-0000EC6D0000}"/>
    <cellStyle name="40% - Accent5 4 3 3 4 4" xfId="27891" xr:uid="{00000000-0005-0000-0000-0000ED6D0000}"/>
    <cellStyle name="40% - Accent5 4 3 3 5" xfId="7289" xr:uid="{00000000-0005-0000-0000-0000EE6D0000}"/>
    <cellStyle name="40% - Accent5 4 3 3 5 2" xfId="17904" xr:uid="{00000000-0005-0000-0000-0000EF6D0000}"/>
    <cellStyle name="40% - Accent5 4 3 3 5 2 2" xfId="41172" xr:uid="{00000000-0005-0000-0000-0000F06D0000}"/>
    <cellStyle name="40% - Accent5 4 3 3 5 3" xfId="30557" xr:uid="{00000000-0005-0000-0000-0000F16D0000}"/>
    <cellStyle name="40% - Accent5 4 3 3 6" xfId="12600" xr:uid="{00000000-0005-0000-0000-0000F26D0000}"/>
    <cellStyle name="40% - Accent5 4 3 3 6 2" xfId="35868" xr:uid="{00000000-0005-0000-0000-0000F36D0000}"/>
    <cellStyle name="40% - Accent5 4 3 3 7" xfId="23615" xr:uid="{00000000-0005-0000-0000-0000F46D0000}"/>
    <cellStyle name="40% - Accent5 4 3 3 7 2" xfId="46858" xr:uid="{00000000-0005-0000-0000-0000F56D0000}"/>
    <cellStyle name="40% - Accent5 4 3 3 8" xfId="25249" xr:uid="{00000000-0005-0000-0000-0000F66D0000}"/>
    <cellStyle name="40% - Accent5 4 3 3 9" xfId="48787" xr:uid="{00000000-0005-0000-0000-0000F76D0000}"/>
    <cellStyle name="40% - Accent5 4 3 4" xfId="1929" xr:uid="{00000000-0005-0000-0000-0000F86D0000}"/>
    <cellStyle name="40% - Accent5 4 3 4 2" xfId="4904" xr:uid="{00000000-0005-0000-0000-0000F96D0000}"/>
    <cellStyle name="40% - Accent5 4 3 4 2 2" xfId="10248" xr:uid="{00000000-0005-0000-0000-0000FA6D0000}"/>
    <cellStyle name="40% - Accent5 4 3 4 2 2 2" xfId="20863" xr:uid="{00000000-0005-0000-0000-0000FB6D0000}"/>
    <cellStyle name="40% - Accent5 4 3 4 2 2 2 2" xfId="44131" xr:uid="{00000000-0005-0000-0000-0000FC6D0000}"/>
    <cellStyle name="40% - Accent5 4 3 4 2 2 3" xfId="33516" xr:uid="{00000000-0005-0000-0000-0000FD6D0000}"/>
    <cellStyle name="40% - Accent5 4 3 4 2 3" xfId="15557" xr:uid="{00000000-0005-0000-0000-0000FE6D0000}"/>
    <cellStyle name="40% - Accent5 4 3 4 2 3 2" xfId="38825" xr:uid="{00000000-0005-0000-0000-0000FF6D0000}"/>
    <cellStyle name="40% - Accent5 4 3 4 2 4" xfId="28208" xr:uid="{00000000-0005-0000-0000-0000006E0000}"/>
    <cellStyle name="40% - Accent5 4 3 4 3" xfId="7606" xr:uid="{00000000-0005-0000-0000-0000016E0000}"/>
    <cellStyle name="40% - Accent5 4 3 4 3 2" xfId="18221" xr:uid="{00000000-0005-0000-0000-0000026E0000}"/>
    <cellStyle name="40% - Accent5 4 3 4 3 2 2" xfId="41489" xr:uid="{00000000-0005-0000-0000-0000036E0000}"/>
    <cellStyle name="40% - Accent5 4 3 4 3 3" xfId="30874" xr:uid="{00000000-0005-0000-0000-0000046E0000}"/>
    <cellStyle name="40% - Accent5 4 3 4 4" xfId="12917" xr:uid="{00000000-0005-0000-0000-0000056E0000}"/>
    <cellStyle name="40% - Accent5 4 3 4 4 2" xfId="36185" xr:uid="{00000000-0005-0000-0000-0000066E0000}"/>
    <cellStyle name="40% - Accent5 4 3 4 5" xfId="23617" xr:uid="{00000000-0005-0000-0000-0000076E0000}"/>
    <cellStyle name="40% - Accent5 4 3 4 5 2" xfId="46860" xr:uid="{00000000-0005-0000-0000-0000086E0000}"/>
    <cellStyle name="40% - Accent5 4 3 4 6" xfId="25566" xr:uid="{00000000-0005-0000-0000-0000096E0000}"/>
    <cellStyle name="40% - Accent5 4 3 4 7" xfId="48789" xr:uid="{00000000-0005-0000-0000-00000A6E0000}"/>
    <cellStyle name="40% - Accent5 4 3 5" xfId="2620" xr:uid="{00000000-0005-0000-0000-00000B6E0000}"/>
    <cellStyle name="40% - Accent5 4 3 5 2" xfId="5468" xr:uid="{00000000-0005-0000-0000-00000C6E0000}"/>
    <cellStyle name="40% - Accent5 4 3 5 2 2" xfId="10811" xr:uid="{00000000-0005-0000-0000-00000D6E0000}"/>
    <cellStyle name="40% - Accent5 4 3 5 2 2 2" xfId="21425" xr:uid="{00000000-0005-0000-0000-00000E6E0000}"/>
    <cellStyle name="40% - Accent5 4 3 5 2 2 2 2" xfId="44693" xr:uid="{00000000-0005-0000-0000-00000F6E0000}"/>
    <cellStyle name="40% - Accent5 4 3 5 2 2 3" xfId="34079" xr:uid="{00000000-0005-0000-0000-0000106E0000}"/>
    <cellStyle name="40% - Accent5 4 3 5 2 3" xfId="16119" xr:uid="{00000000-0005-0000-0000-0000116E0000}"/>
    <cellStyle name="40% - Accent5 4 3 5 2 3 2" xfId="39387" xr:uid="{00000000-0005-0000-0000-0000126E0000}"/>
    <cellStyle name="40% - Accent5 4 3 5 2 4" xfId="28771" xr:uid="{00000000-0005-0000-0000-0000136E0000}"/>
    <cellStyle name="40% - Accent5 4 3 5 3" xfId="8169" xr:uid="{00000000-0005-0000-0000-0000146E0000}"/>
    <cellStyle name="40% - Accent5 4 3 5 3 2" xfId="18784" xr:uid="{00000000-0005-0000-0000-0000156E0000}"/>
    <cellStyle name="40% - Accent5 4 3 5 3 2 2" xfId="42052" xr:uid="{00000000-0005-0000-0000-0000166E0000}"/>
    <cellStyle name="40% - Accent5 4 3 5 3 3" xfId="31437" xr:uid="{00000000-0005-0000-0000-0000176E0000}"/>
    <cellStyle name="40% - Accent5 4 3 5 4" xfId="13479" xr:uid="{00000000-0005-0000-0000-0000186E0000}"/>
    <cellStyle name="40% - Accent5 4 3 5 4 2" xfId="36747" xr:uid="{00000000-0005-0000-0000-0000196E0000}"/>
    <cellStyle name="40% - Accent5 4 3 5 5" xfId="26129" xr:uid="{00000000-0005-0000-0000-00001A6E0000}"/>
    <cellStyle name="40% - Accent5 4 3 6" xfId="3199" xr:uid="{00000000-0005-0000-0000-00001B6E0000}"/>
    <cellStyle name="40% - Accent5 4 3 6 2" xfId="6029" xr:uid="{00000000-0005-0000-0000-00001C6E0000}"/>
    <cellStyle name="40% - Accent5 4 3 6 2 2" xfId="11372" xr:uid="{00000000-0005-0000-0000-00001D6E0000}"/>
    <cellStyle name="40% - Accent5 4 3 6 2 2 2" xfId="21985" xr:uid="{00000000-0005-0000-0000-00001E6E0000}"/>
    <cellStyle name="40% - Accent5 4 3 6 2 2 2 2" xfId="45253" xr:uid="{00000000-0005-0000-0000-00001F6E0000}"/>
    <cellStyle name="40% - Accent5 4 3 6 2 2 3" xfId="34640" xr:uid="{00000000-0005-0000-0000-0000206E0000}"/>
    <cellStyle name="40% - Accent5 4 3 6 2 3" xfId="16679" xr:uid="{00000000-0005-0000-0000-0000216E0000}"/>
    <cellStyle name="40% - Accent5 4 3 6 2 3 2" xfId="39947" xr:uid="{00000000-0005-0000-0000-0000226E0000}"/>
    <cellStyle name="40% - Accent5 4 3 6 2 4" xfId="29332" xr:uid="{00000000-0005-0000-0000-0000236E0000}"/>
    <cellStyle name="40% - Accent5 4 3 6 3" xfId="8730" xr:uid="{00000000-0005-0000-0000-0000246E0000}"/>
    <cellStyle name="40% - Accent5 4 3 6 3 2" xfId="19345" xr:uid="{00000000-0005-0000-0000-0000256E0000}"/>
    <cellStyle name="40% - Accent5 4 3 6 3 2 2" xfId="42613" xr:uid="{00000000-0005-0000-0000-0000266E0000}"/>
    <cellStyle name="40% - Accent5 4 3 6 3 3" xfId="31998" xr:uid="{00000000-0005-0000-0000-0000276E0000}"/>
    <cellStyle name="40% - Accent5 4 3 6 4" xfId="14039" xr:uid="{00000000-0005-0000-0000-0000286E0000}"/>
    <cellStyle name="40% - Accent5 4 3 6 4 2" xfId="37307" xr:uid="{00000000-0005-0000-0000-0000296E0000}"/>
    <cellStyle name="40% - Accent5 4 3 6 5" xfId="26690" xr:uid="{00000000-0005-0000-0000-00002A6E0000}"/>
    <cellStyle name="40% - Accent5 4 3 7" xfId="3519" xr:uid="{00000000-0005-0000-0000-00002B6E0000}"/>
    <cellStyle name="40% - Accent5 4 3 7 2" xfId="6343" xr:uid="{00000000-0005-0000-0000-00002C6E0000}"/>
    <cellStyle name="40% - Accent5 4 3 7 2 2" xfId="11686" xr:uid="{00000000-0005-0000-0000-00002D6E0000}"/>
    <cellStyle name="40% - Accent5 4 3 7 2 2 2" xfId="22299" xr:uid="{00000000-0005-0000-0000-00002E6E0000}"/>
    <cellStyle name="40% - Accent5 4 3 7 2 2 2 2" xfId="45567" xr:uid="{00000000-0005-0000-0000-00002F6E0000}"/>
    <cellStyle name="40% - Accent5 4 3 7 2 2 3" xfId="34954" xr:uid="{00000000-0005-0000-0000-0000306E0000}"/>
    <cellStyle name="40% - Accent5 4 3 7 2 3" xfId="16993" xr:uid="{00000000-0005-0000-0000-0000316E0000}"/>
    <cellStyle name="40% - Accent5 4 3 7 2 3 2" xfId="40261" xr:uid="{00000000-0005-0000-0000-0000326E0000}"/>
    <cellStyle name="40% - Accent5 4 3 7 2 4" xfId="29646" xr:uid="{00000000-0005-0000-0000-0000336E0000}"/>
    <cellStyle name="40% - Accent5 4 3 7 3" xfId="9044" xr:uid="{00000000-0005-0000-0000-0000346E0000}"/>
    <cellStyle name="40% - Accent5 4 3 7 3 2" xfId="19659" xr:uid="{00000000-0005-0000-0000-0000356E0000}"/>
    <cellStyle name="40% - Accent5 4 3 7 3 2 2" xfId="42927" xr:uid="{00000000-0005-0000-0000-0000366E0000}"/>
    <cellStyle name="40% - Accent5 4 3 7 3 3" xfId="32312" xr:uid="{00000000-0005-0000-0000-0000376E0000}"/>
    <cellStyle name="40% - Accent5 4 3 7 4" xfId="14353" xr:uid="{00000000-0005-0000-0000-0000386E0000}"/>
    <cellStyle name="40% - Accent5 4 3 7 4 2" xfId="37621" xr:uid="{00000000-0005-0000-0000-0000396E0000}"/>
    <cellStyle name="40% - Accent5 4 3 7 5" xfId="27004" xr:uid="{00000000-0005-0000-0000-00003A6E0000}"/>
    <cellStyle name="40% - Accent5 4 3 8" xfId="4281" xr:uid="{00000000-0005-0000-0000-00003B6E0000}"/>
    <cellStyle name="40% - Accent5 4 3 8 2" xfId="9625" xr:uid="{00000000-0005-0000-0000-00003C6E0000}"/>
    <cellStyle name="40% - Accent5 4 3 8 2 2" xfId="20240" xr:uid="{00000000-0005-0000-0000-00003D6E0000}"/>
    <cellStyle name="40% - Accent5 4 3 8 2 2 2" xfId="43508" xr:uid="{00000000-0005-0000-0000-00003E6E0000}"/>
    <cellStyle name="40% - Accent5 4 3 8 2 3" xfId="32893" xr:uid="{00000000-0005-0000-0000-00003F6E0000}"/>
    <cellStyle name="40% - Accent5 4 3 8 3" xfId="14934" xr:uid="{00000000-0005-0000-0000-0000406E0000}"/>
    <cellStyle name="40% - Accent5 4 3 8 3 2" xfId="38202" xr:uid="{00000000-0005-0000-0000-0000416E0000}"/>
    <cellStyle name="40% - Accent5 4 3 8 4" xfId="27585" xr:uid="{00000000-0005-0000-0000-0000426E0000}"/>
    <cellStyle name="40% - Accent5 4 3 9" xfId="6983" xr:uid="{00000000-0005-0000-0000-0000436E0000}"/>
    <cellStyle name="40% - Accent5 4 3 9 2" xfId="17598" xr:uid="{00000000-0005-0000-0000-0000446E0000}"/>
    <cellStyle name="40% - Accent5 4 3 9 2 2" xfId="40866" xr:uid="{00000000-0005-0000-0000-0000456E0000}"/>
    <cellStyle name="40% - Accent5 4 3 9 3" xfId="30251" xr:uid="{00000000-0005-0000-0000-0000466E0000}"/>
    <cellStyle name="40% - Accent5 4 3_Asset Register (new)" xfId="1402" xr:uid="{00000000-0005-0000-0000-0000476E0000}"/>
    <cellStyle name="40% - Accent5 4 4" xfId="282" xr:uid="{00000000-0005-0000-0000-0000486E0000}"/>
    <cellStyle name="40% - Accent5 4 4 10" xfId="24809" xr:uid="{00000000-0005-0000-0000-0000496E0000}"/>
    <cellStyle name="40% - Accent5 4 4 11" xfId="48790" xr:uid="{00000000-0005-0000-0000-00004A6E0000}"/>
    <cellStyle name="40% - Accent5 4 4 2" xfId="1930" xr:uid="{00000000-0005-0000-0000-00004B6E0000}"/>
    <cellStyle name="40% - Accent5 4 4 2 2" xfId="4905" xr:uid="{00000000-0005-0000-0000-00004C6E0000}"/>
    <cellStyle name="40% - Accent5 4 4 2 2 2" xfId="10249" xr:uid="{00000000-0005-0000-0000-00004D6E0000}"/>
    <cellStyle name="40% - Accent5 4 4 2 2 2 2" xfId="20864" xr:uid="{00000000-0005-0000-0000-00004E6E0000}"/>
    <cellStyle name="40% - Accent5 4 4 2 2 2 2 2" xfId="44132" xr:uid="{00000000-0005-0000-0000-00004F6E0000}"/>
    <cellStyle name="40% - Accent5 4 4 2 2 2 3" xfId="33517" xr:uid="{00000000-0005-0000-0000-0000506E0000}"/>
    <cellStyle name="40% - Accent5 4 4 2 2 3" xfId="15558" xr:uid="{00000000-0005-0000-0000-0000516E0000}"/>
    <cellStyle name="40% - Accent5 4 4 2 2 3 2" xfId="38826" xr:uid="{00000000-0005-0000-0000-0000526E0000}"/>
    <cellStyle name="40% - Accent5 4 4 2 2 4" xfId="23620" xr:uid="{00000000-0005-0000-0000-0000536E0000}"/>
    <cellStyle name="40% - Accent5 4 4 2 2 4 2" xfId="46863" xr:uid="{00000000-0005-0000-0000-0000546E0000}"/>
    <cellStyle name="40% - Accent5 4 4 2 2 5" xfId="28209" xr:uid="{00000000-0005-0000-0000-0000556E0000}"/>
    <cellStyle name="40% - Accent5 4 4 2 2 6" xfId="48792" xr:uid="{00000000-0005-0000-0000-0000566E0000}"/>
    <cellStyle name="40% - Accent5 4 4 2 3" xfId="7607" xr:uid="{00000000-0005-0000-0000-0000576E0000}"/>
    <cellStyle name="40% - Accent5 4 4 2 3 2" xfId="18222" xr:uid="{00000000-0005-0000-0000-0000586E0000}"/>
    <cellStyle name="40% - Accent5 4 4 2 3 2 2" xfId="41490" xr:uid="{00000000-0005-0000-0000-0000596E0000}"/>
    <cellStyle name="40% - Accent5 4 4 2 3 3" xfId="30875" xr:uid="{00000000-0005-0000-0000-00005A6E0000}"/>
    <cellStyle name="40% - Accent5 4 4 2 4" xfId="12918" xr:uid="{00000000-0005-0000-0000-00005B6E0000}"/>
    <cellStyle name="40% - Accent5 4 4 2 4 2" xfId="36186" xr:uid="{00000000-0005-0000-0000-00005C6E0000}"/>
    <cellStyle name="40% - Accent5 4 4 2 5" xfId="23619" xr:uid="{00000000-0005-0000-0000-00005D6E0000}"/>
    <cellStyle name="40% - Accent5 4 4 2 5 2" xfId="46862" xr:uid="{00000000-0005-0000-0000-00005E6E0000}"/>
    <cellStyle name="40% - Accent5 4 4 2 6" xfId="25567" xr:uid="{00000000-0005-0000-0000-00005F6E0000}"/>
    <cellStyle name="40% - Accent5 4 4 2 7" xfId="48791" xr:uid="{00000000-0005-0000-0000-0000606E0000}"/>
    <cellStyle name="40% - Accent5 4 4 3" xfId="2490" xr:uid="{00000000-0005-0000-0000-0000616E0000}"/>
    <cellStyle name="40% - Accent5 4 4 3 2" xfId="5338" xr:uid="{00000000-0005-0000-0000-0000626E0000}"/>
    <cellStyle name="40% - Accent5 4 4 3 2 2" xfId="10681" xr:uid="{00000000-0005-0000-0000-0000636E0000}"/>
    <cellStyle name="40% - Accent5 4 4 3 2 2 2" xfId="21295" xr:uid="{00000000-0005-0000-0000-0000646E0000}"/>
    <cellStyle name="40% - Accent5 4 4 3 2 2 2 2" xfId="44563" xr:uid="{00000000-0005-0000-0000-0000656E0000}"/>
    <cellStyle name="40% - Accent5 4 4 3 2 2 3" xfId="33949" xr:uid="{00000000-0005-0000-0000-0000666E0000}"/>
    <cellStyle name="40% - Accent5 4 4 3 2 3" xfId="15989" xr:uid="{00000000-0005-0000-0000-0000676E0000}"/>
    <cellStyle name="40% - Accent5 4 4 3 2 3 2" xfId="39257" xr:uid="{00000000-0005-0000-0000-0000686E0000}"/>
    <cellStyle name="40% - Accent5 4 4 3 2 4" xfId="28641" xr:uid="{00000000-0005-0000-0000-0000696E0000}"/>
    <cellStyle name="40% - Accent5 4 4 3 3" xfId="8039" xr:uid="{00000000-0005-0000-0000-00006A6E0000}"/>
    <cellStyle name="40% - Accent5 4 4 3 3 2" xfId="18654" xr:uid="{00000000-0005-0000-0000-00006B6E0000}"/>
    <cellStyle name="40% - Accent5 4 4 3 3 2 2" xfId="41922" xr:uid="{00000000-0005-0000-0000-00006C6E0000}"/>
    <cellStyle name="40% - Accent5 4 4 3 3 3" xfId="31307" xr:uid="{00000000-0005-0000-0000-00006D6E0000}"/>
    <cellStyle name="40% - Accent5 4 4 3 4" xfId="13349" xr:uid="{00000000-0005-0000-0000-00006E6E0000}"/>
    <cellStyle name="40% - Accent5 4 4 3 4 2" xfId="36617" xr:uid="{00000000-0005-0000-0000-00006F6E0000}"/>
    <cellStyle name="40% - Accent5 4 4 3 5" xfId="23621" xr:uid="{00000000-0005-0000-0000-0000706E0000}"/>
    <cellStyle name="40% - Accent5 4 4 3 5 2" xfId="46864" xr:uid="{00000000-0005-0000-0000-0000716E0000}"/>
    <cellStyle name="40% - Accent5 4 4 3 6" xfId="25999" xr:uid="{00000000-0005-0000-0000-0000726E0000}"/>
    <cellStyle name="40% - Accent5 4 4 3 7" xfId="48793" xr:uid="{00000000-0005-0000-0000-0000736E0000}"/>
    <cellStyle name="40% - Accent5 4 4 4" xfId="3200" xr:uid="{00000000-0005-0000-0000-0000746E0000}"/>
    <cellStyle name="40% - Accent5 4 4 4 2" xfId="6030" xr:uid="{00000000-0005-0000-0000-0000756E0000}"/>
    <cellStyle name="40% - Accent5 4 4 4 2 2" xfId="11373" xr:uid="{00000000-0005-0000-0000-0000766E0000}"/>
    <cellStyle name="40% - Accent5 4 4 4 2 2 2" xfId="21986" xr:uid="{00000000-0005-0000-0000-0000776E0000}"/>
    <cellStyle name="40% - Accent5 4 4 4 2 2 2 2" xfId="45254" xr:uid="{00000000-0005-0000-0000-0000786E0000}"/>
    <cellStyle name="40% - Accent5 4 4 4 2 2 3" xfId="34641" xr:uid="{00000000-0005-0000-0000-0000796E0000}"/>
    <cellStyle name="40% - Accent5 4 4 4 2 3" xfId="16680" xr:uid="{00000000-0005-0000-0000-00007A6E0000}"/>
    <cellStyle name="40% - Accent5 4 4 4 2 3 2" xfId="39948" xr:uid="{00000000-0005-0000-0000-00007B6E0000}"/>
    <cellStyle name="40% - Accent5 4 4 4 2 4" xfId="29333" xr:uid="{00000000-0005-0000-0000-00007C6E0000}"/>
    <cellStyle name="40% - Accent5 4 4 4 3" xfId="8731" xr:uid="{00000000-0005-0000-0000-00007D6E0000}"/>
    <cellStyle name="40% - Accent5 4 4 4 3 2" xfId="19346" xr:uid="{00000000-0005-0000-0000-00007E6E0000}"/>
    <cellStyle name="40% - Accent5 4 4 4 3 2 2" xfId="42614" xr:uid="{00000000-0005-0000-0000-00007F6E0000}"/>
    <cellStyle name="40% - Accent5 4 4 4 3 3" xfId="31999" xr:uid="{00000000-0005-0000-0000-0000806E0000}"/>
    <cellStyle name="40% - Accent5 4 4 4 4" xfId="14040" xr:uid="{00000000-0005-0000-0000-0000816E0000}"/>
    <cellStyle name="40% - Accent5 4 4 4 4 2" xfId="37308" xr:uid="{00000000-0005-0000-0000-0000826E0000}"/>
    <cellStyle name="40% - Accent5 4 4 4 5" xfId="26691" xr:uid="{00000000-0005-0000-0000-0000836E0000}"/>
    <cellStyle name="40% - Accent5 4 4 5" xfId="3520" xr:uid="{00000000-0005-0000-0000-0000846E0000}"/>
    <cellStyle name="40% - Accent5 4 4 5 2" xfId="6344" xr:uid="{00000000-0005-0000-0000-0000856E0000}"/>
    <cellStyle name="40% - Accent5 4 4 5 2 2" xfId="11687" xr:uid="{00000000-0005-0000-0000-0000866E0000}"/>
    <cellStyle name="40% - Accent5 4 4 5 2 2 2" xfId="22300" xr:uid="{00000000-0005-0000-0000-0000876E0000}"/>
    <cellStyle name="40% - Accent5 4 4 5 2 2 2 2" xfId="45568" xr:uid="{00000000-0005-0000-0000-0000886E0000}"/>
    <cellStyle name="40% - Accent5 4 4 5 2 2 3" xfId="34955" xr:uid="{00000000-0005-0000-0000-0000896E0000}"/>
    <cellStyle name="40% - Accent5 4 4 5 2 3" xfId="16994" xr:uid="{00000000-0005-0000-0000-00008A6E0000}"/>
    <cellStyle name="40% - Accent5 4 4 5 2 3 2" xfId="40262" xr:uid="{00000000-0005-0000-0000-00008B6E0000}"/>
    <cellStyle name="40% - Accent5 4 4 5 2 4" xfId="29647" xr:uid="{00000000-0005-0000-0000-00008C6E0000}"/>
    <cellStyle name="40% - Accent5 4 4 5 3" xfId="9045" xr:uid="{00000000-0005-0000-0000-00008D6E0000}"/>
    <cellStyle name="40% - Accent5 4 4 5 3 2" xfId="19660" xr:uid="{00000000-0005-0000-0000-00008E6E0000}"/>
    <cellStyle name="40% - Accent5 4 4 5 3 2 2" xfId="42928" xr:uid="{00000000-0005-0000-0000-00008F6E0000}"/>
    <cellStyle name="40% - Accent5 4 4 5 3 3" xfId="32313" xr:uid="{00000000-0005-0000-0000-0000906E0000}"/>
    <cellStyle name="40% - Accent5 4 4 5 4" xfId="14354" xr:uid="{00000000-0005-0000-0000-0000916E0000}"/>
    <cellStyle name="40% - Accent5 4 4 5 4 2" xfId="37622" xr:uid="{00000000-0005-0000-0000-0000926E0000}"/>
    <cellStyle name="40% - Accent5 4 4 5 5" xfId="27005" xr:uid="{00000000-0005-0000-0000-0000936E0000}"/>
    <cellStyle name="40% - Accent5 4 4 6" xfId="4151" xr:uid="{00000000-0005-0000-0000-0000946E0000}"/>
    <cellStyle name="40% - Accent5 4 4 6 2" xfId="9495" xr:uid="{00000000-0005-0000-0000-0000956E0000}"/>
    <cellStyle name="40% - Accent5 4 4 6 2 2" xfId="20110" xr:uid="{00000000-0005-0000-0000-0000966E0000}"/>
    <cellStyle name="40% - Accent5 4 4 6 2 2 2" xfId="43378" xr:uid="{00000000-0005-0000-0000-0000976E0000}"/>
    <cellStyle name="40% - Accent5 4 4 6 2 3" xfId="32763" xr:uid="{00000000-0005-0000-0000-0000986E0000}"/>
    <cellStyle name="40% - Accent5 4 4 6 3" xfId="14804" xr:uid="{00000000-0005-0000-0000-0000996E0000}"/>
    <cellStyle name="40% - Accent5 4 4 6 3 2" xfId="38072" xr:uid="{00000000-0005-0000-0000-00009A6E0000}"/>
    <cellStyle name="40% - Accent5 4 4 6 4" xfId="27455" xr:uid="{00000000-0005-0000-0000-00009B6E0000}"/>
    <cellStyle name="40% - Accent5 4 4 7" xfId="6853" xr:uid="{00000000-0005-0000-0000-00009C6E0000}"/>
    <cellStyle name="40% - Accent5 4 4 7 2" xfId="17468" xr:uid="{00000000-0005-0000-0000-00009D6E0000}"/>
    <cellStyle name="40% - Accent5 4 4 7 2 2" xfId="40736" xr:uid="{00000000-0005-0000-0000-00009E6E0000}"/>
    <cellStyle name="40% - Accent5 4 4 7 3" xfId="30121" xr:uid="{00000000-0005-0000-0000-00009F6E0000}"/>
    <cellStyle name="40% - Accent5 4 4 8" xfId="12164" xr:uid="{00000000-0005-0000-0000-0000A06E0000}"/>
    <cellStyle name="40% - Accent5 4 4 8 2" xfId="35432" xr:uid="{00000000-0005-0000-0000-0000A16E0000}"/>
    <cellStyle name="40% - Accent5 4 4 9" xfId="23618" xr:uid="{00000000-0005-0000-0000-0000A26E0000}"/>
    <cellStyle name="40% - Accent5 4 4 9 2" xfId="46861" xr:uid="{00000000-0005-0000-0000-0000A36E0000}"/>
    <cellStyle name="40% - Accent5 4 5" xfId="1133" xr:uid="{00000000-0005-0000-0000-0000A46E0000}"/>
    <cellStyle name="40% - Accent5 4 5 2" xfId="2703" xr:uid="{00000000-0005-0000-0000-0000A56E0000}"/>
    <cellStyle name="40% - Accent5 4 5 2 2" xfId="5551" xr:uid="{00000000-0005-0000-0000-0000A66E0000}"/>
    <cellStyle name="40% - Accent5 4 5 2 2 2" xfId="10894" xr:uid="{00000000-0005-0000-0000-0000A76E0000}"/>
    <cellStyle name="40% - Accent5 4 5 2 2 2 2" xfId="21508" xr:uid="{00000000-0005-0000-0000-0000A86E0000}"/>
    <cellStyle name="40% - Accent5 4 5 2 2 2 2 2" xfId="44776" xr:uid="{00000000-0005-0000-0000-0000A96E0000}"/>
    <cellStyle name="40% - Accent5 4 5 2 2 2 3" xfId="34162" xr:uid="{00000000-0005-0000-0000-0000AA6E0000}"/>
    <cellStyle name="40% - Accent5 4 5 2 2 3" xfId="16202" xr:uid="{00000000-0005-0000-0000-0000AB6E0000}"/>
    <cellStyle name="40% - Accent5 4 5 2 2 3 2" xfId="39470" xr:uid="{00000000-0005-0000-0000-0000AC6E0000}"/>
    <cellStyle name="40% - Accent5 4 5 2 2 4" xfId="28854" xr:uid="{00000000-0005-0000-0000-0000AD6E0000}"/>
    <cellStyle name="40% - Accent5 4 5 2 3" xfId="8252" xr:uid="{00000000-0005-0000-0000-0000AE6E0000}"/>
    <cellStyle name="40% - Accent5 4 5 2 3 2" xfId="18867" xr:uid="{00000000-0005-0000-0000-0000AF6E0000}"/>
    <cellStyle name="40% - Accent5 4 5 2 3 2 2" xfId="42135" xr:uid="{00000000-0005-0000-0000-0000B06E0000}"/>
    <cellStyle name="40% - Accent5 4 5 2 3 3" xfId="31520" xr:uid="{00000000-0005-0000-0000-0000B16E0000}"/>
    <cellStyle name="40% - Accent5 4 5 2 4" xfId="13562" xr:uid="{00000000-0005-0000-0000-0000B26E0000}"/>
    <cellStyle name="40% - Accent5 4 5 2 4 2" xfId="36830" xr:uid="{00000000-0005-0000-0000-0000B36E0000}"/>
    <cellStyle name="40% - Accent5 4 5 2 5" xfId="23623" xr:uid="{00000000-0005-0000-0000-0000B46E0000}"/>
    <cellStyle name="40% - Accent5 4 5 2 5 2" xfId="46866" xr:uid="{00000000-0005-0000-0000-0000B56E0000}"/>
    <cellStyle name="40% - Accent5 4 5 2 6" xfId="26212" xr:uid="{00000000-0005-0000-0000-0000B66E0000}"/>
    <cellStyle name="40% - Accent5 4 5 2 7" xfId="48795" xr:uid="{00000000-0005-0000-0000-0000B76E0000}"/>
    <cellStyle name="40% - Accent5 4 5 3" xfId="3878" xr:uid="{00000000-0005-0000-0000-0000B86E0000}"/>
    <cellStyle name="40% - Accent5 4 5 3 2" xfId="6542" xr:uid="{00000000-0005-0000-0000-0000B96E0000}"/>
    <cellStyle name="40% - Accent5 4 5 3 2 2" xfId="11885" xr:uid="{00000000-0005-0000-0000-0000BA6E0000}"/>
    <cellStyle name="40% - Accent5 4 5 3 2 2 2" xfId="22498" xr:uid="{00000000-0005-0000-0000-0000BB6E0000}"/>
    <cellStyle name="40% - Accent5 4 5 3 2 2 2 2" xfId="45766" xr:uid="{00000000-0005-0000-0000-0000BC6E0000}"/>
    <cellStyle name="40% - Accent5 4 5 3 2 2 3" xfId="35153" xr:uid="{00000000-0005-0000-0000-0000BD6E0000}"/>
    <cellStyle name="40% - Accent5 4 5 3 2 3" xfId="17192" xr:uid="{00000000-0005-0000-0000-0000BE6E0000}"/>
    <cellStyle name="40% - Accent5 4 5 3 2 3 2" xfId="40460" xr:uid="{00000000-0005-0000-0000-0000BF6E0000}"/>
    <cellStyle name="40% - Accent5 4 5 3 2 4" xfId="29845" xr:uid="{00000000-0005-0000-0000-0000C06E0000}"/>
    <cellStyle name="40% - Accent5 4 5 3 3" xfId="9243" xr:uid="{00000000-0005-0000-0000-0000C16E0000}"/>
    <cellStyle name="40% - Accent5 4 5 3 3 2" xfId="19858" xr:uid="{00000000-0005-0000-0000-0000C26E0000}"/>
    <cellStyle name="40% - Accent5 4 5 3 3 2 2" xfId="43126" xr:uid="{00000000-0005-0000-0000-0000C36E0000}"/>
    <cellStyle name="40% - Accent5 4 5 3 3 3" xfId="32511" xr:uid="{00000000-0005-0000-0000-0000C46E0000}"/>
    <cellStyle name="40% - Accent5 4 5 3 4" xfId="14552" xr:uid="{00000000-0005-0000-0000-0000C56E0000}"/>
    <cellStyle name="40% - Accent5 4 5 3 4 2" xfId="37820" xr:uid="{00000000-0005-0000-0000-0000C66E0000}"/>
    <cellStyle name="40% - Accent5 4 5 3 5" xfId="27203" xr:uid="{00000000-0005-0000-0000-0000C76E0000}"/>
    <cellStyle name="40% - Accent5 4 5 4" xfId="4364" xr:uid="{00000000-0005-0000-0000-0000C86E0000}"/>
    <cellStyle name="40% - Accent5 4 5 4 2" xfId="9708" xr:uid="{00000000-0005-0000-0000-0000C96E0000}"/>
    <cellStyle name="40% - Accent5 4 5 4 2 2" xfId="20323" xr:uid="{00000000-0005-0000-0000-0000CA6E0000}"/>
    <cellStyle name="40% - Accent5 4 5 4 2 2 2" xfId="43591" xr:uid="{00000000-0005-0000-0000-0000CB6E0000}"/>
    <cellStyle name="40% - Accent5 4 5 4 2 3" xfId="32976" xr:uid="{00000000-0005-0000-0000-0000CC6E0000}"/>
    <cellStyle name="40% - Accent5 4 5 4 3" xfId="15017" xr:uid="{00000000-0005-0000-0000-0000CD6E0000}"/>
    <cellStyle name="40% - Accent5 4 5 4 3 2" xfId="38285" xr:uid="{00000000-0005-0000-0000-0000CE6E0000}"/>
    <cellStyle name="40% - Accent5 4 5 4 4" xfId="27668" xr:uid="{00000000-0005-0000-0000-0000CF6E0000}"/>
    <cellStyle name="40% - Accent5 4 5 5" xfId="7066" xr:uid="{00000000-0005-0000-0000-0000D06E0000}"/>
    <cellStyle name="40% - Accent5 4 5 5 2" xfId="17681" xr:uid="{00000000-0005-0000-0000-0000D16E0000}"/>
    <cellStyle name="40% - Accent5 4 5 5 2 2" xfId="40949" xr:uid="{00000000-0005-0000-0000-0000D26E0000}"/>
    <cellStyle name="40% - Accent5 4 5 5 3" xfId="30334" xr:uid="{00000000-0005-0000-0000-0000D36E0000}"/>
    <cellStyle name="40% - Accent5 4 5 6" xfId="12377" xr:uid="{00000000-0005-0000-0000-0000D46E0000}"/>
    <cellStyle name="40% - Accent5 4 5 6 2" xfId="35645" xr:uid="{00000000-0005-0000-0000-0000D56E0000}"/>
    <cellStyle name="40% - Accent5 4 5 7" xfId="23622" xr:uid="{00000000-0005-0000-0000-0000D66E0000}"/>
    <cellStyle name="40% - Accent5 4 5 7 2" xfId="46865" xr:uid="{00000000-0005-0000-0000-0000D76E0000}"/>
    <cellStyle name="40% - Accent5 4 5 8" xfId="25026" xr:uid="{00000000-0005-0000-0000-0000D86E0000}"/>
    <cellStyle name="40% - Accent5 4 5 9" xfId="48794" xr:uid="{00000000-0005-0000-0000-0000D96E0000}"/>
    <cellStyle name="40% - Accent5 4 6" xfId="1282" xr:uid="{00000000-0005-0000-0000-0000DA6E0000}"/>
    <cellStyle name="40% - Accent5 4 6 2" xfId="2843" xr:uid="{00000000-0005-0000-0000-0000DB6E0000}"/>
    <cellStyle name="40% - Accent5 4 6 2 2" xfId="5691" xr:uid="{00000000-0005-0000-0000-0000DC6E0000}"/>
    <cellStyle name="40% - Accent5 4 6 2 2 2" xfId="11034" xr:uid="{00000000-0005-0000-0000-0000DD6E0000}"/>
    <cellStyle name="40% - Accent5 4 6 2 2 2 2" xfId="21648" xr:uid="{00000000-0005-0000-0000-0000DE6E0000}"/>
    <cellStyle name="40% - Accent5 4 6 2 2 2 2 2" xfId="44916" xr:uid="{00000000-0005-0000-0000-0000DF6E0000}"/>
    <cellStyle name="40% - Accent5 4 6 2 2 2 3" xfId="34302" xr:uid="{00000000-0005-0000-0000-0000E06E0000}"/>
    <cellStyle name="40% - Accent5 4 6 2 2 3" xfId="16342" xr:uid="{00000000-0005-0000-0000-0000E16E0000}"/>
    <cellStyle name="40% - Accent5 4 6 2 2 3 2" xfId="39610" xr:uid="{00000000-0005-0000-0000-0000E26E0000}"/>
    <cellStyle name="40% - Accent5 4 6 2 2 4" xfId="28994" xr:uid="{00000000-0005-0000-0000-0000E36E0000}"/>
    <cellStyle name="40% - Accent5 4 6 2 3" xfId="8392" xr:uid="{00000000-0005-0000-0000-0000E46E0000}"/>
    <cellStyle name="40% - Accent5 4 6 2 3 2" xfId="19007" xr:uid="{00000000-0005-0000-0000-0000E56E0000}"/>
    <cellStyle name="40% - Accent5 4 6 2 3 2 2" xfId="42275" xr:uid="{00000000-0005-0000-0000-0000E66E0000}"/>
    <cellStyle name="40% - Accent5 4 6 2 3 3" xfId="31660" xr:uid="{00000000-0005-0000-0000-0000E76E0000}"/>
    <cellStyle name="40% - Accent5 4 6 2 4" xfId="13702" xr:uid="{00000000-0005-0000-0000-0000E86E0000}"/>
    <cellStyle name="40% - Accent5 4 6 2 4 2" xfId="36970" xr:uid="{00000000-0005-0000-0000-0000E96E0000}"/>
    <cellStyle name="40% - Accent5 4 6 2 5" xfId="26352" xr:uid="{00000000-0005-0000-0000-0000EA6E0000}"/>
    <cellStyle name="40% - Accent5 4 6 3" xfId="4504" xr:uid="{00000000-0005-0000-0000-0000EB6E0000}"/>
    <cellStyle name="40% - Accent5 4 6 3 2" xfId="9848" xr:uid="{00000000-0005-0000-0000-0000EC6E0000}"/>
    <cellStyle name="40% - Accent5 4 6 3 2 2" xfId="20463" xr:uid="{00000000-0005-0000-0000-0000ED6E0000}"/>
    <cellStyle name="40% - Accent5 4 6 3 2 2 2" xfId="43731" xr:uid="{00000000-0005-0000-0000-0000EE6E0000}"/>
    <cellStyle name="40% - Accent5 4 6 3 2 3" xfId="33116" xr:uid="{00000000-0005-0000-0000-0000EF6E0000}"/>
    <cellStyle name="40% - Accent5 4 6 3 3" xfId="15157" xr:uid="{00000000-0005-0000-0000-0000F06E0000}"/>
    <cellStyle name="40% - Accent5 4 6 3 3 2" xfId="38425" xr:uid="{00000000-0005-0000-0000-0000F16E0000}"/>
    <cellStyle name="40% - Accent5 4 6 3 4" xfId="27808" xr:uid="{00000000-0005-0000-0000-0000F26E0000}"/>
    <cellStyle name="40% - Accent5 4 6 4" xfId="7206" xr:uid="{00000000-0005-0000-0000-0000F36E0000}"/>
    <cellStyle name="40% - Accent5 4 6 4 2" xfId="17821" xr:uid="{00000000-0005-0000-0000-0000F46E0000}"/>
    <cellStyle name="40% - Accent5 4 6 4 2 2" xfId="41089" xr:uid="{00000000-0005-0000-0000-0000F56E0000}"/>
    <cellStyle name="40% - Accent5 4 6 4 3" xfId="30474" xr:uid="{00000000-0005-0000-0000-0000F66E0000}"/>
    <cellStyle name="40% - Accent5 4 6 5" xfId="12517" xr:uid="{00000000-0005-0000-0000-0000F76E0000}"/>
    <cellStyle name="40% - Accent5 4 6 5 2" xfId="35785" xr:uid="{00000000-0005-0000-0000-0000F86E0000}"/>
    <cellStyle name="40% - Accent5 4 6 6" xfId="23624" xr:uid="{00000000-0005-0000-0000-0000F96E0000}"/>
    <cellStyle name="40% - Accent5 4 6 6 2" xfId="46867" xr:uid="{00000000-0005-0000-0000-0000FA6E0000}"/>
    <cellStyle name="40% - Accent5 4 6 7" xfId="25166" xr:uid="{00000000-0005-0000-0000-0000FB6E0000}"/>
    <cellStyle name="40% - Accent5 4 6 8" xfId="48796" xr:uid="{00000000-0005-0000-0000-0000FC6E0000}"/>
    <cellStyle name="40% - Accent5 4 7" xfId="1667" xr:uid="{00000000-0005-0000-0000-0000FD6E0000}"/>
    <cellStyle name="40% - Accent5 4 7 2" xfId="4674" xr:uid="{00000000-0005-0000-0000-0000FE6E0000}"/>
    <cellStyle name="40% - Accent5 4 7 2 2" xfId="10018" xr:uid="{00000000-0005-0000-0000-0000FF6E0000}"/>
    <cellStyle name="40% - Accent5 4 7 2 2 2" xfId="20633" xr:uid="{00000000-0005-0000-0000-0000006F0000}"/>
    <cellStyle name="40% - Accent5 4 7 2 2 2 2" xfId="43901" xr:uid="{00000000-0005-0000-0000-0000016F0000}"/>
    <cellStyle name="40% - Accent5 4 7 2 2 3" xfId="33286" xr:uid="{00000000-0005-0000-0000-0000026F0000}"/>
    <cellStyle name="40% - Accent5 4 7 2 3" xfId="15327" xr:uid="{00000000-0005-0000-0000-0000036F0000}"/>
    <cellStyle name="40% - Accent5 4 7 2 3 2" xfId="38595" xr:uid="{00000000-0005-0000-0000-0000046F0000}"/>
    <cellStyle name="40% - Accent5 4 7 2 4" xfId="27978" xr:uid="{00000000-0005-0000-0000-0000056F0000}"/>
    <cellStyle name="40% - Accent5 4 7 3" xfId="7376" xr:uid="{00000000-0005-0000-0000-0000066F0000}"/>
    <cellStyle name="40% - Accent5 4 7 3 2" xfId="17991" xr:uid="{00000000-0005-0000-0000-0000076F0000}"/>
    <cellStyle name="40% - Accent5 4 7 3 2 2" xfId="41259" xr:uid="{00000000-0005-0000-0000-0000086F0000}"/>
    <cellStyle name="40% - Accent5 4 7 3 3" xfId="30644" xr:uid="{00000000-0005-0000-0000-0000096F0000}"/>
    <cellStyle name="40% - Accent5 4 7 4" xfId="12687" xr:uid="{00000000-0005-0000-0000-00000A6F0000}"/>
    <cellStyle name="40% - Accent5 4 7 4 2" xfId="35955" xr:uid="{00000000-0005-0000-0000-00000B6F0000}"/>
    <cellStyle name="40% - Accent5 4 7 5" xfId="25336" xr:uid="{00000000-0005-0000-0000-00000C6F0000}"/>
    <cellStyle name="40% - Accent5 4 8" xfId="1760" xr:uid="{00000000-0005-0000-0000-00000D6F0000}"/>
    <cellStyle name="40% - Accent5 4 8 2" xfId="4747" xr:uid="{00000000-0005-0000-0000-00000E6F0000}"/>
    <cellStyle name="40% - Accent5 4 8 2 2" xfId="10091" xr:uid="{00000000-0005-0000-0000-00000F6F0000}"/>
    <cellStyle name="40% - Accent5 4 8 2 2 2" xfId="20706" xr:uid="{00000000-0005-0000-0000-0000106F0000}"/>
    <cellStyle name="40% - Accent5 4 8 2 2 2 2" xfId="43974" xr:uid="{00000000-0005-0000-0000-0000116F0000}"/>
    <cellStyle name="40% - Accent5 4 8 2 2 3" xfId="33359" xr:uid="{00000000-0005-0000-0000-0000126F0000}"/>
    <cellStyle name="40% - Accent5 4 8 2 3" xfId="15400" xr:uid="{00000000-0005-0000-0000-0000136F0000}"/>
    <cellStyle name="40% - Accent5 4 8 2 3 2" xfId="38668" xr:uid="{00000000-0005-0000-0000-0000146F0000}"/>
    <cellStyle name="40% - Accent5 4 8 2 4" xfId="28051" xr:uid="{00000000-0005-0000-0000-0000156F0000}"/>
    <cellStyle name="40% - Accent5 4 8 3" xfId="7449" xr:uid="{00000000-0005-0000-0000-0000166F0000}"/>
    <cellStyle name="40% - Accent5 4 8 3 2" xfId="18064" xr:uid="{00000000-0005-0000-0000-0000176F0000}"/>
    <cellStyle name="40% - Accent5 4 8 3 2 2" xfId="41332" xr:uid="{00000000-0005-0000-0000-0000186F0000}"/>
    <cellStyle name="40% - Accent5 4 8 3 3" xfId="30717" xr:uid="{00000000-0005-0000-0000-0000196F0000}"/>
    <cellStyle name="40% - Accent5 4 8 4" xfId="12760" xr:uid="{00000000-0005-0000-0000-00001A6F0000}"/>
    <cellStyle name="40% - Accent5 4 8 4 2" xfId="36028" xr:uid="{00000000-0005-0000-0000-00001B6F0000}"/>
    <cellStyle name="40% - Accent5 4 8 5" xfId="25409" xr:uid="{00000000-0005-0000-0000-00001C6F0000}"/>
    <cellStyle name="40% - Accent5 4 9" xfId="2046" xr:uid="{00000000-0005-0000-0000-00001D6F0000}"/>
    <cellStyle name="40% - Accent5 4 9 2" xfId="4984" xr:uid="{00000000-0005-0000-0000-00001E6F0000}"/>
    <cellStyle name="40% - Accent5 4 9 2 2" xfId="10327" xr:uid="{00000000-0005-0000-0000-00001F6F0000}"/>
    <cellStyle name="40% - Accent5 4 9 2 2 2" xfId="20942" xr:uid="{00000000-0005-0000-0000-0000206F0000}"/>
    <cellStyle name="40% - Accent5 4 9 2 2 2 2" xfId="44210" xr:uid="{00000000-0005-0000-0000-0000216F0000}"/>
    <cellStyle name="40% - Accent5 4 9 2 2 3" xfId="33595" xr:uid="{00000000-0005-0000-0000-0000226F0000}"/>
    <cellStyle name="40% - Accent5 4 9 2 3" xfId="15636" xr:uid="{00000000-0005-0000-0000-0000236F0000}"/>
    <cellStyle name="40% - Accent5 4 9 2 3 2" xfId="38904" xr:uid="{00000000-0005-0000-0000-0000246F0000}"/>
    <cellStyle name="40% - Accent5 4 9 2 4" xfId="28287" xr:uid="{00000000-0005-0000-0000-0000256F0000}"/>
    <cellStyle name="40% - Accent5 4 9 3" xfId="7685" xr:uid="{00000000-0005-0000-0000-0000266F0000}"/>
    <cellStyle name="40% - Accent5 4 9 3 2" xfId="18300" xr:uid="{00000000-0005-0000-0000-0000276F0000}"/>
    <cellStyle name="40% - Accent5 4 9 3 2 2" xfId="41568" xr:uid="{00000000-0005-0000-0000-0000286F0000}"/>
    <cellStyle name="40% - Accent5 4 9 3 3" xfId="30953" xr:uid="{00000000-0005-0000-0000-0000296F0000}"/>
    <cellStyle name="40% - Accent5 4 9 4" xfId="12996" xr:uid="{00000000-0005-0000-0000-00002A6F0000}"/>
    <cellStyle name="40% - Accent5 4 9 4 2" xfId="36264" xr:uid="{00000000-0005-0000-0000-00002B6F0000}"/>
    <cellStyle name="40% - Accent5 4 9 5" xfId="25645" xr:uid="{00000000-0005-0000-0000-00002C6F0000}"/>
    <cellStyle name="40% - Accent5 4_Asset Register (new)" xfId="1405" xr:uid="{00000000-0005-0000-0000-00002D6F0000}"/>
    <cellStyle name="40% - Accent5 5" xfId="283" xr:uid="{00000000-0005-0000-0000-00002E6F0000}"/>
    <cellStyle name="40% - Accent5 5 10" xfId="23625" xr:uid="{00000000-0005-0000-0000-00002F6F0000}"/>
    <cellStyle name="40% - Accent5 5 10 2" xfId="46868" xr:uid="{00000000-0005-0000-0000-0000306F0000}"/>
    <cellStyle name="40% - Accent5 5 11" xfId="24810" xr:uid="{00000000-0005-0000-0000-0000316F0000}"/>
    <cellStyle name="40% - Accent5 5 12" xfId="48797" xr:uid="{00000000-0005-0000-0000-0000326F0000}"/>
    <cellStyle name="40% - Accent5 5 2" xfId="284" xr:uid="{00000000-0005-0000-0000-0000336F0000}"/>
    <cellStyle name="40% - Accent5 5 2 10" xfId="24811" xr:uid="{00000000-0005-0000-0000-0000346F0000}"/>
    <cellStyle name="40% - Accent5 5 2 11" xfId="48798" xr:uid="{00000000-0005-0000-0000-0000356F0000}"/>
    <cellStyle name="40% - Accent5 5 2 2" xfId="1932" xr:uid="{00000000-0005-0000-0000-0000366F0000}"/>
    <cellStyle name="40% - Accent5 5 2 2 2" xfId="4907" xr:uid="{00000000-0005-0000-0000-0000376F0000}"/>
    <cellStyle name="40% - Accent5 5 2 2 2 2" xfId="10251" xr:uid="{00000000-0005-0000-0000-0000386F0000}"/>
    <cellStyle name="40% - Accent5 5 2 2 2 2 2" xfId="20866" xr:uid="{00000000-0005-0000-0000-0000396F0000}"/>
    <cellStyle name="40% - Accent5 5 2 2 2 2 2 2" xfId="44134" xr:uid="{00000000-0005-0000-0000-00003A6F0000}"/>
    <cellStyle name="40% - Accent5 5 2 2 2 2 3" xfId="33519" xr:uid="{00000000-0005-0000-0000-00003B6F0000}"/>
    <cellStyle name="40% - Accent5 5 2 2 2 3" xfId="15560" xr:uid="{00000000-0005-0000-0000-00003C6F0000}"/>
    <cellStyle name="40% - Accent5 5 2 2 2 3 2" xfId="38828" xr:uid="{00000000-0005-0000-0000-00003D6F0000}"/>
    <cellStyle name="40% - Accent5 5 2 2 2 4" xfId="28211" xr:uid="{00000000-0005-0000-0000-00003E6F0000}"/>
    <cellStyle name="40% - Accent5 5 2 2 2 5" xfId="50328" xr:uid="{00000000-0005-0000-0000-00003F6F0000}"/>
    <cellStyle name="40% - Accent5 5 2 2 3" xfId="7609" xr:uid="{00000000-0005-0000-0000-0000406F0000}"/>
    <cellStyle name="40% - Accent5 5 2 2 3 2" xfId="18224" xr:uid="{00000000-0005-0000-0000-0000416F0000}"/>
    <cellStyle name="40% - Accent5 5 2 2 3 2 2" xfId="41492" xr:uid="{00000000-0005-0000-0000-0000426F0000}"/>
    <cellStyle name="40% - Accent5 5 2 2 3 3" xfId="30877" xr:uid="{00000000-0005-0000-0000-0000436F0000}"/>
    <cellStyle name="40% - Accent5 5 2 2 4" xfId="12920" xr:uid="{00000000-0005-0000-0000-0000446F0000}"/>
    <cellStyle name="40% - Accent5 5 2 2 4 2" xfId="36188" xr:uid="{00000000-0005-0000-0000-0000456F0000}"/>
    <cellStyle name="40% - Accent5 5 2 2 5" xfId="23627" xr:uid="{00000000-0005-0000-0000-0000466F0000}"/>
    <cellStyle name="40% - Accent5 5 2 2 5 2" xfId="46870" xr:uid="{00000000-0005-0000-0000-0000476F0000}"/>
    <cellStyle name="40% - Accent5 5 2 2 6" xfId="25569" xr:uid="{00000000-0005-0000-0000-0000486F0000}"/>
    <cellStyle name="40% - Accent5 5 2 2 7" xfId="48799" xr:uid="{00000000-0005-0000-0000-0000496F0000}"/>
    <cellStyle name="40% - Accent5 5 2 3" xfId="2492" xr:uid="{00000000-0005-0000-0000-00004A6F0000}"/>
    <cellStyle name="40% - Accent5 5 2 3 2" xfId="5340" xr:uid="{00000000-0005-0000-0000-00004B6F0000}"/>
    <cellStyle name="40% - Accent5 5 2 3 2 2" xfId="10683" xr:uid="{00000000-0005-0000-0000-00004C6F0000}"/>
    <cellStyle name="40% - Accent5 5 2 3 2 2 2" xfId="21297" xr:uid="{00000000-0005-0000-0000-00004D6F0000}"/>
    <cellStyle name="40% - Accent5 5 2 3 2 2 2 2" xfId="44565" xr:uid="{00000000-0005-0000-0000-00004E6F0000}"/>
    <cellStyle name="40% - Accent5 5 2 3 2 2 3" xfId="33951" xr:uid="{00000000-0005-0000-0000-00004F6F0000}"/>
    <cellStyle name="40% - Accent5 5 2 3 2 3" xfId="15991" xr:uid="{00000000-0005-0000-0000-0000506F0000}"/>
    <cellStyle name="40% - Accent5 5 2 3 2 3 2" xfId="39259" xr:uid="{00000000-0005-0000-0000-0000516F0000}"/>
    <cellStyle name="40% - Accent5 5 2 3 2 4" xfId="28643" xr:uid="{00000000-0005-0000-0000-0000526F0000}"/>
    <cellStyle name="40% - Accent5 5 2 3 2 5" xfId="50330" xr:uid="{00000000-0005-0000-0000-0000536F0000}"/>
    <cellStyle name="40% - Accent5 5 2 3 3" xfId="8041" xr:uid="{00000000-0005-0000-0000-0000546F0000}"/>
    <cellStyle name="40% - Accent5 5 2 3 3 2" xfId="18656" xr:uid="{00000000-0005-0000-0000-0000556F0000}"/>
    <cellStyle name="40% - Accent5 5 2 3 3 2 2" xfId="41924" xr:uid="{00000000-0005-0000-0000-0000566F0000}"/>
    <cellStyle name="40% - Accent5 5 2 3 3 3" xfId="31309" xr:uid="{00000000-0005-0000-0000-0000576F0000}"/>
    <cellStyle name="40% - Accent5 5 2 3 4" xfId="13351" xr:uid="{00000000-0005-0000-0000-0000586F0000}"/>
    <cellStyle name="40% - Accent5 5 2 3 4 2" xfId="36619" xr:uid="{00000000-0005-0000-0000-0000596F0000}"/>
    <cellStyle name="40% - Accent5 5 2 3 5" xfId="26001" xr:uid="{00000000-0005-0000-0000-00005A6F0000}"/>
    <cellStyle name="40% - Accent5 5 2 3 6" xfId="50329" xr:uid="{00000000-0005-0000-0000-00005B6F0000}"/>
    <cellStyle name="40% - Accent5 5 2 4" xfId="3202" xr:uid="{00000000-0005-0000-0000-00005C6F0000}"/>
    <cellStyle name="40% - Accent5 5 2 4 2" xfId="6032" xr:uid="{00000000-0005-0000-0000-00005D6F0000}"/>
    <cellStyle name="40% - Accent5 5 2 4 2 2" xfId="11375" xr:uid="{00000000-0005-0000-0000-00005E6F0000}"/>
    <cellStyle name="40% - Accent5 5 2 4 2 2 2" xfId="21988" xr:uid="{00000000-0005-0000-0000-00005F6F0000}"/>
    <cellStyle name="40% - Accent5 5 2 4 2 2 2 2" xfId="45256" xr:uid="{00000000-0005-0000-0000-0000606F0000}"/>
    <cellStyle name="40% - Accent5 5 2 4 2 2 3" xfId="34643" xr:uid="{00000000-0005-0000-0000-0000616F0000}"/>
    <cellStyle name="40% - Accent5 5 2 4 2 3" xfId="16682" xr:uid="{00000000-0005-0000-0000-0000626F0000}"/>
    <cellStyle name="40% - Accent5 5 2 4 2 3 2" xfId="39950" xr:uid="{00000000-0005-0000-0000-0000636F0000}"/>
    <cellStyle name="40% - Accent5 5 2 4 2 4" xfId="29335" xr:uid="{00000000-0005-0000-0000-0000646F0000}"/>
    <cellStyle name="40% - Accent5 5 2 4 3" xfId="8733" xr:uid="{00000000-0005-0000-0000-0000656F0000}"/>
    <cellStyle name="40% - Accent5 5 2 4 3 2" xfId="19348" xr:uid="{00000000-0005-0000-0000-0000666F0000}"/>
    <cellStyle name="40% - Accent5 5 2 4 3 2 2" xfId="42616" xr:uid="{00000000-0005-0000-0000-0000676F0000}"/>
    <cellStyle name="40% - Accent5 5 2 4 3 3" xfId="32001" xr:uid="{00000000-0005-0000-0000-0000686F0000}"/>
    <cellStyle name="40% - Accent5 5 2 4 4" xfId="14042" xr:uid="{00000000-0005-0000-0000-0000696F0000}"/>
    <cellStyle name="40% - Accent5 5 2 4 4 2" xfId="37310" xr:uid="{00000000-0005-0000-0000-00006A6F0000}"/>
    <cellStyle name="40% - Accent5 5 2 4 5" xfId="26693" xr:uid="{00000000-0005-0000-0000-00006B6F0000}"/>
    <cellStyle name="40% - Accent5 5 2 4 6" xfId="50331" xr:uid="{00000000-0005-0000-0000-00006C6F0000}"/>
    <cellStyle name="40% - Accent5 5 2 5" xfId="3522" xr:uid="{00000000-0005-0000-0000-00006D6F0000}"/>
    <cellStyle name="40% - Accent5 5 2 5 2" xfId="6346" xr:uid="{00000000-0005-0000-0000-00006E6F0000}"/>
    <cellStyle name="40% - Accent5 5 2 5 2 2" xfId="11689" xr:uid="{00000000-0005-0000-0000-00006F6F0000}"/>
    <cellStyle name="40% - Accent5 5 2 5 2 2 2" xfId="22302" xr:uid="{00000000-0005-0000-0000-0000706F0000}"/>
    <cellStyle name="40% - Accent5 5 2 5 2 2 2 2" xfId="45570" xr:uid="{00000000-0005-0000-0000-0000716F0000}"/>
    <cellStyle name="40% - Accent5 5 2 5 2 2 3" xfId="34957" xr:uid="{00000000-0005-0000-0000-0000726F0000}"/>
    <cellStyle name="40% - Accent5 5 2 5 2 3" xfId="16996" xr:uid="{00000000-0005-0000-0000-0000736F0000}"/>
    <cellStyle name="40% - Accent5 5 2 5 2 3 2" xfId="40264" xr:uid="{00000000-0005-0000-0000-0000746F0000}"/>
    <cellStyle name="40% - Accent5 5 2 5 2 4" xfId="29649" xr:uid="{00000000-0005-0000-0000-0000756F0000}"/>
    <cellStyle name="40% - Accent5 5 2 5 3" xfId="9047" xr:uid="{00000000-0005-0000-0000-0000766F0000}"/>
    <cellStyle name="40% - Accent5 5 2 5 3 2" xfId="19662" xr:uid="{00000000-0005-0000-0000-0000776F0000}"/>
    <cellStyle name="40% - Accent5 5 2 5 3 2 2" xfId="42930" xr:uid="{00000000-0005-0000-0000-0000786F0000}"/>
    <cellStyle name="40% - Accent5 5 2 5 3 3" xfId="32315" xr:uid="{00000000-0005-0000-0000-0000796F0000}"/>
    <cellStyle name="40% - Accent5 5 2 5 4" xfId="14356" xr:uid="{00000000-0005-0000-0000-00007A6F0000}"/>
    <cellStyle name="40% - Accent5 5 2 5 4 2" xfId="37624" xr:uid="{00000000-0005-0000-0000-00007B6F0000}"/>
    <cellStyle name="40% - Accent5 5 2 5 5" xfId="27007" xr:uid="{00000000-0005-0000-0000-00007C6F0000}"/>
    <cellStyle name="40% - Accent5 5 2 6" xfId="4153" xr:uid="{00000000-0005-0000-0000-00007D6F0000}"/>
    <cellStyle name="40% - Accent5 5 2 6 2" xfId="9497" xr:uid="{00000000-0005-0000-0000-00007E6F0000}"/>
    <cellStyle name="40% - Accent5 5 2 6 2 2" xfId="20112" xr:uid="{00000000-0005-0000-0000-00007F6F0000}"/>
    <cellStyle name="40% - Accent5 5 2 6 2 2 2" xfId="43380" xr:uid="{00000000-0005-0000-0000-0000806F0000}"/>
    <cellStyle name="40% - Accent5 5 2 6 2 3" xfId="32765" xr:uid="{00000000-0005-0000-0000-0000816F0000}"/>
    <cellStyle name="40% - Accent5 5 2 6 3" xfId="14806" xr:uid="{00000000-0005-0000-0000-0000826F0000}"/>
    <cellStyle name="40% - Accent5 5 2 6 3 2" xfId="38074" xr:uid="{00000000-0005-0000-0000-0000836F0000}"/>
    <cellStyle name="40% - Accent5 5 2 6 4" xfId="27457" xr:uid="{00000000-0005-0000-0000-0000846F0000}"/>
    <cellStyle name="40% - Accent5 5 2 7" xfId="6855" xr:uid="{00000000-0005-0000-0000-0000856F0000}"/>
    <cellStyle name="40% - Accent5 5 2 7 2" xfId="17470" xr:uid="{00000000-0005-0000-0000-0000866F0000}"/>
    <cellStyle name="40% - Accent5 5 2 7 2 2" xfId="40738" xr:uid="{00000000-0005-0000-0000-0000876F0000}"/>
    <cellStyle name="40% - Accent5 5 2 7 3" xfId="30123" xr:uid="{00000000-0005-0000-0000-0000886F0000}"/>
    <cellStyle name="40% - Accent5 5 2 8" xfId="12166" xr:uid="{00000000-0005-0000-0000-0000896F0000}"/>
    <cellStyle name="40% - Accent5 5 2 8 2" xfId="35434" xr:uid="{00000000-0005-0000-0000-00008A6F0000}"/>
    <cellStyle name="40% - Accent5 5 2 9" xfId="23626" xr:uid="{00000000-0005-0000-0000-00008B6F0000}"/>
    <cellStyle name="40% - Accent5 5 2 9 2" xfId="46869" xr:uid="{00000000-0005-0000-0000-00008C6F0000}"/>
    <cellStyle name="40% - Accent5 5 3" xfId="1931" xr:uid="{00000000-0005-0000-0000-00008D6F0000}"/>
    <cellStyle name="40% - Accent5 5 3 2" xfId="4906" xr:uid="{00000000-0005-0000-0000-00008E6F0000}"/>
    <cellStyle name="40% - Accent5 5 3 2 2" xfId="10250" xr:uid="{00000000-0005-0000-0000-00008F6F0000}"/>
    <cellStyle name="40% - Accent5 5 3 2 2 2" xfId="20865" xr:uid="{00000000-0005-0000-0000-0000906F0000}"/>
    <cellStyle name="40% - Accent5 5 3 2 2 2 2" xfId="44133" xr:uid="{00000000-0005-0000-0000-0000916F0000}"/>
    <cellStyle name="40% - Accent5 5 3 2 2 3" xfId="33518" xr:uid="{00000000-0005-0000-0000-0000926F0000}"/>
    <cellStyle name="40% - Accent5 5 3 2 3" xfId="15559" xr:uid="{00000000-0005-0000-0000-0000936F0000}"/>
    <cellStyle name="40% - Accent5 5 3 2 3 2" xfId="38827" xr:uid="{00000000-0005-0000-0000-0000946F0000}"/>
    <cellStyle name="40% - Accent5 5 3 2 4" xfId="28210" xr:uid="{00000000-0005-0000-0000-0000956F0000}"/>
    <cellStyle name="40% - Accent5 5 3 2 5" xfId="50332" xr:uid="{00000000-0005-0000-0000-0000966F0000}"/>
    <cellStyle name="40% - Accent5 5 3 3" xfId="7608" xr:uid="{00000000-0005-0000-0000-0000976F0000}"/>
    <cellStyle name="40% - Accent5 5 3 3 2" xfId="18223" xr:uid="{00000000-0005-0000-0000-0000986F0000}"/>
    <cellStyle name="40% - Accent5 5 3 3 2 2" xfId="41491" xr:uid="{00000000-0005-0000-0000-0000996F0000}"/>
    <cellStyle name="40% - Accent5 5 3 3 3" xfId="30876" xr:uid="{00000000-0005-0000-0000-00009A6F0000}"/>
    <cellStyle name="40% - Accent5 5 3 4" xfId="12919" xr:uid="{00000000-0005-0000-0000-00009B6F0000}"/>
    <cellStyle name="40% - Accent5 5 3 4 2" xfId="36187" xr:uid="{00000000-0005-0000-0000-00009C6F0000}"/>
    <cellStyle name="40% - Accent5 5 3 5" xfId="23628" xr:uid="{00000000-0005-0000-0000-00009D6F0000}"/>
    <cellStyle name="40% - Accent5 5 3 5 2" xfId="46871" xr:uid="{00000000-0005-0000-0000-00009E6F0000}"/>
    <cellStyle name="40% - Accent5 5 3 6" xfId="25568" xr:uid="{00000000-0005-0000-0000-00009F6F0000}"/>
    <cellStyle name="40% - Accent5 5 3 7" xfId="48800" xr:uid="{00000000-0005-0000-0000-0000A06F0000}"/>
    <cellStyle name="40% - Accent5 5 4" xfId="2491" xr:uid="{00000000-0005-0000-0000-0000A16F0000}"/>
    <cellStyle name="40% - Accent5 5 4 2" xfId="5339" xr:uid="{00000000-0005-0000-0000-0000A26F0000}"/>
    <cellStyle name="40% - Accent5 5 4 2 2" xfId="10682" xr:uid="{00000000-0005-0000-0000-0000A36F0000}"/>
    <cellStyle name="40% - Accent5 5 4 2 2 2" xfId="21296" xr:uid="{00000000-0005-0000-0000-0000A46F0000}"/>
    <cellStyle name="40% - Accent5 5 4 2 2 2 2" xfId="44564" xr:uid="{00000000-0005-0000-0000-0000A56F0000}"/>
    <cellStyle name="40% - Accent5 5 4 2 2 3" xfId="33950" xr:uid="{00000000-0005-0000-0000-0000A66F0000}"/>
    <cellStyle name="40% - Accent5 5 4 2 3" xfId="15990" xr:uid="{00000000-0005-0000-0000-0000A76F0000}"/>
    <cellStyle name="40% - Accent5 5 4 2 3 2" xfId="39258" xr:uid="{00000000-0005-0000-0000-0000A86F0000}"/>
    <cellStyle name="40% - Accent5 5 4 2 4" xfId="28642" xr:uid="{00000000-0005-0000-0000-0000A96F0000}"/>
    <cellStyle name="40% - Accent5 5 4 2 5" xfId="50334" xr:uid="{00000000-0005-0000-0000-0000AA6F0000}"/>
    <cellStyle name="40% - Accent5 5 4 3" xfId="8040" xr:uid="{00000000-0005-0000-0000-0000AB6F0000}"/>
    <cellStyle name="40% - Accent5 5 4 3 2" xfId="18655" xr:uid="{00000000-0005-0000-0000-0000AC6F0000}"/>
    <cellStyle name="40% - Accent5 5 4 3 2 2" xfId="41923" xr:uid="{00000000-0005-0000-0000-0000AD6F0000}"/>
    <cellStyle name="40% - Accent5 5 4 3 3" xfId="31308" xr:uid="{00000000-0005-0000-0000-0000AE6F0000}"/>
    <cellStyle name="40% - Accent5 5 4 4" xfId="13350" xr:uid="{00000000-0005-0000-0000-0000AF6F0000}"/>
    <cellStyle name="40% - Accent5 5 4 4 2" xfId="36618" xr:uid="{00000000-0005-0000-0000-0000B06F0000}"/>
    <cellStyle name="40% - Accent5 5 4 5" xfId="26000" xr:uid="{00000000-0005-0000-0000-0000B16F0000}"/>
    <cellStyle name="40% - Accent5 5 4 6" xfId="50333" xr:uid="{00000000-0005-0000-0000-0000B26F0000}"/>
    <cellStyle name="40% - Accent5 5 5" xfId="3201" xr:uid="{00000000-0005-0000-0000-0000B36F0000}"/>
    <cellStyle name="40% - Accent5 5 5 2" xfId="6031" xr:uid="{00000000-0005-0000-0000-0000B46F0000}"/>
    <cellStyle name="40% - Accent5 5 5 2 2" xfId="11374" xr:uid="{00000000-0005-0000-0000-0000B56F0000}"/>
    <cellStyle name="40% - Accent5 5 5 2 2 2" xfId="21987" xr:uid="{00000000-0005-0000-0000-0000B66F0000}"/>
    <cellStyle name="40% - Accent5 5 5 2 2 2 2" xfId="45255" xr:uid="{00000000-0005-0000-0000-0000B76F0000}"/>
    <cellStyle name="40% - Accent5 5 5 2 2 3" xfId="34642" xr:uid="{00000000-0005-0000-0000-0000B86F0000}"/>
    <cellStyle name="40% - Accent5 5 5 2 3" xfId="16681" xr:uid="{00000000-0005-0000-0000-0000B96F0000}"/>
    <cellStyle name="40% - Accent5 5 5 2 3 2" xfId="39949" xr:uid="{00000000-0005-0000-0000-0000BA6F0000}"/>
    <cellStyle name="40% - Accent5 5 5 2 4" xfId="29334" xr:uid="{00000000-0005-0000-0000-0000BB6F0000}"/>
    <cellStyle name="40% - Accent5 5 5 3" xfId="8732" xr:uid="{00000000-0005-0000-0000-0000BC6F0000}"/>
    <cellStyle name="40% - Accent5 5 5 3 2" xfId="19347" xr:uid="{00000000-0005-0000-0000-0000BD6F0000}"/>
    <cellStyle name="40% - Accent5 5 5 3 2 2" xfId="42615" xr:uid="{00000000-0005-0000-0000-0000BE6F0000}"/>
    <cellStyle name="40% - Accent5 5 5 3 3" xfId="32000" xr:uid="{00000000-0005-0000-0000-0000BF6F0000}"/>
    <cellStyle name="40% - Accent5 5 5 4" xfId="14041" xr:uid="{00000000-0005-0000-0000-0000C06F0000}"/>
    <cellStyle name="40% - Accent5 5 5 4 2" xfId="37309" xr:uid="{00000000-0005-0000-0000-0000C16F0000}"/>
    <cellStyle name="40% - Accent5 5 5 5" xfId="26692" xr:uid="{00000000-0005-0000-0000-0000C26F0000}"/>
    <cellStyle name="40% - Accent5 5 5 6" xfId="50335" xr:uid="{00000000-0005-0000-0000-0000C36F0000}"/>
    <cellStyle name="40% - Accent5 5 6" xfId="3521" xr:uid="{00000000-0005-0000-0000-0000C46F0000}"/>
    <cellStyle name="40% - Accent5 5 6 2" xfId="6345" xr:uid="{00000000-0005-0000-0000-0000C56F0000}"/>
    <cellStyle name="40% - Accent5 5 6 2 2" xfId="11688" xr:uid="{00000000-0005-0000-0000-0000C66F0000}"/>
    <cellStyle name="40% - Accent5 5 6 2 2 2" xfId="22301" xr:uid="{00000000-0005-0000-0000-0000C76F0000}"/>
    <cellStyle name="40% - Accent5 5 6 2 2 2 2" xfId="45569" xr:uid="{00000000-0005-0000-0000-0000C86F0000}"/>
    <cellStyle name="40% - Accent5 5 6 2 2 3" xfId="34956" xr:uid="{00000000-0005-0000-0000-0000C96F0000}"/>
    <cellStyle name="40% - Accent5 5 6 2 3" xfId="16995" xr:uid="{00000000-0005-0000-0000-0000CA6F0000}"/>
    <cellStyle name="40% - Accent5 5 6 2 3 2" xfId="40263" xr:uid="{00000000-0005-0000-0000-0000CB6F0000}"/>
    <cellStyle name="40% - Accent5 5 6 2 4" xfId="29648" xr:uid="{00000000-0005-0000-0000-0000CC6F0000}"/>
    <cellStyle name="40% - Accent5 5 6 3" xfId="9046" xr:uid="{00000000-0005-0000-0000-0000CD6F0000}"/>
    <cellStyle name="40% - Accent5 5 6 3 2" xfId="19661" xr:uid="{00000000-0005-0000-0000-0000CE6F0000}"/>
    <cellStyle name="40% - Accent5 5 6 3 2 2" xfId="42929" xr:uid="{00000000-0005-0000-0000-0000CF6F0000}"/>
    <cellStyle name="40% - Accent5 5 6 3 3" xfId="32314" xr:uid="{00000000-0005-0000-0000-0000D06F0000}"/>
    <cellStyle name="40% - Accent5 5 6 4" xfId="14355" xr:uid="{00000000-0005-0000-0000-0000D16F0000}"/>
    <cellStyle name="40% - Accent5 5 6 4 2" xfId="37623" xr:uid="{00000000-0005-0000-0000-0000D26F0000}"/>
    <cellStyle name="40% - Accent5 5 6 5" xfId="27006" xr:uid="{00000000-0005-0000-0000-0000D36F0000}"/>
    <cellStyle name="40% - Accent5 5 7" xfId="4152" xr:uid="{00000000-0005-0000-0000-0000D46F0000}"/>
    <cellStyle name="40% - Accent5 5 7 2" xfId="9496" xr:uid="{00000000-0005-0000-0000-0000D56F0000}"/>
    <cellStyle name="40% - Accent5 5 7 2 2" xfId="20111" xr:uid="{00000000-0005-0000-0000-0000D66F0000}"/>
    <cellStyle name="40% - Accent5 5 7 2 2 2" xfId="43379" xr:uid="{00000000-0005-0000-0000-0000D76F0000}"/>
    <cellStyle name="40% - Accent5 5 7 2 3" xfId="32764" xr:uid="{00000000-0005-0000-0000-0000D86F0000}"/>
    <cellStyle name="40% - Accent5 5 7 3" xfId="14805" xr:uid="{00000000-0005-0000-0000-0000D96F0000}"/>
    <cellStyle name="40% - Accent5 5 7 3 2" xfId="38073" xr:uid="{00000000-0005-0000-0000-0000DA6F0000}"/>
    <cellStyle name="40% - Accent5 5 7 4" xfId="27456" xr:uid="{00000000-0005-0000-0000-0000DB6F0000}"/>
    <cellStyle name="40% - Accent5 5 8" xfId="6854" xr:uid="{00000000-0005-0000-0000-0000DC6F0000}"/>
    <cellStyle name="40% - Accent5 5 8 2" xfId="17469" xr:uid="{00000000-0005-0000-0000-0000DD6F0000}"/>
    <cellStyle name="40% - Accent5 5 8 2 2" xfId="40737" xr:uid="{00000000-0005-0000-0000-0000DE6F0000}"/>
    <cellStyle name="40% - Accent5 5 8 3" xfId="30122" xr:uid="{00000000-0005-0000-0000-0000DF6F0000}"/>
    <cellStyle name="40% - Accent5 5 9" xfId="12165" xr:uid="{00000000-0005-0000-0000-0000E06F0000}"/>
    <cellStyle name="40% - Accent5 5 9 2" xfId="35433" xr:uid="{00000000-0005-0000-0000-0000E16F0000}"/>
    <cellStyle name="40% - Accent5 6" xfId="285" xr:uid="{00000000-0005-0000-0000-0000E26F0000}"/>
    <cellStyle name="40% - Accent5 6 10" xfId="23629" xr:uid="{00000000-0005-0000-0000-0000E36F0000}"/>
    <cellStyle name="40% - Accent5 6 10 2" xfId="46872" xr:uid="{00000000-0005-0000-0000-0000E46F0000}"/>
    <cellStyle name="40% - Accent5 6 11" xfId="24812" xr:uid="{00000000-0005-0000-0000-0000E56F0000}"/>
    <cellStyle name="40% - Accent5 6 12" xfId="48801" xr:uid="{00000000-0005-0000-0000-0000E66F0000}"/>
    <cellStyle name="40% - Accent5 6 2" xfId="286" xr:uid="{00000000-0005-0000-0000-0000E76F0000}"/>
    <cellStyle name="40% - Accent5 6 2 10" xfId="24813" xr:uid="{00000000-0005-0000-0000-0000E86F0000}"/>
    <cellStyle name="40% - Accent5 6 2 11" xfId="48802" xr:uid="{00000000-0005-0000-0000-0000E96F0000}"/>
    <cellStyle name="40% - Accent5 6 2 2" xfId="1933" xr:uid="{00000000-0005-0000-0000-0000EA6F0000}"/>
    <cellStyle name="40% - Accent5 6 2 2 2" xfId="4908" xr:uid="{00000000-0005-0000-0000-0000EB6F0000}"/>
    <cellStyle name="40% - Accent5 6 2 2 2 2" xfId="10252" xr:uid="{00000000-0005-0000-0000-0000EC6F0000}"/>
    <cellStyle name="40% - Accent5 6 2 2 2 2 2" xfId="20867" xr:uid="{00000000-0005-0000-0000-0000ED6F0000}"/>
    <cellStyle name="40% - Accent5 6 2 2 2 2 2 2" xfId="44135" xr:uid="{00000000-0005-0000-0000-0000EE6F0000}"/>
    <cellStyle name="40% - Accent5 6 2 2 2 2 3" xfId="33520" xr:uid="{00000000-0005-0000-0000-0000EF6F0000}"/>
    <cellStyle name="40% - Accent5 6 2 2 2 3" xfId="15561" xr:uid="{00000000-0005-0000-0000-0000F06F0000}"/>
    <cellStyle name="40% - Accent5 6 2 2 2 3 2" xfId="38829" xr:uid="{00000000-0005-0000-0000-0000F16F0000}"/>
    <cellStyle name="40% - Accent5 6 2 2 2 4" xfId="28212" xr:uid="{00000000-0005-0000-0000-0000F26F0000}"/>
    <cellStyle name="40% - Accent5 6 2 2 2 5" xfId="50337" xr:uid="{00000000-0005-0000-0000-0000F36F0000}"/>
    <cellStyle name="40% - Accent5 6 2 2 3" xfId="7610" xr:uid="{00000000-0005-0000-0000-0000F46F0000}"/>
    <cellStyle name="40% - Accent5 6 2 2 3 2" xfId="18225" xr:uid="{00000000-0005-0000-0000-0000F56F0000}"/>
    <cellStyle name="40% - Accent5 6 2 2 3 2 2" xfId="41493" xr:uid="{00000000-0005-0000-0000-0000F66F0000}"/>
    <cellStyle name="40% - Accent5 6 2 2 3 3" xfId="30878" xr:uid="{00000000-0005-0000-0000-0000F76F0000}"/>
    <cellStyle name="40% - Accent5 6 2 2 4" xfId="12921" xr:uid="{00000000-0005-0000-0000-0000F86F0000}"/>
    <cellStyle name="40% - Accent5 6 2 2 4 2" xfId="36189" xr:uid="{00000000-0005-0000-0000-0000F96F0000}"/>
    <cellStyle name="40% - Accent5 6 2 2 5" xfId="25570" xr:uid="{00000000-0005-0000-0000-0000FA6F0000}"/>
    <cellStyle name="40% - Accent5 6 2 2 6" xfId="50336" xr:uid="{00000000-0005-0000-0000-0000FB6F0000}"/>
    <cellStyle name="40% - Accent5 6 2 3" xfId="2494" xr:uid="{00000000-0005-0000-0000-0000FC6F0000}"/>
    <cellStyle name="40% - Accent5 6 2 3 2" xfId="5342" xr:uid="{00000000-0005-0000-0000-0000FD6F0000}"/>
    <cellStyle name="40% - Accent5 6 2 3 2 2" xfId="10685" xr:uid="{00000000-0005-0000-0000-0000FE6F0000}"/>
    <cellStyle name="40% - Accent5 6 2 3 2 2 2" xfId="21299" xr:uid="{00000000-0005-0000-0000-0000FF6F0000}"/>
    <cellStyle name="40% - Accent5 6 2 3 2 2 2 2" xfId="44567" xr:uid="{00000000-0005-0000-0000-000000700000}"/>
    <cellStyle name="40% - Accent5 6 2 3 2 2 3" xfId="33953" xr:uid="{00000000-0005-0000-0000-000001700000}"/>
    <cellStyle name="40% - Accent5 6 2 3 2 3" xfId="15993" xr:uid="{00000000-0005-0000-0000-000002700000}"/>
    <cellStyle name="40% - Accent5 6 2 3 2 3 2" xfId="39261" xr:uid="{00000000-0005-0000-0000-000003700000}"/>
    <cellStyle name="40% - Accent5 6 2 3 2 4" xfId="28645" xr:uid="{00000000-0005-0000-0000-000004700000}"/>
    <cellStyle name="40% - Accent5 6 2 3 2 5" xfId="50339" xr:uid="{00000000-0005-0000-0000-000005700000}"/>
    <cellStyle name="40% - Accent5 6 2 3 3" xfId="8043" xr:uid="{00000000-0005-0000-0000-000006700000}"/>
    <cellStyle name="40% - Accent5 6 2 3 3 2" xfId="18658" xr:uid="{00000000-0005-0000-0000-000007700000}"/>
    <cellStyle name="40% - Accent5 6 2 3 3 2 2" xfId="41926" xr:uid="{00000000-0005-0000-0000-000008700000}"/>
    <cellStyle name="40% - Accent5 6 2 3 3 3" xfId="31311" xr:uid="{00000000-0005-0000-0000-000009700000}"/>
    <cellStyle name="40% - Accent5 6 2 3 4" xfId="13353" xr:uid="{00000000-0005-0000-0000-00000A700000}"/>
    <cellStyle name="40% - Accent5 6 2 3 4 2" xfId="36621" xr:uid="{00000000-0005-0000-0000-00000B700000}"/>
    <cellStyle name="40% - Accent5 6 2 3 5" xfId="26003" xr:uid="{00000000-0005-0000-0000-00000C700000}"/>
    <cellStyle name="40% - Accent5 6 2 3 6" xfId="50338" xr:uid="{00000000-0005-0000-0000-00000D700000}"/>
    <cellStyle name="40% - Accent5 6 2 4" xfId="3203" xr:uid="{00000000-0005-0000-0000-00000E700000}"/>
    <cellStyle name="40% - Accent5 6 2 4 2" xfId="6033" xr:uid="{00000000-0005-0000-0000-00000F700000}"/>
    <cellStyle name="40% - Accent5 6 2 4 2 2" xfId="11376" xr:uid="{00000000-0005-0000-0000-000010700000}"/>
    <cellStyle name="40% - Accent5 6 2 4 2 2 2" xfId="21989" xr:uid="{00000000-0005-0000-0000-000011700000}"/>
    <cellStyle name="40% - Accent5 6 2 4 2 2 2 2" xfId="45257" xr:uid="{00000000-0005-0000-0000-000012700000}"/>
    <cellStyle name="40% - Accent5 6 2 4 2 2 3" xfId="34644" xr:uid="{00000000-0005-0000-0000-000013700000}"/>
    <cellStyle name="40% - Accent5 6 2 4 2 3" xfId="16683" xr:uid="{00000000-0005-0000-0000-000014700000}"/>
    <cellStyle name="40% - Accent5 6 2 4 2 3 2" xfId="39951" xr:uid="{00000000-0005-0000-0000-000015700000}"/>
    <cellStyle name="40% - Accent5 6 2 4 2 4" xfId="29336" xr:uid="{00000000-0005-0000-0000-000016700000}"/>
    <cellStyle name="40% - Accent5 6 2 4 3" xfId="8734" xr:uid="{00000000-0005-0000-0000-000017700000}"/>
    <cellStyle name="40% - Accent5 6 2 4 3 2" xfId="19349" xr:uid="{00000000-0005-0000-0000-000018700000}"/>
    <cellStyle name="40% - Accent5 6 2 4 3 2 2" xfId="42617" xr:uid="{00000000-0005-0000-0000-000019700000}"/>
    <cellStyle name="40% - Accent5 6 2 4 3 3" xfId="32002" xr:uid="{00000000-0005-0000-0000-00001A700000}"/>
    <cellStyle name="40% - Accent5 6 2 4 4" xfId="14043" xr:uid="{00000000-0005-0000-0000-00001B700000}"/>
    <cellStyle name="40% - Accent5 6 2 4 4 2" xfId="37311" xr:uid="{00000000-0005-0000-0000-00001C700000}"/>
    <cellStyle name="40% - Accent5 6 2 4 5" xfId="26694" xr:uid="{00000000-0005-0000-0000-00001D700000}"/>
    <cellStyle name="40% - Accent5 6 2 4 6" xfId="50340" xr:uid="{00000000-0005-0000-0000-00001E700000}"/>
    <cellStyle name="40% - Accent5 6 2 5" xfId="3523" xr:uid="{00000000-0005-0000-0000-00001F700000}"/>
    <cellStyle name="40% - Accent5 6 2 5 2" xfId="6347" xr:uid="{00000000-0005-0000-0000-000020700000}"/>
    <cellStyle name="40% - Accent5 6 2 5 2 2" xfId="11690" xr:uid="{00000000-0005-0000-0000-000021700000}"/>
    <cellStyle name="40% - Accent5 6 2 5 2 2 2" xfId="22303" xr:uid="{00000000-0005-0000-0000-000022700000}"/>
    <cellStyle name="40% - Accent5 6 2 5 2 2 2 2" xfId="45571" xr:uid="{00000000-0005-0000-0000-000023700000}"/>
    <cellStyle name="40% - Accent5 6 2 5 2 2 3" xfId="34958" xr:uid="{00000000-0005-0000-0000-000024700000}"/>
    <cellStyle name="40% - Accent5 6 2 5 2 3" xfId="16997" xr:uid="{00000000-0005-0000-0000-000025700000}"/>
    <cellStyle name="40% - Accent5 6 2 5 2 3 2" xfId="40265" xr:uid="{00000000-0005-0000-0000-000026700000}"/>
    <cellStyle name="40% - Accent5 6 2 5 2 4" xfId="29650" xr:uid="{00000000-0005-0000-0000-000027700000}"/>
    <cellStyle name="40% - Accent5 6 2 5 3" xfId="9048" xr:uid="{00000000-0005-0000-0000-000028700000}"/>
    <cellStyle name="40% - Accent5 6 2 5 3 2" xfId="19663" xr:uid="{00000000-0005-0000-0000-000029700000}"/>
    <cellStyle name="40% - Accent5 6 2 5 3 2 2" xfId="42931" xr:uid="{00000000-0005-0000-0000-00002A700000}"/>
    <cellStyle name="40% - Accent5 6 2 5 3 3" xfId="32316" xr:uid="{00000000-0005-0000-0000-00002B700000}"/>
    <cellStyle name="40% - Accent5 6 2 5 4" xfId="14357" xr:uid="{00000000-0005-0000-0000-00002C700000}"/>
    <cellStyle name="40% - Accent5 6 2 5 4 2" xfId="37625" xr:uid="{00000000-0005-0000-0000-00002D700000}"/>
    <cellStyle name="40% - Accent5 6 2 5 5" xfId="27008" xr:uid="{00000000-0005-0000-0000-00002E700000}"/>
    <cellStyle name="40% - Accent5 6 2 6" xfId="4155" xr:uid="{00000000-0005-0000-0000-00002F700000}"/>
    <cellStyle name="40% - Accent5 6 2 6 2" xfId="9499" xr:uid="{00000000-0005-0000-0000-000030700000}"/>
    <cellStyle name="40% - Accent5 6 2 6 2 2" xfId="20114" xr:uid="{00000000-0005-0000-0000-000031700000}"/>
    <cellStyle name="40% - Accent5 6 2 6 2 2 2" xfId="43382" xr:uid="{00000000-0005-0000-0000-000032700000}"/>
    <cellStyle name="40% - Accent5 6 2 6 2 3" xfId="32767" xr:uid="{00000000-0005-0000-0000-000033700000}"/>
    <cellStyle name="40% - Accent5 6 2 6 3" xfId="14808" xr:uid="{00000000-0005-0000-0000-000034700000}"/>
    <cellStyle name="40% - Accent5 6 2 6 3 2" xfId="38076" xr:uid="{00000000-0005-0000-0000-000035700000}"/>
    <cellStyle name="40% - Accent5 6 2 6 4" xfId="27459" xr:uid="{00000000-0005-0000-0000-000036700000}"/>
    <cellStyle name="40% - Accent5 6 2 7" xfId="6857" xr:uid="{00000000-0005-0000-0000-000037700000}"/>
    <cellStyle name="40% - Accent5 6 2 7 2" xfId="17472" xr:uid="{00000000-0005-0000-0000-000038700000}"/>
    <cellStyle name="40% - Accent5 6 2 7 2 2" xfId="40740" xr:uid="{00000000-0005-0000-0000-000039700000}"/>
    <cellStyle name="40% - Accent5 6 2 7 3" xfId="30125" xr:uid="{00000000-0005-0000-0000-00003A700000}"/>
    <cellStyle name="40% - Accent5 6 2 8" xfId="12168" xr:uid="{00000000-0005-0000-0000-00003B700000}"/>
    <cellStyle name="40% - Accent5 6 2 8 2" xfId="35436" xr:uid="{00000000-0005-0000-0000-00003C700000}"/>
    <cellStyle name="40% - Accent5 6 2 9" xfId="23630" xr:uid="{00000000-0005-0000-0000-00003D700000}"/>
    <cellStyle name="40% - Accent5 6 2 9 2" xfId="46873" xr:uid="{00000000-0005-0000-0000-00003E700000}"/>
    <cellStyle name="40% - Accent5 6 3" xfId="2039" xr:uid="{00000000-0005-0000-0000-00003F700000}"/>
    <cellStyle name="40% - Accent5 6 3 2" xfId="4980" xr:uid="{00000000-0005-0000-0000-000040700000}"/>
    <cellStyle name="40% - Accent5 6 3 2 2" xfId="10323" xr:uid="{00000000-0005-0000-0000-000041700000}"/>
    <cellStyle name="40% - Accent5 6 3 2 2 2" xfId="20938" xr:uid="{00000000-0005-0000-0000-000042700000}"/>
    <cellStyle name="40% - Accent5 6 3 2 2 2 2" xfId="44206" xr:uid="{00000000-0005-0000-0000-000043700000}"/>
    <cellStyle name="40% - Accent5 6 3 2 2 3" xfId="33591" xr:uid="{00000000-0005-0000-0000-000044700000}"/>
    <cellStyle name="40% - Accent5 6 3 2 3" xfId="15632" xr:uid="{00000000-0005-0000-0000-000045700000}"/>
    <cellStyle name="40% - Accent5 6 3 2 3 2" xfId="38900" xr:uid="{00000000-0005-0000-0000-000046700000}"/>
    <cellStyle name="40% - Accent5 6 3 2 4" xfId="28283" xr:uid="{00000000-0005-0000-0000-000047700000}"/>
    <cellStyle name="40% - Accent5 6 3 2 5" xfId="50342" xr:uid="{00000000-0005-0000-0000-000048700000}"/>
    <cellStyle name="40% - Accent5 6 3 3" xfId="7681" xr:uid="{00000000-0005-0000-0000-000049700000}"/>
    <cellStyle name="40% - Accent5 6 3 3 2" xfId="18296" xr:uid="{00000000-0005-0000-0000-00004A700000}"/>
    <cellStyle name="40% - Accent5 6 3 3 2 2" xfId="41564" xr:uid="{00000000-0005-0000-0000-00004B700000}"/>
    <cellStyle name="40% - Accent5 6 3 3 3" xfId="30949" xr:uid="{00000000-0005-0000-0000-00004C700000}"/>
    <cellStyle name="40% - Accent5 6 3 4" xfId="12992" xr:uid="{00000000-0005-0000-0000-00004D700000}"/>
    <cellStyle name="40% - Accent5 6 3 4 2" xfId="36260" xr:uid="{00000000-0005-0000-0000-00004E700000}"/>
    <cellStyle name="40% - Accent5 6 3 5" xfId="25641" xr:uid="{00000000-0005-0000-0000-00004F700000}"/>
    <cellStyle name="40% - Accent5 6 3 6" xfId="50341" xr:uid="{00000000-0005-0000-0000-000050700000}"/>
    <cellStyle name="40% - Accent5 6 4" xfId="2493" xr:uid="{00000000-0005-0000-0000-000051700000}"/>
    <cellStyle name="40% - Accent5 6 4 2" xfId="5341" xr:uid="{00000000-0005-0000-0000-000052700000}"/>
    <cellStyle name="40% - Accent5 6 4 2 2" xfId="10684" xr:uid="{00000000-0005-0000-0000-000053700000}"/>
    <cellStyle name="40% - Accent5 6 4 2 2 2" xfId="21298" xr:uid="{00000000-0005-0000-0000-000054700000}"/>
    <cellStyle name="40% - Accent5 6 4 2 2 2 2" xfId="44566" xr:uid="{00000000-0005-0000-0000-000055700000}"/>
    <cellStyle name="40% - Accent5 6 4 2 2 3" xfId="33952" xr:uid="{00000000-0005-0000-0000-000056700000}"/>
    <cellStyle name="40% - Accent5 6 4 2 3" xfId="15992" xr:uid="{00000000-0005-0000-0000-000057700000}"/>
    <cellStyle name="40% - Accent5 6 4 2 3 2" xfId="39260" xr:uid="{00000000-0005-0000-0000-000058700000}"/>
    <cellStyle name="40% - Accent5 6 4 2 4" xfId="28644" xr:uid="{00000000-0005-0000-0000-000059700000}"/>
    <cellStyle name="40% - Accent5 6 4 2 5" xfId="50344" xr:uid="{00000000-0005-0000-0000-00005A700000}"/>
    <cellStyle name="40% - Accent5 6 4 3" xfId="8042" xr:uid="{00000000-0005-0000-0000-00005B700000}"/>
    <cellStyle name="40% - Accent5 6 4 3 2" xfId="18657" xr:uid="{00000000-0005-0000-0000-00005C700000}"/>
    <cellStyle name="40% - Accent5 6 4 3 2 2" xfId="41925" xr:uid="{00000000-0005-0000-0000-00005D700000}"/>
    <cellStyle name="40% - Accent5 6 4 3 3" xfId="31310" xr:uid="{00000000-0005-0000-0000-00005E700000}"/>
    <cellStyle name="40% - Accent5 6 4 4" xfId="13352" xr:uid="{00000000-0005-0000-0000-00005F700000}"/>
    <cellStyle name="40% - Accent5 6 4 4 2" xfId="36620" xr:uid="{00000000-0005-0000-0000-000060700000}"/>
    <cellStyle name="40% - Accent5 6 4 5" xfId="26002" xr:uid="{00000000-0005-0000-0000-000061700000}"/>
    <cellStyle name="40% - Accent5 6 4 6" xfId="50343" xr:uid="{00000000-0005-0000-0000-000062700000}"/>
    <cellStyle name="40% - Accent5 6 5" xfId="3270" xr:uid="{00000000-0005-0000-0000-000063700000}"/>
    <cellStyle name="40% - Accent5 6 5 2" xfId="6100" xr:uid="{00000000-0005-0000-0000-000064700000}"/>
    <cellStyle name="40% - Accent5 6 5 2 2" xfId="11443" xr:uid="{00000000-0005-0000-0000-000065700000}"/>
    <cellStyle name="40% - Accent5 6 5 2 2 2" xfId="22056" xr:uid="{00000000-0005-0000-0000-000066700000}"/>
    <cellStyle name="40% - Accent5 6 5 2 2 2 2" xfId="45324" xr:uid="{00000000-0005-0000-0000-000067700000}"/>
    <cellStyle name="40% - Accent5 6 5 2 2 3" xfId="34711" xr:uid="{00000000-0005-0000-0000-000068700000}"/>
    <cellStyle name="40% - Accent5 6 5 2 3" xfId="16750" xr:uid="{00000000-0005-0000-0000-000069700000}"/>
    <cellStyle name="40% - Accent5 6 5 2 3 2" xfId="40018" xr:uid="{00000000-0005-0000-0000-00006A700000}"/>
    <cellStyle name="40% - Accent5 6 5 2 4" xfId="29403" xr:uid="{00000000-0005-0000-0000-00006B700000}"/>
    <cellStyle name="40% - Accent5 6 5 3" xfId="8801" xr:uid="{00000000-0005-0000-0000-00006C700000}"/>
    <cellStyle name="40% - Accent5 6 5 3 2" xfId="19416" xr:uid="{00000000-0005-0000-0000-00006D700000}"/>
    <cellStyle name="40% - Accent5 6 5 3 2 2" xfId="42684" xr:uid="{00000000-0005-0000-0000-00006E700000}"/>
    <cellStyle name="40% - Accent5 6 5 3 3" xfId="32069" xr:uid="{00000000-0005-0000-0000-00006F700000}"/>
    <cellStyle name="40% - Accent5 6 5 4" xfId="14110" xr:uid="{00000000-0005-0000-0000-000070700000}"/>
    <cellStyle name="40% - Accent5 6 5 4 2" xfId="37378" xr:uid="{00000000-0005-0000-0000-000071700000}"/>
    <cellStyle name="40% - Accent5 6 5 5" xfId="26761" xr:uid="{00000000-0005-0000-0000-000072700000}"/>
    <cellStyle name="40% - Accent5 6 5 6" xfId="50345" xr:uid="{00000000-0005-0000-0000-000073700000}"/>
    <cellStyle name="40% - Accent5 6 6" xfId="3590" xr:uid="{00000000-0005-0000-0000-000074700000}"/>
    <cellStyle name="40% - Accent5 6 6 2" xfId="6414" xr:uid="{00000000-0005-0000-0000-000075700000}"/>
    <cellStyle name="40% - Accent5 6 6 2 2" xfId="11757" xr:uid="{00000000-0005-0000-0000-000076700000}"/>
    <cellStyle name="40% - Accent5 6 6 2 2 2" xfId="22370" xr:uid="{00000000-0005-0000-0000-000077700000}"/>
    <cellStyle name="40% - Accent5 6 6 2 2 2 2" xfId="45638" xr:uid="{00000000-0005-0000-0000-000078700000}"/>
    <cellStyle name="40% - Accent5 6 6 2 2 3" xfId="35025" xr:uid="{00000000-0005-0000-0000-000079700000}"/>
    <cellStyle name="40% - Accent5 6 6 2 3" xfId="17064" xr:uid="{00000000-0005-0000-0000-00007A700000}"/>
    <cellStyle name="40% - Accent5 6 6 2 3 2" xfId="40332" xr:uid="{00000000-0005-0000-0000-00007B700000}"/>
    <cellStyle name="40% - Accent5 6 6 2 4" xfId="29717" xr:uid="{00000000-0005-0000-0000-00007C700000}"/>
    <cellStyle name="40% - Accent5 6 6 3" xfId="9115" xr:uid="{00000000-0005-0000-0000-00007D700000}"/>
    <cellStyle name="40% - Accent5 6 6 3 2" xfId="19730" xr:uid="{00000000-0005-0000-0000-00007E700000}"/>
    <cellStyle name="40% - Accent5 6 6 3 2 2" xfId="42998" xr:uid="{00000000-0005-0000-0000-00007F700000}"/>
    <cellStyle name="40% - Accent5 6 6 3 3" xfId="32383" xr:uid="{00000000-0005-0000-0000-000080700000}"/>
    <cellStyle name="40% - Accent5 6 6 4" xfId="14424" xr:uid="{00000000-0005-0000-0000-000081700000}"/>
    <cellStyle name="40% - Accent5 6 6 4 2" xfId="37692" xr:uid="{00000000-0005-0000-0000-000082700000}"/>
    <cellStyle name="40% - Accent5 6 6 5" xfId="27075" xr:uid="{00000000-0005-0000-0000-000083700000}"/>
    <cellStyle name="40% - Accent5 6 7" xfId="4154" xr:uid="{00000000-0005-0000-0000-000084700000}"/>
    <cellStyle name="40% - Accent5 6 7 2" xfId="9498" xr:uid="{00000000-0005-0000-0000-000085700000}"/>
    <cellStyle name="40% - Accent5 6 7 2 2" xfId="20113" xr:uid="{00000000-0005-0000-0000-000086700000}"/>
    <cellStyle name="40% - Accent5 6 7 2 2 2" xfId="43381" xr:uid="{00000000-0005-0000-0000-000087700000}"/>
    <cellStyle name="40% - Accent5 6 7 2 3" xfId="32766" xr:uid="{00000000-0005-0000-0000-000088700000}"/>
    <cellStyle name="40% - Accent5 6 7 3" xfId="14807" xr:uid="{00000000-0005-0000-0000-000089700000}"/>
    <cellStyle name="40% - Accent5 6 7 3 2" xfId="38075" xr:uid="{00000000-0005-0000-0000-00008A700000}"/>
    <cellStyle name="40% - Accent5 6 7 4" xfId="27458" xr:uid="{00000000-0005-0000-0000-00008B700000}"/>
    <cellStyle name="40% - Accent5 6 8" xfId="6856" xr:uid="{00000000-0005-0000-0000-00008C700000}"/>
    <cellStyle name="40% - Accent5 6 8 2" xfId="17471" xr:uid="{00000000-0005-0000-0000-00008D700000}"/>
    <cellStyle name="40% - Accent5 6 8 2 2" xfId="40739" xr:uid="{00000000-0005-0000-0000-00008E700000}"/>
    <cellStyle name="40% - Accent5 6 8 3" xfId="30124" xr:uid="{00000000-0005-0000-0000-00008F700000}"/>
    <cellStyle name="40% - Accent5 6 9" xfId="12167" xr:uid="{00000000-0005-0000-0000-000090700000}"/>
    <cellStyle name="40% - Accent5 6 9 2" xfId="35435" xr:uid="{00000000-0005-0000-0000-000091700000}"/>
    <cellStyle name="40% - Accent5 7" xfId="287" xr:uid="{00000000-0005-0000-0000-000092700000}"/>
    <cellStyle name="40% - Accent5 7 10" xfId="23631" xr:uid="{00000000-0005-0000-0000-000093700000}"/>
    <cellStyle name="40% - Accent5 7 10 2" xfId="46874" xr:uid="{00000000-0005-0000-0000-000094700000}"/>
    <cellStyle name="40% - Accent5 7 11" xfId="24814" xr:uid="{00000000-0005-0000-0000-000095700000}"/>
    <cellStyle name="40% - Accent5 7 12" xfId="48803" xr:uid="{00000000-0005-0000-0000-000096700000}"/>
    <cellStyle name="40% - Accent5 7 2" xfId="288" xr:uid="{00000000-0005-0000-0000-000097700000}"/>
    <cellStyle name="40% - Accent5 7 2 10" xfId="50346" xr:uid="{00000000-0005-0000-0000-000098700000}"/>
    <cellStyle name="40% - Accent5 7 2 2" xfId="1935" xr:uid="{00000000-0005-0000-0000-000099700000}"/>
    <cellStyle name="40% - Accent5 7 2 2 2" xfId="4910" xr:uid="{00000000-0005-0000-0000-00009A700000}"/>
    <cellStyle name="40% - Accent5 7 2 2 2 2" xfId="10254" xr:uid="{00000000-0005-0000-0000-00009B700000}"/>
    <cellStyle name="40% - Accent5 7 2 2 2 2 2" xfId="20869" xr:uid="{00000000-0005-0000-0000-00009C700000}"/>
    <cellStyle name="40% - Accent5 7 2 2 2 2 2 2" xfId="44137" xr:uid="{00000000-0005-0000-0000-00009D700000}"/>
    <cellStyle name="40% - Accent5 7 2 2 2 2 3" xfId="33522" xr:uid="{00000000-0005-0000-0000-00009E700000}"/>
    <cellStyle name="40% - Accent5 7 2 2 2 3" xfId="15563" xr:uid="{00000000-0005-0000-0000-00009F700000}"/>
    <cellStyle name="40% - Accent5 7 2 2 2 3 2" xfId="38831" xr:uid="{00000000-0005-0000-0000-0000A0700000}"/>
    <cellStyle name="40% - Accent5 7 2 2 2 4" xfId="28214" xr:uid="{00000000-0005-0000-0000-0000A1700000}"/>
    <cellStyle name="40% - Accent5 7 2 2 2 5" xfId="50348" xr:uid="{00000000-0005-0000-0000-0000A2700000}"/>
    <cellStyle name="40% - Accent5 7 2 2 3" xfId="7612" xr:uid="{00000000-0005-0000-0000-0000A3700000}"/>
    <cellStyle name="40% - Accent5 7 2 2 3 2" xfId="18227" xr:uid="{00000000-0005-0000-0000-0000A4700000}"/>
    <cellStyle name="40% - Accent5 7 2 2 3 2 2" xfId="41495" xr:uid="{00000000-0005-0000-0000-0000A5700000}"/>
    <cellStyle name="40% - Accent5 7 2 2 3 3" xfId="30880" xr:uid="{00000000-0005-0000-0000-0000A6700000}"/>
    <cellStyle name="40% - Accent5 7 2 2 4" xfId="12923" xr:uid="{00000000-0005-0000-0000-0000A7700000}"/>
    <cellStyle name="40% - Accent5 7 2 2 4 2" xfId="36191" xr:uid="{00000000-0005-0000-0000-0000A8700000}"/>
    <cellStyle name="40% - Accent5 7 2 2 5" xfId="25572" xr:uid="{00000000-0005-0000-0000-0000A9700000}"/>
    <cellStyle name="40% - Accent5 7 2 2 6" xfId="50347" xr:uid="{00000000-0005-0000-0000-0000AA700000}"/>
    <cellStyle name="40% - Accent5 7 2 3" xfId="2496" xr:uid="{00000000-0005-0000-0000-0000AB700000}"/>
    <cellStyle name="40% - Accent5 7 2 3 2" xfId="5344" xr:uid="{00000000-0005-0000-0000-0000AC700000}"/>
    <cellStyle name="40% - Accent5 7 2 3 2 2" xfId="10687" xr:uid="{00000000-0005-0000-0000-0000AD700000}"/>
    <cellStyle name="40% - Accent5 7 2 3 2 2 2" xfId="21301" xr:uid="{00000000-0005-0000-0000-0000AE700000}"/>
    <cellStyle name="40% - Accent5 7 2 3 2 2 2 2" xfId="44569" xr:uid="{00000000-0005-0000-0000-0000AF700000}"/>
    <cellStyle name="40% - Accent5 7 2 3 2 2 3" xfId="33955" xr:uid="{00000000-0005-0000-0000-0000B0700000}"/>
    <cellStyle name="40% - Accent5 7 2 3 2 3" xfId="15995" xr:uid="{00000000-0005-0000-0000-0000B1700000}"/>
    <cellStyle name="40% - Accent5 7 2 3 2 3 2" xfId="39263" xr:uid="{00000000-0005-0000-0000-0000B2700000}"/>
    <cellStyle name="40% - Accent5 7 2 3 2 4" xfId="28647" xr:uid="{00000000-0005-0000-0000-0000B3700000}"/>
    <cellStyle name="40% - Accent5 7 2 3 2 5" xfId="50350" xr:uid="{00000000-0005-0000-0000-0000B4700000}"/>
    <cellStyle name="40% - Accent5 7 2 3 3" xfId="8045" xr:uid="{00000000-0005-0000-0000-0000B5700000}"/>
    <cellStyle name="40% - Accent5 7 2 3 3 2" xfId="18660" xr:uid="{00000000-0005-0000-0000-0000B6700000}"/>
    <cellStyle name="40% - Accent5 7 2 3 3 2 2" xfId="41928" xr:uid="{00000000-0005-0000-0000-0000B7700000}"/>
    <cellStyle name="40% - Accent5 7 2 3 3 3" xfId="31313" xr:uid="{00000000-0005-0000-0000-0000B8700000}"/>
    <cellStyle name="40% - Accent5 7 2 3 4" xfId="13355" xr:uid="{00000000-0005-0000-0000-0000B9700000}"/>
    <cellStyle name="40% - Accent5 7 2 3 4 2" xfId="36623" xr:uid="{00000000-0005-0000-0000-0000BA700000}"/>
    <cellStyle name="40% - Accent5 7 2 3 5" xfId="26005" xr:uid="{00000000-0005-0000-0000-0000BB700000}"/>
    <cellStyle name="40% - Accent5 7 2 3 6" xfId="50349" xr:uid="{00000000-0005-0000-0000-0000BC700000}"/>
    <cellStyle name="40% - Accent5 7 2 4" xfId="3205" xr:uid="{00000000-0005-0000-0000-0000BD700000}"/>
    <cellStyle name="40% - Accent5 7 2 4 2" xfId="6035" xr:uid="{00000000-0005-0000-0000-0000BE700000}"/>
    <cellStyle name="40% - Accent5 7 2 4 2 2" xfId="11378" xr:uid="{00000000-0005-0000-0000-0000BF700000}"/>
    <cellStyle name="40% - Accent5 7 2 4 2 2 2" xfId="21991" xr:uid="{00000000-0005-0000-0000-0000C0700000}"/>
    <cellStyle name="40% - Accent5 7 2 4 2 2 2 2" xfId="45259" xr:uid="{00000000-0005-0000-0000-0000C1700000}"/>
    <cellStyle name="40% - Accent5 7 2 4 2 2 3" xfId="34646" xr:uid="{00000000-0005-0000-0000-0000C2700000}"/>
    <cellStyle name="40% - Accent5 7 2 4 2 3" xfId="16685" xr:uid="{00000000-0005-0000-0000-0000C3700000}"/>
    <cellStyle name="40% - Accent5 7 2 4 2 3 2" xfId="39953" xr:uid="{00000000-0005-0000-0000-0000C4700000}"/>
    <cellStyle name="40% - Accent5 7 2 4 2 4" xfId="29338" xr:uid="{00000000-0005-0000-0000-0000C5700000}"/>
    <cellStyle name="40% - Accent5 7 2 4 3" xfId="8736" xr:uid="{00000000-0005-0000-0000-0000C6700000}"/>
    <cellStyle name="40% - Accent5 7 2 4 3 2" xfId="19351" xr:uid="{00000000-0005-0000-0000-0000C7700000}"/>
    <cellStyle name="40% - Accent5 7 2 4 3 2 2" xfId="42619" xr:uid="{00000000-0005-0000-0000-0000C8700000}"/>
    <cellStyle name="40% - Accent5 7 2 4 3 3" xfId="32004" xr:uid="{00000000-0005-0000-0000-0000C9700000}"/>
    <cellStyle name="40% - Accent5 7 2 4 4" xfId="14045" xr:uid="{00000000-0005-0000-0000-0000CA700000}"/>
    <cellStyle name="40% - Accent5 7 2 4 4 2" xfId="37313" xr:uid="{00000000-0005-0000-0000-0000CB700000}"/>
    <cellStyle name="40% - Accent5 7 2 4 5" xfId="26696" xr:uid="{00000000-0005-0000-0000-0000CC700000}"/>
    <cellStyle name="40% - Accent5 7 2 4 6" xfId="50351" xr:uid="{00000000-0005-0000-0000-0000CD700000}"/>
    <cellStyle name="40% - Accent5 7 2 5" xfId="3525" xr:uid="{00000000-0005-0000-0000-0000CE700000}"/>
    <cellStyle name="40% - Accent5 7 2 5 2" xfId="6349" xr:uid="{00000000-0005-0000-0000-0000CF700000}"/>
    <cellStyle name="40% - Accent5 7 2 5 2 2" xfId="11692" xr:uid="{00000000-0005-0000-0000-0000D0700000}"/>
    <cellStyle name="40% - Accent5 7 2 5 2 2 2" xfId="22305" xr:uid="{00000000-0005-0000-0000-0000D1700000}"/>
    <cellStyle name="40% - Accent5 7 2 5 2 2 2 2" xfId="45573" xr:uid="{00000000-0005-0000-0000-0000D2700000}"/>
    <cellStyle name="40% - Accent5 7 2 5 2 2 3" xfId="34960" xr:uid="{00000000-0005-0000-0000-0000D3700000}"/>
    <cellStyle name="40% - Accent5 7 2 5 2 3" xfId="16999" xr:uid="{00000000-0005-0000-0000-0000D4700000}"/>
    <cellStyle name="40% - Accent5 7 2 5 2 3 2" xfId="40267" xr:uid="{00000000-0005-0000-0000-0000D5700000}"/>
    <cellStyle name="40% - Accent5 7 2 5 2 4" xfId="29652" xr:uid="{00000000-0005-0000-0000-0000D6700000}"/>
    <cellStyle name="40% - Accent5 7 2 5 3" xfId="9050" xr:uid="{00000000-0005-0000-0000-0000D7700000}"/>
    <cellStyle name="40% - Accent5 7 2 5 3 2" xfId="19665" xr:uid="{00000000-0005-0000-0000-0000D8700000}"/>
    <cellStyle name="40% - Accent5 7 2 5 3 2 2" xfId="42933" xr:uid="{00000000-0005-0000-0000-0000D9700000}"/>
    <cellStyle name="40% - Accent5 7 2 5 3 3" xfId="32318" xr:uid="{00000000-0005-0000-0000-0000DA700000}"/>
    <cellStyle name="40% - Accent5 7 2 5 4" xfId="14359" xr:uid="{00000000-0005-0000-0000-0000DB700000}"/>
    <cellStyle name="40% - Accent5 7 2 5 4 2" xfId="37627" xr:uid="{00000000-0005-0000-0000-0000DC700000}"/>
    <cellStyle name="40% - Accent5 7 2 5 5" xfId="27010" xr:uid="{00000000-0005-0000-0000-0000DD700000}"/>
    <cellStyle name="40% - Accent5 7 2 6" xfId="4157" xr:uid="{00000000-0005-0000-0000-0000DE700000}"/>
    <cellStyle name="40% - Accent5 7 2 6 2" xfId="9501" xr:uid="{00000000-0005-0000-0000-0000DF700000}"/>
    <cellStyle name="40% - Accent5 7 2 6 2 2" xfId="20116" xr:uid="{00000000-0005-0000-0000-0000E0700000}"/>
    <cellStyle name="40% - Accent5 7 2 6 2 2 2" xfId="43384" xr:uid="{00000000-0005-0000-0000-0000E1700000}"/>
    <cellStyle name="40% - Accent5 7 2 6 2 3" xfId="32769" xr:uid="{00000000-0005-0000-0000-0000E2700000}"/>
    <cellStyle name="40% - Accent5 7 2 6 3" xfId="14810" xr:uid="{00000000-0005-0000-0000-0000E3700000}"/>
    <cellStyle name="40% - Accent5 7 2 6 3 2" xfId="38078" xr:uid="{00000000-0005-0000-0000-0000E4700000}"/>
    <cellStyle name="40% - Accent5 7 2 6 4" xfId="27461" xr:uid="{00000000-0005-0000-0000-0000E5700000}"/>
    <cellStyle name="40% - Accent5 7 2 7" xfId="6859" xr:uid="{00000000-0005-0000-0000-0000E6700000}"/>
    <cellStyle name="40% - Accent5 7 2 7 2" xfId="17474" xr:uid="{00000000-0005-0000-0000-0000E7700000}"/>
    <cellStyle name="40% - Accent5 7 2 7 2 2" xfId="40742" xr:uid="{00000000-0005-0000-0000-0000E8700000}"/>
    <cellStyle name="40% - Accent5 7 2 7 3" xfId="30127" xr:uid="{00000000-0005-0000-0000-0000E9700000}"/>
    <cellStyle name="40% - Accent5 7 2 8" xfId="12170" xr:uid="{00000000-0005-0000-0000-0000EA700000}"/>
    <cellStyle name="40% - Accent5 7 2 8 2" xfId="35438" xr:uid="{00000000-0005-0000-0000-0000EB700000}"/>
    <cellStyle name="40% - Accent5 7 2 9" xfId="24815" xr:uid="{00000000-0005-0000-0000-0000EC700000}"/>
    <cellStyle name="40% - Accent5 7 3" xfId="1934" xr:uid="{00000000-0005-0000-0000-0000ED700000}"/>
    <cellStyle name="40% - Accent5 7 3 2" xfId="4909" xr:uid="{00000000-0005-0000-0000-0000EE700000}"/>
    <cellStyle name="40% - Accent5 7 3 2 2" xfId="10253" xr:uid="{00000000-0005-0000-0000-0000EF700000}"/>
    <cellStyle name="40% - Accent5 7 3 2 2 2" xfId="20868" xr:uid="{00000000-0005-0000-0000-0000F0700000}"/>
    <cellStyle name="40% - Accent5 7 3 2 2 2 2" xfId="44136" xr:uid="{00000000-0005-0000-0000-0000F1700000}"/>
    <cellStyle name="40% - Accent5 7 3 2 2 3" xfId="33521" xr:uid="{00000000-0005-0000-0000-0000F2700000}"/>
    <cellStyle name="40% - Accent5 7 3 2 3" xfId="15562" xr:uid="{00000000-0005-0000-0000-0000F3700000}"/>
    <cellStyle name="40% - Accent5 7 3 2 3 2" xfId="38830" xr:uid="{00000000-0005-0000-0000-0000F4700000}"/>
    <cellStyle name="40% - Accent5 7 3 2 4" xfId="28213" xr:uid="{00000000-0005-0000-0000-0000F5700000}"/>
    <cellStyle name="40% - Accent5 7 3 2 5" xfId="50353" xr:uid="{00000000-0005-0000-0000-0000F6700000}"/>
    <cellStyle name="40% - Accent5 7 3 3" xfId="7611" xr:uid="{00000000-0005-0000-0000-0000F7700000}"/>
    <cellStyle name="40% - Accent5 7 3 3 2" xfId="18226" xr:uid="{00000000-0005-0000-0000-0000F8700000}"/>
    <cellStyle name="40% - Accent5 7 3 3 2 2" xfId="41494" xr:uid="{00000000-0005-0000-0000-0000F9700000}"/>
    <cellStyle name="40% - Accent5 7 3 3 3" xfId="30879" xr:uid="{00000000-0005-0000-0000-0000FA700000}"/>
    <cellStyle name="40% - Accent5 7 3 4" xfId="12922" xr:uid="{00000000-0005-0000-0000-0000FB700000}"/>
    <cellStyle name="40% - Accent5 7 3 4 2" xfId="36190" xr:uid="{00000000-0005-0000-0000-0000FC700000}"/>
    <cellStyle name="40% - Accent5 7 3 5" xfId="25571" xr:uid="{00000000-0005-0000-0000-0000FD700000}"/>
    <cellStyle name="40% - Accent5 7 3 6" xfId="50352" xr:uid="{00000000-0005-0000-0000-0000FE700000}"/>
    <cellStyle name="40% - Accent5 7 4" xfId="2495" xr:uid="{00000000-0005-0000-0000-0000FF700000}"/>
    <cellStyle name="40% - Accent5 7 4 2" xfId="5343" xr:uid="{00000000-0005-0000-0000-000000710000}"/>
    <cellStyle name="40% - Accent5 7 4 2 2" xfId="10686" xr:uid="{00000000-0005-0000-0000-000001710000}"/>
    <cellStyle name="40% - Accent5 7 4 2 2 2" xfId="21300" xr:uid="{00000000-0005-0000-0000-000002710000}"/>
    <cellStyle name="40% - Accent5 7 4 2 2 2 2" xfId="44568" xr:uid="{00000000-0005-0000-0000-000003710000}"/>
    <cellStyle name="40% - Accent5 7 4 2 2 3" xfId="33954" xr:uid="{00000000-0005-0000-0000-000004710000}"/>
    <cellStyle name="40% - Accent5 7 4 2 3" xfId="15994" xr:uid="{00000000-0005-0000-0000-000005710000}"/>
    <cellStyle name="40% - Accent5 7 4 2 3 2" xfId="39262" xr:uid="{00000000-0005-0000-0000-000006710000}"/>
    <cellStyle name="40% - Accent5 7 4 2 4" xfId="28646" xr:uid="{00000000-0005-0000-0000-000007710000}"/>
    <cellStyle name="40% - Accent5 7 4 2 5" xfId="50355" xr:uid="{00000000-0005-0000-0000-000008710000}"/>
    <cellStyle name="40% - Accent5 7 4 3" xfId="8044" xr:uid="{00000000-0005-0000-0000-000009710000}"/>
    <cellStyle name="40% - Accent5 7 4 3 2" xfId="18659" xr:uid="{00000000-0005-0000-0000-00000A710000}"/>
    <cellStyle name="40% - Accent5 7 4 3 2 2" xfId="41927" xr:uid="{00000000-0005-0000-0000-00000B710000}"/>
    <cellStyle name="40% - Accent5 7 4 3 3" xfId="31312" xr:uid="{00000000-0005-0000-0000-00000C710000}"/>
    <cellStyle name="40% - Accent5 7 4 4" xfId="13354" xr:uid="{00000000-0005-0000-0000-00000D710000}"/>
    <cellStyle name="40% - Accent5 7 4 4 2" xfId="36622" xr:uid="{00000000-0005-0000-0000-00000E710000}"/>
    <cellStyle name="40% - Accent5 7 4 5" xfId="26004" xr:uid="{00000000-0005-0000-0000-00000F710000}"/>
    <cellStyle name="40% - Accent5 7 4 6" xfId="50354" xr:uid="{00000000-0005-0000-0000-000010710000}"/>
    <cellStyle name="40% - Accent5 7 5" xfId="3204" xr:uid="{00000000-0005-0000-0000-000011710000}"/>
    <cellStyle name="40% - Accent5 7 5 2" xfId="6034" xr:uid="{00000000-0005-0000-0000-000012710000}"/>
    <cellStyle name="40% - Accent5 7 5 2 2" xfId="11377" xr:uid="{00000000-0005-0000-0000-000013710000}"/>
    <cellStyle name="40% - Accent5 7 5 2 2 2" xfId="21990" xr:uid="{00000000-0005-0000-0000-000014710000}"/>
    <cellStyle name="40% - Accent5 7 5 2 2 2 2" xfId="45258" xr:uid="{00000000-0005-0000-0000-000015710000}"/>
    <cellStyle name="40% - Accent5 7 5 2 2 3" xfId="34645" xr:uid="{00000000-0005-0000-0000-000016710000}"/>
    <cellStyle name="40% - Accent5 7 5 2 3" xfId="16684" xr:uid="{00000000-0005-0000-0000-000017710000}"/>
    <cellStyle name="40% - Accent5 7 5 2 3 2" xfId="39952" xr:uid="{00000000-0005-0000-0000-000018710000}"/>
    <cellStyle name="40% - Accent5 7 5 2 4" xfId="29337" xr:uid="{00000000-0005-0000-0000-000019710000}"/>
    <cellStyle name="40% - Accent5 7 5 3" xfId="8735" xr:uid="{00000000-0005-0000-0000-00001A710000}"/>
    <cellStyle name="40% - Accent5 7 5 3 2" xfId="19350" xr:uid="{00000000-0005-0000-0000-00001B710000}"/>
    <cellStyle name="40% - Accent5 7 5 3 2 2" xfId="42618" xr:uid="{00000000-0005-0000-0000-00001C710000}"/>
    <cellStyle name="40% - Accent5 7 5 3 3" xfId="32003" xr:uid="{00000000-0005-0000-0000-00001D710000}"/>
    <cellStyle name="40% - Accent5 7 5 4" xfId="14044" xr:uid="{00000000-0005-0000-0000-00001E710000}"/>
    <cellStyle name="40% - Accent5 7 5 4 2" xfId="37312" xr:uid="{00000000-0005-0000-0000-00001F710000}"/>
    <cellStyle name="40% - Accent5 7 5 5" xfId="26695" xr:uid="{00000000-0005-0000-0000-000020710000}"/>
    <cellStyle name="40% - Accent5 7 5 6" xfId="50356" xr:uid="{00000000-0005-0000-0000-000021710000}"/>
    <cellStyle name="40% - Accent5 7 6" xfId="3524" xr:uid="{00000000-0005-0000-0000-000022710000}"/>
    <cellStyle name="40% - Accent5 7 6 2" xfId="6348" xr:uid="{00000000-0005-0000-0000-000023710000}"/>
    <cellStyle name="40% - Accent5 7 6 2 2" xfId="11691" xr:uid="{00000000-0005-0000-0000-000024710000}"/>
    <cellStyle name="40% - Accent5 7 6 2 2 2" xfId="22304" xr:uid="{00000000-0005-0000-0000-000025710000}"/>
    <cellStyle name="40% - Accent5 7 6 2 2 2 2" xfId="45572" xr:uid="{00000000-0005-0000-0000-000026710000}"/>
    <cellStyle name="40% - Accent5 7 6 2 2 3" xfId="34959" xr:uid="{00000000-0005-0000-0000-000027710000}"/>
    <cellStyle name="40% - Accent5 7 6 2 3" xfId="16998" xr:uid="{00000000-0005-0000-0000-000028710000}"/>
    <cellStyle name="40% - Accent5 7 6 2 3 2" xfId="40266" xr:uid="{00000000-0005-0000-0000-000029710000}"/>
    <cellStyle name="40% - Accent5 7 6 2 4" xfId="29651" xr:uid="{00000000-0005-0000-0000-00002A710000}"/>
    <cellStyle name="40% - Accent5 7 6 3" xfId="9049" xr:uid="{00000000-0005-0000-0000-00002B710000}"/>
    <cellStyle name="40% - Accent5 7 6 3 2" xfId="19664" xr:uid="{00000000-0005-0000-0000-00002C710000}"/>
    <cellStyle name="40% - Accent5 7 6 3 2 2" xfId="42932" xr:uid="{00000000-0005-0000-0000-00002D710000}"/>
    <cellStyle name="40% - Accent5 7 6 3 3" xfId="32317" xr:uid="{00000000-0005-0000-0000-00002E710000}"/>
    <cellStyle name="40% - Accent5 7 6 4" xfId="14358" xr:uid="{00000000-0005-0000-0000-00002F710000}"/>
    <cellStyle name="40% - Accent5 7 6 4 2" xfId="37626" xr:uid="{00000000-0005-0000-0000-000030710000}"/>
    <cellStyle name="40% - Accent5 7 6 5" xfId="27009" xr:uid="{00000000-0005-0000-0000-000031710000}"/>
    <cellStyle name="40% - Accent5 7 7" xfId="4156" xr:uid="{00000000-0005-0000-0000-000032710000}"/>
    <cellStyle name="40% - Accent5 7 7 2" xfId="9500" xr:uid="{00000000-0005-0000-0000-000033710000}"/>
    <cellStyle name="40% - Accent5 7 7 2 2" xfId="20115" xr:uid="{00000000-0005-0000-0000-000034710000}"/>
    <cellStyle name="40% - Accent5 7 7 2 2 2" xfId="43383" xr:uid="{00000000-0005-0000-0000-000035710000}"/>
    <cellStyle name="40% - Accent5 7 7 2 3" xfId="32768" xr:uid="{00000000-0005-0000-0000-000036710000}"/>
    <cellStyle name="40% - Accent5 7 7 3" xfId="14809" xr:uid="{00000000-0005-0000-0000-000037710000}"/>
    <cellStyle name="40% - Accent5 7 7 3 2" xfId="38077" xr:uid="{00000000-0005-0000-0000-000038710000}"/>
    <cellStyle name="40% - Accent5 7 7 4" xfId="27460" xr:uid="{00000000-0005-0000-0000-000039710000}"/>
    <cellStyle name="40% - Accent5 7 8" xfId="6858" xr:uid="{00000000-0005-0000-0000-00003A710000}"/>
    <cellStyle name="40% - Accent5 7 8 2" xfId="17473" xr:uid="{00000000-0005-0000-0000-00003B710000}"/>
    <cellStyle name="40% - Accent5 7 8 2 2" xfId="40741" xr:uid="{00000000-0005-0000-0000-00003C710000}"/>
    <cellStyle name="40% - Accent5 7 8 3" xfId="30126" xr:uid="{00000000-0005-0000-0000-00003D710000}"/>
    <cellStyle name="40% - Accent5 7 9" xfId="12169" xr:uid="{00000000-0005-0000-0000-00003E710000}"/>
    <cellStyle name="40% - Accent5 7 9 2" xfId="35437" xr:uid="{00000000-0005-0000-0000-00003F710000}"/>
    <cellStyle name="40% - Accent5 8" xfId="289" xr:uid="{00000000-0005-0000-0000-000040710000}"/>
    <cellStyle name="40% - Accent5 8 10" xfId="24816" xr:uid="{00000000-0005-0000-0000-000041710000}"/>
    <cellStyle name="40% - Accent5 8 11" xfId="50357" xr:uid="{00000000-0005-0000-0000-000042710000}"/>
    <cellStyle name="40% - Accent5 8 2" xfId="290" xr:uid="{00000000-0005-0000-0000-000043710000}"/>
    <cellStyle name="40% - Accent5 8 2 10" xfId="50358" xr:uid="{00000000-0005-0000-0000-000044710000}"/>
    <cellStyle name="40% - Accent5 8 2 2" xfId="1936" xr:uid="{00000000-0005-0000-0000-000045710000}"/>
    <cellStyle name="40% - Accent5 8 2 2 2" xfId="4911" xr:uid="{00000000-0005-0000-0000-000046710000}"/>
    <cellStyle name="40% - Accent5 8 2 2 2 2" xfId="10255" xr:uid="{00000000-0005-0000-0000-000047710000}"/>
    <cellStyle name="40% - Accent5 8 2 2 2 2 2" xfId="20870" xr:uid="{00000000-0005-0000-0000-000048710000}"/>
    <cellStyle name="40% - Accent5 8 2 2 2 2 2 2" xfId="44138" xr:uid="{00000000-0005-0000-0000-000049710000}"/>
    <cellStyle name="40% - Accent5 8 2 2 2 2 3" xfId="33523" xr:uid="{00000000-0005-0000-0000-00004A710000}"/>
    <cellStyle name="40% - Accent5 8 2 2 2 3" xfId="15564" xr:uid="{00000000-0005-0000-0000-00004B710000}"/>
    <cellStyle name="40% - Accent5 8 2 2 2 3 2" xfId="38832" xr:uid="{00000000-0005-0000-0000-00004C710000}"/>
    <cellStyle name="40% - Accent5 8 2 2 2 4" xfId="28215" xr:uid="{00000000-0005-0000-0000-00004D710000}"/>
    <cellStyle name="40% - Accent5 8 2 2 2 5" xfId="50360" xr:uid="{00000000-0005-0000-0000-00004E710000}"/>
    <cellStyle name="40% - Accent5 8 2 2 3" xfId="7613" xr:uid="{00000000-0005-0000-0000-00004F710000}"/>
    <cellStyle name="40% - Accent5 8 2 2 3 2" xfId="18228" xr:uid="{00000000-0005-0000-0000-000050710000}"/>
    <cellStyle name="40% - Accent5 8 2 2 3 2 2" xfId="41496" xr:uid="{00000000-0005-0000-0000-000051710000}"/>
    <cellStyle name="40% - Accent5 8 2 2 3 3" xfId="30881" xr:uid="{00000000-0005-0000-0000-000052710000}"/>
    <cellStyle name="40% - Accent5 8 2 2 4" xfId="12924" xr:uid="{00000000-0005-0000-0000-000053710000}"/>
    <cellStyle name="40% - Accent5 8 2 2 4 2" xfId="36192" xr:uid="{00000000-0005-0000-0000-000054710000}"/>
    <cellStyle name="40% - Accent5 8 2 2 5" xfId="25573" xr:uid="{00000000-0005-0000-0000-000055710000}"/>
    <cellStyle name="40% - Accent5 8 2 2 6" xfId="50359" xr:uid="{00000000-0005-0000-0000-000056710000}"/>
    <cellStyle name="40% - Accent5 8 2 3" xfId="2498" xr:uid="{00000000-0005-0000-0000-000057710000}"/>
    <cellStyle name="40% - Accent5 8 2 3 2" xfId="5346" xr:uid="{00000000-0005-0000-0000-000058710000}"/>
    <cellStyle name="40% - Accent5 8 2 3 2 2" xfId="10689" xr:uid="{00000000-0005-0000-0000-000059710000}"/>
    <cellStyle name="40% - Accent5 8 2 3 2 2 2" xfId="21303" xr:uid="{00000000-0005-0000-0000-00005A710000}"/>
    <cellStyle name="40% - Accent5 8 2 3 2 2 2 2" xfId="44571" xr:uid="{00000000-0005-0000-0000-00005B710000}"/>
    <cellStyle name="40% - Accent5 8 2 3 2 2 3" xfId="33957" xr:uid="{00000000-0005-0000-0000-00005C710000}"/>
    <cellStyle name="40% - Accent5 8 2 3 2 3" xfId="15997" xr:uid="{00000000-0005-0000-0000-00005D710000}"/>
    <cellStyle name="40% - Accent5 8 2 3 2 3 2" xfId="39265" xr:uid="{00000000-0005-0000-0000-00005E710000}"/>
    <cellStyle name="40% - Accent5 8 2 3 2 4" xfId="28649" xr:uid="{00000000-0005-0000-0000-00005F710000}"/>
    <cellStyle name="40% - Accent5 8 2 3 2 5" xfId="50362" xr:uid="{00000000-0005-0000-0000-000060710000}"/>
    <cellStyle name="40% - Accent5 8 2 3 3" xfId="8047" xr:uid="{00000000-0005-0000-0000-000061710000}"/>
    <cellStyle name="40% - Accent5 8 2 3 3 2" xfId="18662" xr:uid="{00000000-0005-0000-0000-000062710000}"/>
    <cellStyle name="40% - Accent5 8 2 3 3 2 2" xfId="41930" xr:uid="{00000000-0005-0000-0000-000063710000}"/>
    <cellStyle name="40% - Accent5 8 2 3 3 3" xfId="31315" xr:uid="{00000000-0005-0000-0000-000064710000}"/>
    <cellStyle name="40% - Accent5 8 2 3 4" xfId="13357" xr:uid="{00000000-0005-0000-0000-000065710000}"/>
    <cellStyle name="40% - Accent5 8 2 3 4 2" xfId="36625" xr:uid="{00000000-0005-0000-0000-000066710000}"/>
    <cellStyle name="40% - Accent5 8 2 3 5" xfId="26007" xr:uid="{00000000-0005-0000-0000-000067710000}"/>
    <cellStyle name="40% - Accent5 8 2 3 6" xfId="50361" xr:uid="{00000000-0005-0000-0000-000068710000}"/>
    <cellStyle name="40% - Accent5 8 2 4" xfId="3206" xr:uid="{00000000-0005-0000-0000-000069710000}"/>
    <cellStyle name="40% - Accent5 8 2 4 2" xfId="6036" xr:uid="{00000000-0005-0000-0000-00006A710000}"/>
    <cellStyle name="40% - Accent5 8 2 4 2 2" xfId="11379" xr:uid="{00000000-0005-0000-0000-00006B710000}"/>
    <cellStyle name="40% - Accent5 8 2 4 2 2 2" xfId="21992" xr:uid="{00000000-0005-0000-0000-00006C710000}"/>
    <cellStyle name="40% - Accent5 8 2 4 2 2 2 2" xfId="45260" xr:uid="{00000000-0005-0000-0000-00006D710000}"/>
    <cellStyle name="40% - Accent5 8 2 4 2 2 3" xfId="34647" xr:uid="{00000000-0005-0000-0000-00006E710000}"/>
    <cellStyle name="40% - Accent5 8 2 4 2 3" xfId="16686" xr:uid="{00000000-0005-0000-0000-00006F710000}"/>
    <cellStyle name="40% - Accent5 8 2 4 2 3 2" xfId="39954" xr:uid="{00000000-0005-0000-0000-000070710000}"/>
    <cellStyle name="40% - Accent5 8 2 4 2 4" xfId="29339" xr:uid="{00000000-0005-0000-0000-000071710000}"/>
    <cellStyle name="40% - Accent5 8 2 4 3" xfId="8737" xr:uid="{00000000-0005-0000-0000-000072710000}"/>
    <cellStyle name="40% - Accent5 8 2 4 3 2" xfId="19352" xr:uid="{00000000-0005-0000-0000-000073710000}"/>
    <cellStyle name="40% - Accent5 8 2 4 3 2 2" xfId="42620" xr:uid="{00000000-0005-0000-0000-000074710000}"/>
    <cellStyle name="40% - Accent5 8 2 4 3 3" xfId="32005" xr:uid="{00000000-0005-0000-0000-000075710000}"/>
    <cellStyle name="40% - Accent5 8 2 4 4" xfId="14046" xr:uid="{00000000-0005-0000-0000-000076710000}"/>
    <cellStyle name="40% - Accent5 8 2 4 4 2" xfId="37314" xr:uid="{00000000-0005-0000-0000-000077710000}"/>
    <cellStyle name="40% - Accent5 8 2 4 5" xfId="26697" xr:uid="{00000000-0005-0000-0000-000078710000}"/>
    <cellStyle name="40% - Accent5 8 2 4 6" xfId="50363" xr:uid="{00000000-0005-0000-0000-000079710000}"/>
    <cellStyle name="40% - Accent5 8 2 5" xfId="3526" xr:uid="{00000000-0005-0000-0000-00007A710000}"/>
    <cellStyle name="40% - Accent5 8 2 5 2" xfId="6350" xr:uid="{00000000-0005-0000-0000-00007B710000}"/>
    <cellStyle name="40% - Accent5 8 2 5 2 2" xfId="11693" xr:uid="{00000000-0005-0000-0000-00007C710000}"/>
    <cellStyle name="40% - Accent5 8 2 5 2 2 2" xfId="22306" xr:uid="{00000000-0005-0000-0000-00007D710000}"/>
    <cellStyle name="40% - Accent5 8 2 5 2 2 2 2" xfId="45574" xr:uid="{00000000-0005-0000-0000-00007E710000}"/>
    <cellStyle name="40% - Accent5 8 2 5 2 2 3" xfId="34961" xr:uid="{00000000-0005-0000-0000-00007F710000}"/>
    <cellStyle name="40% - Accent5 8 2 5 2 3" xfId="17000" xr:uid="{00000000-0005-0000-0000-000080710000}"/>
    <cellStyle name="40% - Accent5 8 2 5 2 3 2" xfId="40268" xr:uid="{00000000-0005-0000-0000-000081710000}"/>
    <cellStyle name="40% - Accent5 8 2 5 2 4" xfId="29653" xr:uid="{00000000-0005-0000-0000-000082710000}"/>
    <cellStyle name="40% - Accent5 8 2 5 3" xfId="9051" xr:uid="{00000000-0005-0000-0000-000083710000}"/>
    <cellStyle name="40% - Accent5 8 2 5 3 2" xfId="19666" xr:uid="{00000000-0005-0000-0000-000084710000}"/>
    <cellStyle name="40% - Accent5 8 2 5 3 2 2" xfId="42934" xr:uid="{00000000-0005-0000-0000-000085710000}"/>
    <cellStyle name="40% - Accent5 8 2 5 3 3" xfId="32319" xr:uid="{00000000-0005-0000-0000-000086710000}"/>
    <cellStyle name="40% - Accent5 8 2 5 4" xfId="14360" xr:uid="{00000000-0005-0000-0000-000087710000}"/>
    <cellStyle name="40% - Accent5 8 2 5 4 2" xfId="37628" xr:uid="{00000000-0005-0000-0000-000088710000}"/>
    <cellStyle name="40% - Accent5 8 2 5 5" xfId="27011" xr:uid="{00000000-0005-0000-0000-000089710000}"/>
    <cellStyle name="40% - Accent5 8 2 6" xfId="4159" xr:uid="{00000000-0005-0000-0000-00008A710000}"/>
    <cellStyle name="40% - Accent5 8 2 6 2" xfId="9503" xr:uid="{00000000-0005-0000-0000-00008B710000}"/>
    <cellStyle name="40% - Accent5 8 2 6 2 2" xfId="20118" xr:uid="{00000000-0005-0000-0000-00008C710000}"/>
    <cellStyle name="40% - Accent5 8 2 6 2 2 2" xfId="43386" xr:uid="{00000000-0005-0000-0000-00008D710000}"/>
    <cellStyle name="40% - Accent5 8 2 6 2 3" xfId="32771" xr:uid="{00000000-0005-0000-0000-00008E710000}"/>
    <cellStyle name="40% - Accent5 8 2 6 3" xfId="14812" xr:uid="{00000000-0005-0000-0000-00008F710000}"/>
    <cellStyle name="40% - Accent5 8 2 6 3 2" xfId="38080" xr:uid="{00000000-0005-0000-0000-000090710000}"/>
    <cellStyle name="40% - Accent5 8 2 6 4" xfId="27463" xr:uid="{00000000-0005-0000-0000-000091710000}"/>
    <cellStyle name="40% - Accent5 8 2 7" xfId="6861" xr:uid="{00000000-0005-0000-0000-000092710000}"/>
    <cellStyle name="40% - Accent5 8 2 7 2" xfId="17476" xr:uid="{00000000-0005-0000-0000-000093710000}"/>
    <cellStyle name="40% - Accent5 8 2 7 2 2" xfId="40744" xr:uid="{00000000-0005-0000-0000-000094710000}"/>
    <cellStyle name="40% - Accent5 8 2 7 3" xfId="30129" xr:uid="{00000000-0005-0000-0000-000095710000}"/>
    <cellStyle name="40% - Accent5 8 2 8" xfId="12172" xr:uid="{00000000-0005-0000-0000-000096710000}"/>
    <cellStyle name="40% - Accent5 8 2 8 2" xfId="35440" xr:uid="{00000000-0005-0000-0000-000097710000}"/>
    <cellStyle name="40% - Accent5 8 2 9" xfId="24817" xr:uid="{00000000-0005-0000-0000-000098710000}"/>
    <cellStyle name="40% - Accent5 8 3" xfId="1793" xr:uid="{00000000-0005-0000-0000-000099710000}"/>
    <cellStyle name="40% - Accent5 8 3 2" xfId="4775" xr:uid="{00000000-0005-0000-0000-00009A710000}"/>
    <cellStyle name="40% - Accent5 8 3 2 2" xfId="10119" xr:uid="{00000000-0005-0000-0000-00009B710000}"/>
    <cellStyle name="40% - Accent5 8 3 2 2 2" xfId="20734" xr:uid="{00000000-0005-0000-0000-00009C710000}"/>
    <cellStyle name="40% - Accent5 8 3 2 2 2 2" xfId="44002" xr:uid="{00000000-0005-0000-0000-00009D710000}"/>
    <cellStyle name="40% - Accent5 8 3 2 2 3" xfId="33387" xr:uid="{00000000-0005-0000-0000-00009E710000}"/>
    <cellStyle name="40% - Accent5 8 3 2 3" xfId="15428" xr:uid="{00000000-0005-0000-0000-00009F710000}"/>
    <cellStyle name="40% - Accent5 8 3 2 3 2" xfId="38696" xr:uid="{00000000-0005-0000-0000-0000A0710000}"/>
    <cellStyle name="40% - Accent5 8 3 2 4" xfId="28079" xr:uid="{00000000-0005-0000-0000-0000A1710000}"/>
    <cellStyle name="40% - Accent5 8 3 2 5" xfId="50365" xr:uid="{00000000-0005-0000-0000-0000A2710000}"/>
    <cellStyle name="40% - Accent5 8 3 3" xfId="7477" xr:uid="{00000000-0005-0000-0000-0000A3710000}"/>
    <cellStyle name="40% - Accent5 8 3 3 2" xfId="18092" xr:uid="{00000000-0005-0000-0000-0000A4710000}"/>
    <cellStyle name="40% - Accent5 8 3 3 2 2" xfId="41360" xr:uid="{00000000-0005-0000-0000-0000A5710000}"/>
    <cellStyle name="40% - Accent5 8 3 3 3" xfId="30745" xr:uid="{00000000-0005-0000-0000-0000A6710000}"/>
    <cellStyle name="40% - Accent5 8 3 4" xfId="12788" xr:uid="{00000000-0005-0000-0000-0000A7710000}"/>
    <cellStyle name="40% - Accent5 8 3 4 2" xfId="36056" xr:uid="{00000000-0005-0000-0000-0000A8710000}"/>
    <cellStyle name="40% - Accent5 8 3 5" xfId="25437" xr:uid="{00000000-0005-0000-0000-0000A9710000}"/>
    <cellStyle name="40% - Accent5 8 3 6" xfId="50364" xr:uid="{00000000-0005-0000-0000-0000AA710000}"/>
    <cellStyle name="40% - Accent5 8 4" xfId="2497" xr:uid="{00000000-0005-0000-0000-0000AB710000}"/>
    <cellStyle name="40% - Accent5 8 4 2" xfId="5345" xr:uid="{00000000-0005-0000-0000-0000AC710000}"/>
    <cellStyle name="40% - Accent5 8 4 2 2" xfId="10688" xr:uid="{00000000-0005-0000-0000-0000AD710000}"/>
    <cellStyle name="40% - Accent5 8 4 2 2 2" xfId="21302" xr:uid="{00000000-0005-0000-0000-0000AE710000}"/>
    <cellStyle name="40% - Accent5 8 4 2 2 2 2" xfId="44570" xr:uid="{00000000-0005-0000-0000-0000AF710000}"/>
    <cellStyle name="40% - Accent5 8 4 2 2 3" xfId="33956" xr:uid="{00000000-0005-0000-0000-0000B0710000}"/>
    <cellStyle name="40% - Accent5 8 4 2 3" xfId="15996" xr:uid="{00000000-0005-0000-0000-0000B1710000}"/>
    <cellStyle name="40% - Accent5 8 4 2 3 2" xfId="39264" xr:uid="{00000000-0005-0000-0000-0000B2710000}"/>
    <cellStyle name="40% - Accent5 8 4 2 4" xfId="28648" xr:uid="{00000000-0005-0000-0000-0000B3710000}"/>
    <cellStyle name="40% - Accent5 8 4 2 5" xfId="50367" xr:uid="{00000000-0005-0000-0000-0000B4710000}"/>
    <cellStyle name="40% - Accent5 8 4 3" xfId="8046" xr:uid="{00000000-0005-0000-0000-0000B5710000}"/>
    <cellStyle name="40% - Accent5 8 4 3 2" xfId="18661" xr:uid="{00000000-0005-0000-0000-0000B6710000}"/>
    <cellStyle name="40% - Accent5 8 4 3 2 2" xfId="41929" xr:uid="{00000000-0005-0000-0000-0000B7710000}"/>
    <cellStyle name="40% - Accent5 8 4 3 3" xfId="31314" xr:uid="{00000000-0005-0000-0000-0000B8710000}"/>
    <cellStyle name="40% - Accent5 8 4 4" xfId="13356" xr:uid="{00000000-0005-0000-0000-0000B9710000}"/>
    <cellStyle name="40% - Accent5 8 4 4 2" xfId="36624" xr:uid="{00000000-0005-0000-0000-0000BA710000}"/>
    <cellStyle name="40% - Accent5 8 4 5" xfId="26006" xr:uid="{00000000-0005-0000-0000-0000BB710000}"/>
    <cellStyle name="40% - Accent5 8 4 6" xfId="50366" xr:uid="{00000000-0005-0000-0000-0000BC710000}"/>
    <cellStyle name="40% - Accent5 8 5" xfId="3074" xr:uid="{00000000-0005-0000-0000-0000BD710000}"/>
    <cellStyle name="40% - Accent5 8 5 2" xfId="5904" xr:uid="{00000000-0005-0000-0000-0000BE710000}"/>
    <cellStyle name="40% - Accent5 8 5 2 2" xfId="11247" xr:uid="{00000000-0005-0000-0000-0000BF710000}"/>
    <cellStyle name="40% - Accent5 8 5 2 2 2" xfId="21860" xr:uid="{00000000-0005-0000-0000-0000C0710000}"/>
    <cellStyle name="40% - Accent5 8 5 2 2 2 2" xfId="45128" xr:uid="{00000000-0005-0000-0000-0000C1710000}"/>
    <cellStyle name="40% - Accent5 8 5 2 2 3" xfId="34515" xr:uid="{00000000-0005-0000-0000-0000C2710000}"/>
    <cellStyle name="40% - Accent5 8 5 2 3" xfId="16554" xr:uid="{00000000-0005-0000-0000-0000C3710000}"/>
    <cellStyle name="40% - Accent5 8 5 2 3 2" xfId="39822" xr:uid="{00000000-0005-0000-0000-0000C4710000}"/>
    <cellStyle name="40% - Accent5 8 5 2 4" xfId="29207" xr:uid="{00000000-0005-0000-0000-0000C5710000}"/>
    <cellStyle name="40% - Accent5 8 5 3" xfId="8605" xr:uid="{00000000-0005-0000-0000-0000C6710000}"/>
    <cellStyle name="40% - Accent5 8 5 3 2" xfId="19220" xr:uid="{00000000-0005-0000-0000-0000C7710000}"/>
    <cellStyle name="40% - Accent5 8 5 3 2 2" xfId="42488" xr:uid="{00000000-0005-0000-0000-0000C8710000}"/>
    <cellStyle name="40% - Accent5 8 5 3 3" xfId="31873" xr:uid="{00000000-0005-0000-0000-0000C9710000}"/>
    <cellStyle name="40% - Accent5 8 5 4" xfId="13914" xr:uid="{00000000-0005-0000-0000-0000CA710000}"/>
    <cellStyle name="40% - Accent5 8 5 4 2" xfId="37182" xr:uid="{00000000-0005-0000-0000-0000CB710000}"/>
    <cellStyle name="40% - Accent5 8 5 5" xfId="26565" xr:uid="{00000000-0005-0000-0000-0000CC710000}"/>
    <cellStyle name="40% - Accent5 8 5 6" xfId="50368" xr:uid="{00000000-0005-0000-0000-0000CD710000}"/>
    <cellStyle name="40% - Accent5 8 6" xfId="3394" xr:uid="{00000000-0005-0000-0000-0000CE710000}"/>
    <cellStyle name="40% - Accent5 8 6 2" xfId="6218" xr:uid="{00000000-0005-0000-0000-0000CF710000}"/>
    <cellStyle name="40% - Accent5 8 6 2 2" xfId="11561" xr:uid="{00000000-0005-0000-0000-0000D0710000}"/>
    <cellStyle name="40% - Accent5 8 6 2 2 2" xfId="22174" xr:uid="{00000000-0005-0000-0000-0000D1710000}"/>
    <cellStyle name="40% - Accent5 8 6 2 2 2 2" xfId="45442" xr:uid="{00000000-0005-0000-0000-0000D2710000}"/>
    <cellStyle name="40% - Accent5 8 6 2 2 3" xfId="34829" xr:uid="{00000000-0005-0000-0000-0000D3710000}"/>
    <cellStyle name="40% - Accent5 8 6 2 3" xfId="16868" xr:uid="{00000000-0005-0000-0000-0000D4710000}"/>
    <cellStyle name="40% - Accent5 8 6 2 3 2" xfId="40136" xr:uid="{00000000-0005-0000-0000-0000D5710000}"/>
    <cellStyle name="40% - Accent5 8 6 2 4" xfId="29521" xr:uid="{00000000-0005-0000-0000-0000D6710000}"/>
    <cellStyle name="40% - Accent5 8 6 3" xfId="8919" xr:uid="{00000000-0005-0000-0000-0000D7710000}"/>
    <cellStyle name="40% - Accent5 8 6 3 2" xfId="19534" xr:uid="{00000000-0005-0000-0000-0000D8710000}"/>
    <cellStyle name="40% - Accent5 8 6 3 2 2" xfId="42802" xr:uid="{00000000-0005-0000-0000-0000D9710000}"/>
    <cellStyle name="40% - Accent5 8 6 3 3" xfId="32187" xr:uid="{00000000-0005-0000-0000-0000DA710000}"/>
    <cellStyle name="40% - Accent5 8 6 4" xfId="14228" xr:uid="{00000000-0005-0000-0000-0000DB710000}"/>
    <cellStyle name="40% - Accent5 8 6 4 2" xfId="37496" xr:uid="{00000000-0005-0000-0000-0000DC710000}"/>
    <cellStyle name="40% - Accent5 8 6 5" xfId="26879" xr:uid="{00000000-0005-0000-0000-0000DD710000}"/>
    <cellStyle name="40% - Accent5 8 7" xfId="4158" xr:uid="{00000000-0005-0000-0000-0000DE710000}"/>
    <cellStyle name="40% - Accent5 8 7 2" xfId="9502" xr:uid="{00000000-0005-0000-0000-0000DF710000}"/>
    <cellStyle name="40% - Accent5 8 7 2 2" xfId="20117" xr:uid="{00000000-0005-0000-0000-0000E0710000}"/>
    <cellStyle name="40% - Accent5 8 7 2 2 2" xfId="43385" xr:uid="{00000000-0005-0000-0000-0000E1710000}"/>
    <cellStyle name="40% - Accent5 8 7 2 3" xfId="32770" xr:uid="{00000000-0005-0000-0000-0000E2710000}"/>
    <cellStyle name="40% - Accent5 8 7 3" xfId="14811" xr:uid="{00000000-0005-0000-0000-0000E3710000}"/>
    <cellStyle name="40% - Accent5 8 7 3 2" xfId="38079" xr:uid="{00000000-0005-0000-0000-0000E4710000}"/>
    <cellStyle name="40% - Accent5 8 7 4" xfId="27462" xr:uid="{00000000-0005-0000-0000-0000E5710000}"/>
    <cellStyle name="40% - Accent5 8 8" xfId="6860" xr:uid="{00000000-0005-0000-0000-0000E6710000}"/>
    <cellStyle name="40% - Accent5 8 8 2" xfId="17475" xr:uid="{00000000-0005-0000-0000-0000E7710000}"/>
    <cellStyle name="40% - Accent5 8 8 2 2" xfId="40743" xr:uid="{00000000-0005-0000-0000-0000E8710000}"/>
    <cellStyle name="40% - Accent5 8 8 3" xfId="30128" xr:uid="{00000000-0005-0000-0000-0000E9710000}"/>
    <cellStyle name="40% - Accent5 8 9" xfId="12171" xr:uid="{00000000-0005-0000-0000-0000EA710000}"/>
    <cellStyle name="40% - Accent5 8 9 2" xfId="35439" xr:uid="{00000000-0005-0000-0000-0000EB710000}"/>
    <cellStyle name="40% - Accent5 9" xfId="291" xr:uid="{00000000-0005-0000-0000-0000EC710000}"/>
    <cellStyle name="40% - Accent5 9 10" xfId="50369" xr:uid="{00000000-0005-0000-0000-0000ED710000}"/>
    <cellStyle name="40% - Accent5 9 2" xfId="1937" xr:uid="{00000000-0005-0000-0000-0000EE710000}"/>
    <cellStyle name="40% - Accent5 9 2 2" xfId="4912" xr:uid="{00000000-0005-0000-0000-0000EF710000}"/>
    <cellStyle name="40% - Accent5 9 2 2 2" xfId="10256" xr:uid="{00000000-0005-0000-0000-0000F0710000}"/>
    <cellStyle name="40% - Accent5 9 2 2 2 2" xfId="20871" xr:uid="{00000000-0005-0000-0000-0000F1710000}"/>
    <cellStyle name="40% - Accent5 9 2 2 2 2 2" xfId="44139" xr:uid="{00000000-0005-0000-0000-0000F2710000}"/>
    <cellStyle name="40% - Accent5 9 2 2 2 3" xfId="33524" xr:uid="{00000000-0005-0000-0000-0000F3710000}"/>
    <cellStyle name="40% - Accent5 9 2 2 3" xfId="15565" xr:uid="{00000000-0005-0000-0000-0000F4710000}"/>
    <cellStyle name="40% - Accent5 9 2 2 3 2" xfId="38833" xr:uid="{00000000-0005-0000-0000-0000F5710000}"/>
    <cellStyle name="40% - Accent5 9 2 2 4" xfId="28216" xr:uid="{00000000-0005-0000-0000-0000F6710000}"/>
    <cellStyle name="40% - Accent5 9 2 2 5" xfId="50371" xr:uid="{00000000-0005-0000-0000-0000F7710000}"/>
    <cellStyle name="40% - Accent5 9 2 3" xfId="7614" xr:uid="{00000000-0005-0000-0000-0000F8710000}"/>
    <cellStyle name="40% - Accent5 9 2 3 2" xfId="18229" xr:uid="{00000000-0005-0000-0000-0000F9710000}"/>
    <cellStyle name="40% - Accent5 9 2 3 2 2" xfId="41497" xr:uid="{00000000-0005-0000-0000-0000FA710000}"/>
    <cellStyle name="40% - Accent5 9 2 3 3" xfId="30882" xr:uid="{00000000-0005-0000-0000-0000FB710000}"/>
    <cellStyle name="40% - Accent5 9 2 4" xfId="12925" xr:uid="{00000000-0005-0000-0000-0000FC710000}"/>
    <cellStyle name="40% - Accent5 9 2 4 2" xfId="36193" xr:uid="{00000000-0005-0000-0000-0000FD710000}"/>
    <cellStyle name="40% - Accent5 9 2 5" xfId="25574" xr:uid="{00000000-0005-0000-0000-0000FE710000}"/>
    <cellStyle name="40% - Accent5 9 2 6" xfId="50370" xr:uid="{00000000-0005-0000-0000-0000FF710000}"/>
    <cellStyle name="40% - Accent5 9 3" xfId="2499" xr:uid="{00000000-0005-0000-0000-000000720000}"/>
    <cellStyle name="40% - Accent5 9 3 2" xfId="5347" xr:uid="{00000000-0005-0000-0000-000001720000}"/>
    <cellStyle name="40% - Accent5 9 3 2 2" xfId="10690" xr:uid="{00000000-0005-0000-0000-000002720000}"/>
    <cellStyle name="40% - Accent5 9 3 2 2 2" xfId="21304" xr:uid="{00000000-0005-0000-0000-000003720000}"/>
    <cellStyle name="40% - Accent5 9 3 2 2 2 2" xfId="44572" xr:uid="{00000000-0005-0000-0000-000004720000}"/>
    <cellStyle name="40% - Accent5 9 3 2 2 3" xfId="33958" xr:uid="{00000000-0005-0000-0000-000005720000}"/>
    <cellStyle name="40% - Accent5 9 3 2 3" xfId="15998" xr:uid="{00000000-0005-0000-0000-000006720000}"/>
    <cellStyle name="40% - Accent5 9 3 2 3 2" xfId="39266" xr:uid="{00000000-0005-0000-0000-000007720000}"/>
    <cellStyle name="40% - Accent5 9 3 2 4" xfId="28650" xr:uid="{00000000-0005-0000-0000-000008720000}"/>
    <cellStyle name="40% - Accent5 9 3 2 5" xfId="50373" xr:uid="{00000000-0005-0000-0000-000009720000}"/>
    <cellStyle name="40% - Accent5 9 3 3" xfId="8048" xr:uid="{00000000-0005-0000-0000-00000A720000}"/>
    <cellStyle name="40% - Accent5 9 3 3 2" xfId="18663" xr:uid="{00000000-0005-0000-0000-00000B720000}"/>
    <cellStyle name="40% - Accent5 9 3 3 2 2" xfId="41931" xr:uid="{00000000-0005-0000-0000-00000C720000}"/>
    <cellStyle name="40% - Accent5 9 3 3 3" xfId="31316" xr:uid="{00000000-0005-0000-0000-00000D720000}"/>
    <cellStyle name="40% - Accent5 9 3 4" xfId="13358" xr:uid="{00000000-0005-0000-0000-00000E720000}"/>
    <cellStyle name="40% - Accent5 9 3 4 2" xfId="36626" xr:uid="{00000000-0005-0000-0000-00000F720000}"/>
    <cellStyle name="40% - Accent5 9 3 5" xfId="26008" xr:uid="{00000000-0005-0000-0000-000010720000}"/>
    <cellStyle name="40% - Accent5 9 3 6" xfId="50372" xr:uid="{00000000-0005-0000-0000-000011720000}"/>
    <cellStyle name="40% - Accent5 9 4" xfId="3207" xr:uid="{00000000-0005-0000-0000-000012720000}"/>
    <cellStyle name="40% - Accent5 9 4 2" xfId="6037" xr:uid="{00000000-0005-0000-0000-000013720000}"/>
    <cellStyle name="40% - Accent5 9 4 2 2" xfId="11380" xr:uid="{00000000-0005-0000-0000-000014720000}"/>
    <cellStyle name="40% - Accent5 9 4 2 2 2" xfId="21993" xr:uid="{00000000-0005-0000-0000-000015720000}"/>
    <cellStyle name="40% - Accent5 9 4 2 2 2 2" xfId="45261" xr:uid="{00000000-0005-0000-0000-000016720000}"/>
    <cellStyle name="40% - Accent5 9 4 2 2 3" xfId="34648" xr:uid="{00000000-0005-0000-0000-000017720000}"/>
    <cellStyle name="40% - Accent5 9 4 2 3" xfId="16687" xr:uid="{00000000-0005-0000-0000-000018720000}"/>
    <cellStyle name="40% - Accent5 9 4 2 3 2" xfId="39955" xr:uid="{00000000-0005-0000-0000-000019720000}"/>
    <cellStyle name="40% - Accent5 9 4 2 4" xfId="29340" xr:uid="{00000000-0005-0000-0000-00001A720000}"/>
    <cellStyle name="40% - Accent5 9 4 3" xfId="8738" xr:uid="{00000000-0005-0000-0000-00001B720000}"/>
    <cellStyle name="40% - Accent5 9 4 3 2" xfId="19353" xr:uid="{00000000-0005-0000-0000-00001C720000}"/>
    <cellStyle name="40% - Accent5 9 4 3 2 2" xfId="42621" xr:uid="{00000000-0005-0000-0000-00001D720000}"/>
    <cellStyle name="40% - Accent5 9 4 3 3" xfId="32006" xr:uid="{00000000-0005-0000-0000-00001E720000}"/>
    <cellStyle name="40% - Accent5 9 4 4" xfId="14047" xr:uid="{00000000-0005-0000-0000-00001F720000}"/>
    <cellStyle name="40% - Accent5 9 4 4 2" xfId="37315" xr:uid="{00000000-0005-0000-0000-000020720000}"/>
    <cellStyle name="40% - Accent5 9 4 5" xfId="26698" xr:uid="{00000000-0005-0000-0000-000021720000}"/>
    <cellStyle name="40% - Accent5 9 4 6" xfId="50374" xr:uid="{00000000-0005-0000-0000-000022720000}"/>
    <cellStyle name="40% - Accent5 9 5" xfId="3527" xr:uid="{00000000-0005-0000-0000-000023720000}"/>
    <cellStyle name="40% - Accent5 9 5 2" xfId="6351" xr:uid="{00000000-0005-0000-0000-000024720000}"/>
    <cellStyle name="40% - Accent5 9 5 2 2" xfId="11694" xr:uid="{00000000-0005-0000-0000-000025720000}"/>
    <cellStyle name="40% - Accent5 9 5 2 2 2" xfId="22307" xr:uid="{00000000-0005-0000-0000-000026720000}"/>
    <cellStyle name="40% - Accent5 9 5 2 2 2 2" xfId="45575" xr:uid="{00000000-0005-0000-0000-000027720000}"/>
    <cellStyle name="40% - Accent5 9 5 2 2 3" xfId="34962" xr:uid="{00000000-0005-0000-0000-000028720000}"/>
    <cellStyle name="40% - Accent5 9 5 2 3" xfId="17001" xr:uid="{00000000-0005-0000-0000-000029720000}"/>
    <cellStyle name="40% - Accent5 9 5 2 3 2" xfId="40269" xr:uid="{00000000-0005-0000-0000-00002A720000}"/>
    <cellStyle name="40% - Accent5 9 5 2 4" xfId="29654" xr:uid="{00000000-0005-0000-0000-00002B720000}"/>
    <cellStyle name="40% - Accent5 9 5 3" xfId="9052" xr:uid="{00000000-0005-0000-0000-00002C720000}"/>
    <cellStyle name="40% - Accent5 9 5 3 2" xfId="19667" xr:uid="{00000000-0005-0000-0000-00002D720000}"/>
    <cellStyle name="40% - Accent5 9 5 3 2 2" xfId="42935" xr:uid="{00000000-0005-0000-0000-00002E720000}"/>
    <cellStyle name="40% - Accent5 9 5 3 3" xfId="32320" xr:uid="{00000000-0005-0000-0000-00002F720000}"/>
    <cellStyle name="40% - Accent5 9 5 4" xfId="14361" xr:uid="{00000000-0005-0000-0000-000030720000}"/>
    <cellStyle name="40% - Accent5 9 5 4 2" xfId="37629" xr:uid="{00000000-0005-0000-0000-000031720000}"/>
    <cellStyle name="40% - Accent5 9 5 5" xfId="27012" xr:uid="{00000000-0005-0000-0000-000032720000}"/>
    <cellStyle name="40% - Accent5 9 6" xfId="4160" xr:uid="{00000000-0005-0000-0000-000033720000}"/>
    <cellStyle name="40% - Accent5 9 6 2" xfId="9504" xr:uid="{00000000-0005-0000-0000-000034720000}"/>
    <cellStyle name="40% - Accent5 9 6 2 2" xfId="20119" xr:uid="{00000000-0005-0000-0000-000035720000}"/>
    <cellStyle name="40% - Accent5 9 6 2 2 2" xfId="43387" xr:uid="{00000000-0005-0000-0000-000036720000}"/>
    <cellStyle name="40% - Accent5 9 6 2 3" xfId="32772" xr:uid="{00000000-0005-0000-0000-000037720000}"/>
    <cellStyle name="40% - Accent5 9 6 3" xfId="14813" xr:uid="{00000000-0005-0000-0000-000038720000}"/>
    <cellStyle name="40% - Accent5 9 6 3 2" xfId="38081" xr:uid="{00000000-0005-0000-0000-000039720000}"/>
    <cellStyle name="40% - Accent5 9 6 4" xfId="27464" xr:uid="{00000000-0005-0000-0000-00003A720000}"/>
    <cellStyle name="40% - Accent5 9 7" xfId="6862" xr:uid="{00000000-0005-0000-0000-00003B720000}"/>
    <cellStyle name="40% - Accent5 9 7 2" xfId="17477" xr:uid="{00000000-0005-0000-0000-00003C720000}"/>
    <cellStyle name="40% - Accent5 9 7 2 2" xfId="40745" xr:uid="{00000000-0005-0000-0000-00003D720000}"/>
    <cellStyle name="40% - Accent5 9 7 3" xfId="30130" xr:uid="{00000000-0005-0000-0000-00003E720000}"/>
    <cellStyle name="40% - Accent5 9 8" xfId="12173" xr:uid="{00000000-0005-0000-0000-00003F720000}"/>
    <cellStyle name="40% - Accent5 9 8 2" xfId="35441" xr:uid="{00000000-0005-0000-0000-000040720000}"/>
    <cellStyle name="40% - Accent5 9 9" xfId="24818" xr:uid="{00000000-0005-0000-0000-000041720000}"/>
    <cellStyle name="40% - Accent6" xfId="124" builtinId="51" hidden="1"/>
    <cellStyle name="40% - Accent6 10" xfId="50375" xr:uid="{00000000-0005-0000-0000-000043720000}"/>
    <cellStyle name="40% - Accent6 10 2" xfId="50376" xr:uid="{00000000-0005-0000-0000-000044720000}"/>
    <cellStyle name="40% - Accent6 11" xfId="50377" xr:uid="{00000000-0005-0000-0000-000045720000}"/>
    <cellStyle name="40% - Accent6 11 2" xfId="50378" xr:uid="{00000000-0005-0000-0000-000046720000}"/>
    <cellStyle name="40% - Accent6 12" xfId="50379" xr:uid="{00000000-0005-0000-0000-000047720000}"/>
    <cellStyle name="40% - Accent6 12 2" xfId="50380" xr:uid="{00000000-0005-0000-0000-000048720000}"/>
    <cellStyle name="40% - Accent6 13" xfId="50381" xr:uid="{00000000-0005-0000-0000-000049720000}"/>
    <cellStyle name="40% - Accent6 2" xfId="292" xr:uid="{00000000-0005-0000-0000-00004A720000}"/>
    <cellStyle name="40% - Accent6 2 10" xfId="3025" xr:uid="{00000000-0005-0000-0000-00004B720000}"/>
    <cellStyle name="40% - Accent6 2 11" xfId="4161" xr:uid="{00000000-0005-0000-0000-00004C720000}"/>
    <cellStyle name="40% - Accent6 2 11 2" xfId="9505" xr:uid="{00000000-0005-0000-0000-00004D720000}"/>
    <cellStyle name="40% - Accent6 2 11 2 2" xfId="20120" xr:uid="{00000000-0005-0000-0000-00004E720000}"/>
    <cellStyle name="40% - Accent6 2 11 2 2 2" xfId="43388" xr:uid="{00000000-0005-0000-0000-00004F720000}"/>
    <cellStyle name="40% - Accent6 2 11 2 3" xfId="32773" xr:uid="{00000000-0005-0000-0000-000050720000}"/>
    <cellStyle name="40% - Accent6 2 11 3" xfId="14814" xr:uid="{00000000-0005-0000-0000-000051720000}"/>
    <cellStyle name="40% - Accent6 2 11 3 2" xfId="38082" xr:uid="{00000000-0005-0000-0000-000052720000}"/>
    <cellStyle name="40% - Accent6 2 11 4" xfId="27465" xr:uid="{00000000-0005-0000-0000-000053720000}"/>
    <cellStyle name="40% - Accent6 2 12" xfId="6863" xr:uid="{00000000-0005-0000-0000-000054720000}"/>
    <cellStyle name="40% - Accent6 2 12 2" xfId="17478" xr:uid="{00000000-0005-0000-0000-000055720000}"/>
    <cellStyle name="40% - Accent6 2 12 2 2" xfId="40746" xr:uid="{00000000-0005-0000-0000-000056720000}"/>
    <cellStyle name="40% - Accent6 2 12 3" xfId="30131" xr:uid="{00000000-0005-0000-0000-000057720000}"/>
    <cellStyle name="40% - Accent6 2 13" xfId="12174" xr:uid="{00000000-0005-0000-0000-000058720000}"/>
    <cellStyle name="40% - Accent6 2 13 2" xfId="35442" xr:uid="{00000000-0005-0000-0000-000059720000}"/>
    <cellStyle name="40% - Accent6 2 14" xfId="24819" xr:uid="{00000000-0005-0000-0000-00005A720000}"/>
    <cellStyle name="40% - Accent6 2 2" xfId="293" xr:uid="{00000000-0005-0000-0000-00005B720000}"/>
    <cellStyle name="40% - Accent6 2 2 2" xfId="1050" xr:uid="{00000000-0005-0000-0000-00005C720000}"/>
    <cellStyle name="40% - Accent6 2 2 2 2" xfId="1938" xr:uid="{00000000-0005-0000-0000-00005D720000}"/>
    <cellStyle name="40% - Accent6 2 2 2 2 2" xfId="3702" xr:uid="{00000000-0005-0000-0000-00005E720000}"/>
    <cellStyle name="40% - Accent6 2 2 2 2 3" xfId="4913" xr:uid="{00000000-0005-0000-0000-00005F720000}"/>
    <cellStyle name="40% - Accent6 2 2 2 2 3 2" xfId="10257" xr:uid="{00000000-0005-0000-0000-000060720000}"/>
    <cellStyle name="40% - Accent6 2 2 2 2 3 2 2" xfId="20872" xr:uid="{00000000-0005-0000-0000-000061720000}"/>
    <cellStyle name="40% - Accent6 2 2 2 2 3 2 2 2" xfId="44140" xr:uid="{00000000-0005-0000-0000-000062720000}"/>
    <cellStyle name="40% - Accent6 2 2 2 2 3 2 3" xfId="33525" xr:uid="{00000000-0005-0000-0000-000063720000}"/>
    <cellStyle name="40% - Accent6 2 2 2 2 3 3" xfId="15566" xr:uid="{00000000-0005-0000-0000-000064720000}"/>
    <cellStyle name="40% - Accent6 2 2 2 2 3 3 2" xfId="38834" xr:uid="{00000000-0005-0000-0000-000065720000}"/>
    <cellStyle name="40% - Accent6 2 2 2 2 3 4" xfId="28217" xr:uid="{00000000-0005-0000-0000-000066720000}"/>
    <cellStyle name="40% - Accent6 2 2 2 2 4" xfId="7615" xr:uid="{00000000-0005-0000-0000-000067720000}"/>
    <cellStyle name="40% - Accent6 2 2 2 2 4 2" xfId="18230" xr:uid="{00000000-0005-0000-0000-000068720000}"/>
    <cellStyle name="40% - Accent6 2 2 2 2 4 2 2" xfId="41498" xr:uid="{00000000-0005-0000-0000-000069720000}"/>
    <cellStyle name="40% - Accent6 2 2 2 2 4 3" xfId="30883" xr:uid="{00000000-0005-0000-0000-00006A720000}"/>
    <cellStyle name="40% - Accent6 2 2 2 2 5" xfId="12926" xr:uid="{00000000-0005-0000-0000-00006B720000}"/>
    <cellStyle name="40% - Accent6 2 2 2 2 5 2" xfId="36194" xr:uid="{00000000-0005-0000-0000-00006C720000}"/>
    <cellStyle name="40% - Accent6 2 2 2 2 6" xfId="25575" xr:uid="{00000000-0005-0000-0000-00006D720000}"/>
    <cellStyle name="40% - Accent6 2 2 2 3" xfId="3208" xr:uid="{00000000-0005-0000-0000-00006E720000}"/>
    <cellStyle name="40% - Accent6 2 2 2 3 2" xfId="6038" xr:uid="{00000000-0005-0000-0000-00006F720000}"/>
    <cellStyle name="40% - Accent6 2 2 2 3 2 2" xfId="11381" xr:uid="{00000000-0005-0000-0000-000070720000}"/>
    <cellStyle name="40% - Accent6 2 2 2 3 2 2 2" xfId="21994" xr:uid="{00000000-0005-0000-0000-000071720000}"/>
    <cellStyle name="40% - Accent6 2 2 2 3 2 2 2 2" xfId="45262" xr:uid="{00000000-0005-0000-0000-000072720000}"/>
    <cellStyle name="40% - Accent6 2 2 2 3 2 2 3" xfId="34649" xr:uid="{00000000-0005-0000-0000-000073720000}"/>
    <cellStyle name="40% - Accent6 2 2 2 3 2 3" xfId="16688" xr:uid="{00000000-0005-0000-0000-000074720000}"/>
    <cellStyle name="40% - Accent6 2 2 2 3 2 3 2" xfId="39956" xr:uid="{00000000-0005-0000-0000-000075720000}"/>
    <cellStyle name="40% - Accent6 2 2 2 3 2 4" xfId="29341" xr:uid="{00000000-0005-0000-0000-000076720000}"/>
    <cellStyle name="40% - Accent6 2 2 2 3 3" xfId="8739" xr:uid="{00000000-0005-0000-0000-000077720000}"/>
    <cellStyle name="40% - Accent6 2 2 2 3 3 2" xfId="19354" xr:uid="{00000000-0005-0000-0000-000078720000}"/>
    <cellStyle name="40% - Accent6 2 2 2 3 3 2 2" xfId="42622" xr:uid="{00000000-0005-0000-0000-000079720000}"/>
    <cellStyle name="40% - Accent6 2 2 2 3 3 3" xfId="32007" xr:uid="{00000000-0005-0000-0000-00007A720000}"/>
    <cellStyle name="40% - Accent6 2 2 2 3 4" xfId="14048" xr:uid="{00000000-0005-0000-0000-00007B720000}"/>
    <cellStyle name="40% - Accent6 2 2 2 3 4 2" xfId="37316" xr:uid="{00000000-0005-0000-0000-00007C720000}"/>
    <cellStyle name="40% - Accent6 2 2 2 3 5" xfId="26699" xr:uid="{00000000-0005-0000-0000-00007D720000}"/>
    <cellStyle name="40% - Accent6 2 2 2 4" xfId="3528" xr:uid="{00000000-0005-0000-0000-00007E720000}"/>
    <cellStyle name="40% - Accent6 2 2 2 4 2" xfId="6352" xr:uid="{00000000-0005-0000-0000-00007F720000}"/>
    <cellStyle name="40% - Accent6 2 2 2 4 2 2" xfId="11695" xr:uid="{00000000-0005-0000-0000-000080720000}"/>
    <cellStyle name="40% - Accent6 2 2 2 4 2 2 2" xfId="22308" xr:uid="{00000000-0005-0000-0000-000081720000}"/>
    <cellStyle name="40% - Accent6 2 2 2 4 2 2 2 2" xfId="45576" xr:uid="{00000000-0005-0000-0000-000082720000}"/>
    <cellStyle name="40% - Accent6 2 2 2 4 2 2 3" xfId="34963" xr:uid="{00000000-0005-0000-0000-000083720000}"/>
    <cellStyle name="40% - Accent6 2 2 2 4 2 3" xfId="17002" xr:uid="{00000000-0005-0000-0000-000084720000}"/>
    <cellStyle name="40% - Accent6 2 2 2 4 2 3 2" xfId="40270" xr:uid="{00000000-0005-0000-0000-000085720000}"/>
    <cellStyle name="40% - Accent6 2 2 2 4 2 4" xfId="29655" xr:uid="{00000000-0005-0000-0000-000086720000}"/>
    <cellStyle name="40% - Accent6 2 2 2 4 3" xfId="9053" xr:uid="{00000000-0005-0000-0000-000087720000}"/>
    <cellStyle name="40% - Accent6 2 2 2 4 3 2" xfId="19668" xr:uid="{00000000-0005-0000-0000-000088720000}"/>
    <cellStyle name="40% - Accent6 2 2 2 4 3 2 2" xfId="42936" xr:uid="{00000000-0005-0000-0000-000089720000}"/>
    <cellStyle name="40% - Accent6 2 2 2 4 3 3" xfId="32321" xr:uid="{00000000-0005-0000-0000-00008A720000}"/>
    <cellStyle name="40% - Accent6 2 2 2 4 4" xfId="14362" xr:uid="{00000000-0005-0000-0000-00008B720000}"/>
    <cellStyle name="40% - Accent6 2 2 2 4 4 2" xfId="37630" xr:uid="{00000000-0005-0000-0000-00008C720000}"/>
    <cellStyle name="40% - Accent6 2 2 2 4 5" xfId="27013" xr:uid="{00000000-0005-0000-0000-00008D720000}"/>
    <cellStyle name="40% - Accent6 2 2 2_Sheet1" xfId="3818" xr:uid="{00000000-0005-0000-0000-00008E720000}"/>
    <cellStyle name="40% - Accent6 2 2 3" xfId="2501" xr:uid="{00000000-0005-0000-0000-00008F720000}"/>
    <cellStyle name="40% - Accent6 2 2 3 2" xfId="5349" xr:uid="{00000000-0005-0000-0000-000090720000}"/>
    <cellStyle name="40% - Accent6 2 2 3 2 2" xfId="10692" xr:uid="{00000000-0005-0000-0000-000091720000}"/>
    <cellStyle name="40% - Accent6 2 2 3 2 2 2" xfId="21306" xr:uid="{00000000-0005-0000-0000-000092720000}"/>
    <cellStyle name="40% - Accent6 2 2 3 2 2 2 2" xfId="44574" xr:uid="{00000000-0005-0000-0000-000093720000}"/>
    <cellStyle name="40% - Accent6 2 2 3 2 2 3" xfId="33960" xr:uid="{00000000-0005-0000-0000-000094720000}"/>
    <cellStyle name="40% - Accent6 2 2 3 2 3" xfId="16000" xr:uid="{00000000-0005-0000-0000-000095720000}"/>
    <cellStyle name="40% - Accent6 2 2 3 2 3 2" xfId="39268" xr:uid="{00000000-0005-0000-0000-000096720000}"/>
    <cellStyle name="40% - Accent6 2 2 3 2 4" xfId="28652" xr:uid="{00000000-0005-0000-0000-000097720000}"/>
    <cellStyle name="40% - Accent6 2 2 3 3" xfId="8050" xr:uid="{00000000-0005-0000-0000-000098720000}"/>
    <cellStyle name="40% - Accent6 2 2 3 3 2" xfId="18665" xr:uid="{00000000-0005-0000-0000-000099720000}"/>
    <cellStyle name="40% - Accent6 2 2 3 3 2 2" xfId="41933" xr:uid="{00000000-0005-0000-0000-00009A720000}"/>
    <cellStyle name="40% - Accent6 2 2 3 3 3" xfId="31318" xr:uid="{00000000-0005-0000-0000-00009B720000}"/>
    <cellStyle name="40% - Accent6 2 2 3 4" xfId="13360" xr:uid="{00000000-0005-0000-0000-00009C720000}"/>
    <cellStyle name="40% - Accent6 2 2 3 4 2" xfId="36628" xr:uid="{00000000-0005-0000-0000-00009D720000}"/>
    <cellStyle name="40% - Accent6 2 2 3 5" xfId="26010" xr:uid="{00000000-0005-0000-0000-00009E720000}"/>
    <cellStyle name="40% - Accent6 2 2 4" xfId="4162" xr:uid="{00000000-0005-0000-0000-00009F720000}"/>
    <cellStyle name="40% - Accent6 2 2 4 2" xfId="9506" xr:uid="{00000000-0005-0000-0000-0000A0720000}"/>
    <cellStyle name="40% - Accent6 2 2 4 2 2" xfId="20121" xr:uid="{00000000-0005-0000-0000-0000A1720000}"/>
    <cellStyle name="40% - Accent6 2 2 4 2 2 2" xfId="43389" xr:uid="{00000000-0005-0000-0000-0000A2720000}"/>
    <cellStyle name="40% - Accent6 2 2 4 2 3" xfId="32774" xr:uid="{00000000-0005-0000-0000-0000A3720000}"/>
    <cellStyle name="40% - Accent6 2 2 4 3" xfId="14815" xr:uid="{00000000-0005-0000-0000-0000A4720000}"/>
    <cellStyle name="40% - Accent6 2 2 4 3 2" xfId="38083" xr:uid="{00000000-0005-0000-0000-0000A5720000}"/>
    <cellStyle name="40% - Accent6 2 2 4 4" xfId="27466" xr:uid="{00000000-0005-0000-0000-0000A6720000}"/>
    <cellStyle name="40% - Accent6 2 2 5" xfId="6864" xr:uid="{00000000-0005-0000-0000-0000A7720000}"/>
    <cellStyle name="40% - Accent6 2 2 5 2" xfId="17479" xr:uid="{00000000-0005-0000-0000-0000A8720000}"/>
    <cellStyle name="40% - Accent6 2 2 5 2 2" xfId="40747" xr:uid="{00000000-0005-0000-0000-0000A9720000}"/>
    <cellStyle name="40% - Accent6 2 2 5 3" xfId="30132" xr:uid="{00000000-0005-0000-0000-0000AA720000}"/>
    <cellStyle name="40% - Accent6 2 2 6" xfId="12175" xr:uid="{00000000-0005-0000-0000-0000AB720000}"/>
    <cellStyle name="40% - Accent6 2 2 6 2" xfId="35443" xr:uid="{00000000-0005-0000-0000-0000AC720000}"/>
    <cellStyle name="40% - Accent6 2 2 7" xfId="24820" xr:uid="{00000000-0005-0000-0000-0000AD720000}"/>
    <cellStyle name="40% - Accent6 2 2_Asset Register (new)" xfId="1400" xr:uid="{00000000-0005-0000-0000-0000AE720000}"/>
    <cellStyle name="40% - Accent6 2 3" xfId="760" xr:uid="{00000000-0005-0000-0000-0000AF720000}"/>
    <cellStyle name="40% - Accent6 2 3 2" xfId="2035" xr:uid="{00000000-0005-0000-0000-0000B0720000}"/>
    <cellStyle name="40% - Accent6 2 3 2 2" xfId="3768" xr:uid="{00000000-0005-0000-0000-0000B1720000}"/>
    <cellStyle name="40% - Accent6 2 3 2 2 2" xfId="23634" xr:uid="{00000000-0005-0000-0000-0000B2720000}"/>
    <cellStyle name="40% - Accent6 2 3 2 2 2 2" xfId="46877" xr:uid="{00000000-0005-0000-0000-0000B3720000}"/>
    <cellStyle name="40% - Accent6 2 3 2 2 3" xfId="48806" xr:uid="{00000000-0005-0000-0000-0000B4720000}"/>
    <cellStyle name="40% - Accent6 2 3 2 3" xfId="4977" xr:uid="{00000000-0005-0000-0000-0000B5720000}"/>
    <cellStyle name="40% - Accent6 2 3 2 3 2" xfId="10320" xr:uid="{00000000-0005-0000-0000-0000B6720000}"/>
    <cellStyle name="40% - Accent6 2 3 2 3 2 2" xfId="20935" xr:uid="{00000000-0005-0000-0000-0000B7720000}"/>
    <cellStyle name="40% - Accent6 2 3 2 3 2 2 2" xfId="44203" xr:uid="{00000000-0005-0000-0000-0000B8720000}"/>
    <cellStyle name="40% - Accent6 2 3 2 3 2 3" xfId="33588" xr:uid="{00000000-0005-0000-0000-0000B9720000}"/>
    <cellStyle name="40% - Accent6 2 3 2 3 3" xfId="15629" xr:uid="{00000000-0005-0000-0000-0000BA720000}"/>
    <cellStyle name="40% - Accent6 2 3 2 3 3 2" xfId="38897" xr:uid="{00000000-0005-0000-0000-0000BB720000}"/>
    <cellStyle name="40% - Accent6 2 3 2 3 4" xfId="28280" xr:uid="{00000000-0005-0000-0000-0000BC720000}"/>
    <cellStyle name="40% - Accent6 2 3 2 4" xfId="7678" xr:uid="{00000000-0005-0000-0000-0000BD720000}"/>
    <cellStyle name="40% - Accent6 2 3 2 4 2" xfId="18293" xr:uid="{00000000-0005-0000-0000-0000BE720000}"/>
    <cellStyle name="40% - Accent6 2 3 2 4 2 2" xfId="41561" xr:uid="{00000000-0005-0000-0000-0000BF720000}"/>
    <cellStyle name="40% - Accent6 2 3 2 4 3" xfId="30946" xr:uid="{00000000-0005-0000-0000-0000C0720000}"/>
    <cellStyle name="40% - Accent6 2 3 2 5" xfId="12989" xr:uid="{00000000-0005-0000-0000-0000C1720000}"/>
    <cellStyle name="40% - Accent6 2 3 2 5 2" xfId="36257" xr:uid="{00000000-0005-0000-0000-0000C2720000}"/>
    <cellStyle name="40% - Accent6 2 3 2 6" xfId="23633" xr:uid="{00000000-0005-0000-0000-0000C3720000}"/>
    <cellStyle name="40% - Accent6 2 3 2 6 2" xfId="46876" xr:uid="{00000000-0005-0000-0000-0000C4720000}"/>
    <cellStyle name="40% - Accent6 2 3 2 7" xfId="25638" xr:uid="{00000000-0005-0000-0000-0000C5720000}"/>
    <cellStyle name="40% - Accent6 2 3 2 8" xfId="48805" xr:uid="{00000000-0005-0000-0000-0000C6720000}"/>
    <cellStyle name="40% - Accent6 2 3 3" xfId="3267" xr:uid="{00000000-0005-0000-0000-0000C7720000}"/>
    <cellStyle name="40% - Accent6 2 3 3 2" xfId="6097" xr:uid="{00000000-0005-0000-0000-0000C8720000}"/>
    <cellStyle name="40% - Accent6 2 3 3 2 2" xfId="11440" xr:uid="{00000000-0005-0000-0000-0000C9720000}"/>
    <cellStyle name="40% - Accent6 2 3 3 2 2 2" xfId="22053" xr:uid="{00000000-0005-0000-0000-0000CA720000}"/>
    <cellStyle name="40% - Accent6 2 3 3 2 2 2 2" xfId="45321" xr:uid="{00000000-0005-0000-0000-0000CB720000}"/>
    <cellStyle name="40% - Accent6 2 3 3 2 2 3" xfId="34708" xr:uid="{00000000-0005-0000-0000-0000CC720000}"/>
    <cellStyle name="40% - Accent6 2 3 3 2 3" xfId="16747" xr:uid="{00000000-0005-0000-0000-0000CD720000}"/>
    <cellStyle name="40% - Accent6 2 3 3 2 3 2" xfId="40015" xr:uid="{00000000-0005-0000-0000-0000CE720000}"/>
    <cellStyle name="40% - Accent6 2 3 3 2 4" xfId="29400" xr:uid="{00000000-0005-0000-0000-0000CF720000}"/>
    <cellStyle name="40% - Accent6 2 3 3 3" xfId="8798" xr:uid="{00000000-0005-0000-0000-0000D0720000}"/>
    <cellStyle name="40% - Accent6 2 3 3 3 2" xfId="19413" xr:uid="{00000000-0005-0000-0000-0000D1720000}"/>
    <cellStyle name="40% - Accent6 2 3 3 3 2 2" xfId="42681" xr:uid="{00000000-0005-0000-0000-0000D2720000}"/>
    <cellStyle name="40% - Accent6 2 3 3 3 3" xfId="32066" xr:uid="{00000000-0005-0000-0000-0000D3720000}"/>
    <cellStyle name="40% - Accent6 2 3 3 4" xfId="14107" xr:uid="{00000000-0005-0000-0000-0000D4720000}"/>
    <cellStyle name="40% - Accent6 2 3 3 4 2" xfId="37375" xr:uid="{00000000-0005-0000-0000-0000D5720000}"/>
    <cellStyle name="40% - Accent6 2 3 3 5" xfId="23635" xr:uid="{00000000-0005-0000-0000-0000D6720000}"/>
    <cellStyle name="40% - Accent6 2 3 3 5 2" xfId="46878" xr:uid="{00000000-0005-0000-0000-0000D7720000}"/>
    <cellStyle name="40% - Accent6 2 3 3 6" xfId="26758" xr:uid="{00000000-0005-0000-0000-0000D8720000}"/>
    <cellStyle name="40% - Accent6 2 3 3 7" xfId="48807" xr:uid="{00000000-0005-0000-0000-0000D9720000}"/>
    <cellStyle name="40% - Accent6 2 3 4" xfId="3587" xr:uid="{00000000-0005-0000-0000-0000DA720000}"/>
    <cellStyle name="40% - Accent6 2 3 4 2" xfId="6411" xr:uid="{00000000-0005-0000-0000-0000DB720000}"/>
    <cellStyle name="40% - Accent6 2 3 4 2 2" xfId="11754" xr:uid="{00000000-0005-0000-0000-0000DC720000}"/>
    <cellStyle name="40% - Accent6 2 3 4 2 2 2" xfId="22367" xr:uid="{00000000-0005-0000-0000-0000DD720000}"/>
    <cellStyle name="40% - Accent6 2 3 4 2 2 2 2" xfId="45635" xr:uid="{00000000-0005-0000-0000-0000DE720000}"/>
    <cellStyle name="40% - Accent6 2 3 4 2 2 3" xfId="35022" xr:uid="{00000000-0005-0000-0000-0000DF720000}"/>
    <cellStyle name="40% - Accent6 2 3 4 2 3" xfId="17061" xr:uid="{00000000-0005-0000-0000-0000E0720000}"/>
    <cellStyle name="40% - Accent6 2 3 4 2 3 2" xfId="40329" xr:uid="{00000000-0005-0000-0000-0000E1720000}"/>
    <cellStyle name="40% - Accent6 2 3 4 2 4" xfId="29714" xr:uid="{00000000-0005-0000-0000-0000E2720000}"/>
    <cellStyle name="40% - Accent6 2 3 4 3" xfId="9112" xr:uid="{00000000-0005-0000-0000-0000E3720000}"/>
    <cellStyle name="40% - Accent6 2 3 4 3 2" xfId="19727" xr:uid="{00000000-0005-0000-0000-0000E4720000}"/>
    <cellStyle name="40% - Accent6 2 3 4 3 2 2" xfId="42995" xr:uid="{00000000-0005-0000-0000-0000E5720000}"/>
    <cellStyle name="40% - Accent6 2 3 4 3 3" xfId="32380" xr:uid="{00000000-0005-0000-0000-0000E6720000}"/>
    <cellStyle name="40% - Accent6 2 3 4 4" xfId="14421" xr:uid="{00000000-0005-0000-0000-0000E7720000}"/>
    <cellStyle name="40% - Accent6 2 3 4 4 2" xfId="37689" xr:uid="{00000000-0005-0000-0000-0000E8720000}"/>
    <cellStyle name="40% - Accent6 2 3 4 5" xfId="27072" xr:uid="{00000000-0005-0000-0000-0000E9720000}"/>
    <cellStyle name="40% - Accent6 2 3 5" xfId="23632" xr:uid="{00000000-0005-0000-0000-0000EA720000}"/>
    <cellStyle name="40% - Accent6 2 3 5 2" xfId="46875" xr:uid="{00000000-0005-0000-0000-0000EB720000}"/>
    <cellStyle name="40% - Accent6 2 3 6" xfId="48804" xr:uid="{00000000-0005-0000-0000-0000EC720000}"/>
    <cellStyle name="40% - Accent6 2 3_Sheet1" xfId="3819" xr:uid="{00000000-0005-0000-0000-0000ED720000}"/>
    <cellStyle name="40% - Accent6 2 4" xfId="1669" xr:uid="{00000000-0005-0000-0000-0000EE720000}"/>
    <cellStyle name="40% - Accent6 2 4 2" xfId="23637" xr:uid="{00000000-0005-0000-0000-0000EF720000}"/>
    <cellStyle name="40% - Accent6 2 4 2 2" xfId="23638" xr:uid="{00000000-0005-0000-0000-0000F0720000}"/>
    <cellStyle name="40% - Accent6 2 4 2 2 2" xfId="46881" xr:uid="{00000000-0005-0000-0000-0000F1720000}"/>
    <cellStyle name="40% - Accent6 2 4 2 2 3" xfId="48810" xr:uid="{00000000-0005-0000-0000-0000F2720000}"/>
    <cellStyle name="40% - Accent6 2 4 2 3" xfId="46880" xr:uid="{00000000-0005-0000-0000-0000F3720000}"/>
    <cellStyle name="40% - Accent6 2 4 2 4" xfId="48809" xr:uid="{00000000-0005-0000-0000-0000F4720000}"/>
    <cellStyle name="40% - Accent6 2 4 3" xfId="23639" xr:uid="{00000000-0005-0000-0000-0000F5720000}"/>
    <cellStyle name="40% - Accent6 2 4 3 2" xfId="46882" xr:uid="{00000000-0005-0000-0000-0000F6720000}"/>
    <cellStyle name="40% - Accent6 2 4 3 3" xfId="48811" xr:uid="{00000000-0005-0000-0000-0000F7720000}"/>
    <cellStyle name="40% - Accent6 2 4 4" xfId="23636" xr:uid="{00000000-0005-0000-0000-0000F8720000}"/>
    <cellStyle name="40% - Accent6 2 4 4 2" xfId="46879" xr:uid="{00000000-0005-0000-0000-0000F9720000}"/>
    <cellStyle name="40% - Accent6 2 4 5" xfId="48808" xr:uid="{00000000-0005-0000-0000-0000FA720000}"/>
    <cellStyle name="40% - Accent6 2 5" xfId="1758" xr:uid="{00000000-0005-0000-0000-0000FB720000}"/>
    <cellStyle name="40% - Accent6 2 5 2" xfId="23640" xr:uid="{00000000-0005-0000-0000-0000FC720000}"/>
    <cellStyle name="40% - Accent6 2 6" xfId="2048" xr:uid="{00000000-0005-0000-0000-0000FD720000}"/>
    <cellStyle name="40% - Accent6 2 7" xfId="1747" xr:uid="{00000000-0005-0000-0000-0000FE720000}"/>
    <cellStyle name="40% - Accent6 2 8" xfId="1675" xr:uid="{00000000-0005-0000-0000-0000FF720000}"/>
    <cellStyle name="40% - Accent6 2 9" xfId="2500" xr:uid="{00000000-0005-0000-0000-000000730000}"/>
    <cellStyle name="40% - Accent6 2 9 2" xfId="5348" xr:uid="{00000000-0005-0000-0000-000001730000}"/>
    <cellStyle name="40% - Accent6 2 9 2 2" xfId="10691" xr:uid="{00000000-0005-0000-0000-000002730000}"/>
    <cellStyle name="40% - Accent6 2 9 2 2 2" xfId="21305" xr:uid="{00000000-0005-0000-0000-000003730000}"/>
    <cellStyle name="40% - Accent6 2 9 2 2 2 2" xfId="44573" xr:uid="{00000000-0005-0000-0000-000004730000}"/>
    <cellStyle name="40% - Accent6 2 9 2 2 3" xfId="33959" xr:uid="{00000000-0005-0000-0000-000005730000}"/>
    <cellStyle name="40% - Accent6 2 9 2 3" xfId="15999" xr:uid="{00000000-0005-0000-0000-000006730000}"/>
    <cellStyle name="40% - Accent6 2 9 2 3 2" xfId="39267" xr:uid="{00000000-0005-0000-0000-000007730000}"/>
    <cellStyle name="40% - Accent6 2 9 2 4" xfId="28651" xr:uid="{00000000-0005-0000-0000-000008730000}"/>
    <cellStyle name="40% - Accent6 2 9 3" xfId="8049" xr:uid="{00000000-0005-0000-0000-000009730000}"/>
    <cellStyle name="40% - Accent6 2 9 3 2" xfId="18664" xr:uid="{00000000-0005-0000-0000-00000A730000}"/>
    <cellStyle name="40% - Accent6 2 9 3 2 2" xfId="41932" xr:uid="{00000000-0005-0000-0000-00000B730000}"/>
    <cellStyle name="40% - Accent6 2 9 3 3" xfId="31317" xr:uid="{00000000-0005-0000-0000-00000C730000}"/>
    <cellStyle name="40% - Accent6 2 9 4" xfId="13359" xr:uid="{00000000-0005-0000-0000-00000D730000}"/>
    <cellStyle name="40% - Accent6 2 9 4 2" xfId="36627" xr:uid="{00000000-0005-0000-0000-00000E730000}"/>
    <cellStyle name="40% - Accent6 2 9 5" xfId="26009" xr:uid="{00000000-0005-0000-0000-00000F730000}"/>
    <cellStyle name="40% - Accent6 2_Asset Register (new)" xfId="1401" xr:uid="{00000000-0005-0000-0000-000010730000}"/>
    <cellStyle name="40% - Accent6 3" xfId="294" xr:uid="{00000000-0005-0000-0000-000011730000}"/>
    <cellStyle name="40% - Accent6 3 10" xfId="2189" xr:uid="{00000000-0005-0000-0000-000012730000}"/>
    <cellStyle name="40% - Accent6 3 10 2" xfId="5066" xr:uid="{00000000-0005-0000-0000-000013730000}"/>
    <cellStyle name="40% - Accent6 3 10 2 2" xfId="10409" xr:uid="{00000000-0005-0000-0000-000014730000}"/>
    <cellStyle name="40% - Accent6 3 10 2 2 2" xfId="21024" xr:uid="{00000000-0005-0000-0000-000015730000}"/>
    <cellStyle name="40% - Accent6 3 10 2 2 2 2" xfId="44292" xr:uid="{00000000-0005-0000-0000-000016730000}"/>
    <cellStyle name="40% - Accent6 3 10 2 2 3" xfId="33677" xr:uid="{00000000-0005-0000-0000-000017730000}"/>
    <cellStyle name="40% - Accent6 3 10 2 3" xfId="15718" xr:uid="{00000000-0005-0000-0000-000018730000}"/>
    <cellStyle name="40% - Accent6 3 10 2 3 2" xfId="38986" xr:uid="{00000000-0005-0000-0000-000019730000}"/>
    <cellStyle name="40% - Accent6 3 10 2 4" xfId="28369" xr:uid="{00000000-0005-0000-0000-00001A730000}"/>
    <cellStyle name="40% - Accent6 3 10 3" xfId="7767" xr:uid="{00000000-0005-0000-0000-00001B730000}"/>
    <cellStyle name="40% - Accent6 3 10 3 2" xfId="18382" xr:uid="{00000000-0005-0000-0000-00001C730000}"/>
    <cellStyle name="40% - Accent6 3 10 3 2 2" xfId="41650" xr:uid="{00000000-0005-0000-0000-00001D730000}"/>
    <cellStyle name="40% - Accent6 3 10 3 3" xfId="31035" xr:uid="{00000000-0005-0000-0000-00001E730000}"/>
    <cellStyle name="40% - Accent6 3 10 4" xfId="13078" xr:uid="{00000000-0005-0000-0000-00001F730000}"/>
    <cellStyle name="40% - Accent6 3 10 4 2" xfId="36346" xr:uid="{00000000-0005-0000-0000-000020730000}"/>
    <cellStyle name="40% - Accent6 3 10 5" xfId="25727" xr:uid="{00000000-0005-0000-0000-000021730000}"/>
    <cellStyle name="40% - Accent6 3 11" xfId="2502" xr:uid="{00000000-0005-0000-0000-000022730000}"/>
    <cellStyle name="40% - Accent6 3 11 2" xfId="5350" xr:uid="{00000000-0005-0000-0000-000023730000}"/>
    <cellStyle name="40% - Accent6 3 11 2 2" xfId="10693" xr:uid="{00000000-0005-0000-0000-000024730000}"/>
    <cellStyle name="40% - Accent6 3 11 2 2 2" xfId="21307" xr:uid="{00000000-0005-0000-0000-000025730000}"/>
    <cellStyle name="40% - Accent6 3 11 2 2 2 2" xfId="44575" xr:uid="{00000000-0005-0000-0000-000026730000}"/>
    <cellStyle name="40% - Accent6 3 11 2 2 3" xfId="33961" xr:uid="{00000000-0005-0000-0000-000027730000}"/>
    <cellStyle name="40% - Accent6 3 11 2 3" xfId="16001" xr:uid="{00000000-0005-0000-0000-000028730000}"/>
    <cellStyle name="40% - Accent6 3 11 2 3 2" xfId="39269" xr:uid="{00000000-0005-0000-0000-000029730000}"/>
    <cellStyle name="40% - Accent6 3 11 2 4" xfId="28653" xr:uid="{00000000-0005-0000-0000-00002A730000}"/>
    <cellStyle name="40% - Accent6 3 11 3" xfId="8051" xr:uid="{00000000-0005-0000-0000-00002B730000}"/>
    <cellStyle name="40% - Accent6 3 11 3 2" xfId="18666" xr:uid="{00000000-0005-0000-0000-00002C730000}"/>
    <cellStyle name="40% - Accent6 3 11 3 2 2" xfId="41934" xr:uid="{00000000-0005-0000-0000-00002D730000}"/>
    <cellStyle name="40% - Accent6 3 11 3 3" xfId="31319" xr:uid="{00000000-0005-0000-0000-00002E730000}"/>
    <cellStyle name="40% - Accent6 3 11 4" xfId="13361" xr:uid="{00000000-0005-0000-0000-00002F730000}"/>
    <cellStyle name="40% - Accent6 3 11 4 2" xfId="36629" xr:uid="{00000000-0005-0000-0000-000030730000}"/>
    <cellStyle name="40% - Accent6 3 11 5" xfId="26011" xr:uid="{00000000-0005-0000-0000-000031730000}"/>
    <cellStyle name="40% - Accent6 3 12" xfId="3026" xr:uid="{00000000-0005-0000-0000-000032730000}"/>
    <cellStyle name="40% - Accent6 3 12 2" xfId="5862" xr:uid="{00000000-0005-0000-0000-000033730000}"/>
    <cellStyle name="40% - Accent6 3 12 2 2" xfId="11205" xr:uid="{00000000-0005-0000-0000-000034730000}"/>
    <cellStyle name="40% - Accent6 3 12 2 2 2" xfId="21819" xr:uid="{00000000-0005-0000-0000-000035730000}"/>
    <cellStyle name="40% - Accent6 3 12 2 2 2 2" xfId="45087" xr:uid="{00000000-0005-0000-0000-000036730000}"/>
    <cellStyle name="40% - Accent6 3 12 2 2 3" xfId="34473" xr:uid="{00000000-0005-0000-0000-000037730000}"/>
    <cellStyle name="40% - Accent6 3 12 2 3" xfId="16513" xr:uid="{00000000-0005-0000-0000-000038730000}"/>
    <cellStyle name="40% - Accent6 3 12 2 3 2" xfId="39781" xr:uid="{00000000-0005-0000-0000-000039730000}"/>
    <cellStyle name="40% - Accent6 3 12 2 4" xfId="29165" xr:uid="{00000000-0005-0000-0000-00003A730000}"/>
    <cellStyle name="40% - Accent6 3 12 3" xfId="8563" xr:uid="{00000000-0005-0000-0000-00003B730000}"/>
    <cellStyle name="40% - Accent6 3 12 3 2" xfId="19178" xr:uid="{00000000-0005-0000-0000-00003C730000}"/>
    <cellStyle name="40% - Accent6 3 12 3 2 2" xfId="42446" xr:uid="{00000000-0005-0000-0000-00003D730000}"/>
    <cellStyle name="40% - Accent6 3 12 3 3" xfId="31831" xr:uid="{00000000-0005-0000-0000-00003E730000}"/>
    <cellStyle name="40% - Accent6 3 12 4" xfId="13873" xr:uid="{00000000-0005-0000-0000-00003F730000}"/>
    <cellStyle name="40% - Accent6 3 12 4 2" xfId="37141" xr:uid="{00000000-0005-0000-0000-000040730000}"/>
    <cellStyle name="40% - Accent6 3 12 5" xfId="26523" xr:uid="{00000000-0005-0000-0000-000041730000}"/>
    <cellStyle name="40% - Accent6 3 13" xfId="3352" xr:uid="{00000000-0005-0000-0000-000042730000}"/>
    <cellStyle name="40% - Accent6 3 13 2" xfId="6176" xr:uid="{00000000-0005-0000-0000-000043730000}"/>
    <cellStyle name="40% - Accent6 3 13 2 2" xfId="11519" xr:uid="{00000000-0005-0000-0000-000044730000}"/>
    <cellStyle name="40% - Accent6 3 13 2 2 2" xfId="22132" xr:uid="{00000000-0005-0000-0000-000045730000}"/>
    <cellStyle name="40% - Accent6 3 13 2 2 2 2" xfId="45400" xr:uid="{00000000-0005-0000-0000-000046730000}"/>
    <cellStyle name="40% - Accent6 3 13 2 2 3" xfId="34787" xr:uid="{00000000-0005-0000-0000-000047730000}"/>
    <cellStyle name="40% - Accent6 3 13 2 3" xfId="16826" xr:uid="{00000000-0005-0000-0000-000048730000}"/>
    <cellStyle name="40% - Accent6 3 13 2 3 2" xfId="40094" xr:uid="{00000000-0005-0000-0000-000049730000}"/>
    <cellStyle name="40% - Accent6 3 13 2 4" xfId="29479" xr:uid="{00000000-0005-0000-0000-00004A730000}"/>
    <cellStyle name="40% - Accent6 3 13 3" xfId="8877" xr:uid="{00000000-0005-0000-0000-00004B730000}"/>
    <cellStyle name="40% - Accent6 3 13 3 2" xfId="19492" xr:uid="{00000000-0005-0000-0000-00004C730000}"/>
    <cellStyle name="40% - Accent6 3 13 3 2 2" xfId="42760" xr:uid="{00000000-0005-0000-0000-00004D730000}"/>
    <cellStyle name="40% - Accent6 3 13 3 3" xfId="32145" xr:uid="{00000000-0005-0000-0000-00004E730000}"/>
    <cellStyle name="40% - Accent6 3 13 4" xfId="14186" xr:uid="{00000000-0005-0000-0000-00004F730000}"/>
    <cellStyle name="40% - Accent6 3 13 4 2" xfId="37454" xr:uid="{00000000-0005-0000-0000-000050730000}"/>
    <cellStyle name="40% - Accent6 3 13 5" xfId="26837" xr:uid="{00000000-0005-0000-0000-000051730000}"/>
    <cellStyle name="40% - Accent6 3 14" xfId="4163" xr:uid="{00000000-0005-0000-0000-000052730000}"/>
    <cellStyle name="40% - Accent6 3 14 2" xfId="9507" xr:uid="{00000000-0005-0000-0000-000053730000}"/>
    <cellStyle name="40% - Accent6 3 14 2 2" xfId="20122" xr:uid="{00000000-0005-0000-0000-000054730000}"/>
    <cellStyle name="40% - Accent6 3 14 2 2 2" xfId="43390" xr:uid="{00000000-0005-0000-0000-000055730000}"/>
    <cellStyle name="40% - Accent6 3 14 2 3" xfId="32775" xr:uid="{00000000-0005-0000-0000-000056730000}"/>
    <cellStyle name="40% - Accent6 3 14 3" xfId="14816" xr:uid="{00000000-0005-0000-0000-000057730000}"/>
    <cellStyle name="40% - Accent6 3 14 3 2" xfId="38084" xr:uid="{00000000-0005-0000-0000-000058730000}"/>
    <cellStyle name="40% - Accent6 3 14 4" xfId="27467" xr:uid="{00000000-0005-0000-0000-000059730000}"/>
    <cellStyle name="40% - Accent6 3 15" xfId="6865" xr:uid="{00000000-0005-0000-0000-00005A730000}"/>
    <cellStyle name="40% - Accent6 3 15 2" xfId="17480" xr:uid="{00000000-0005-0000-0000-00005B730000}"/>
    <cellStyle name="40% - Accent6 3 15 2 2" xfId="40748" xr:uid="{00000000-0005-0000-0000-00005C730000}"/>
    <cellStyle name="40% - Accent6 3 15 3" xfId="30133" xr:uid="{00000000-0005-0000-0000-00005D730000}"/>
    <cellStyle name="40% - Accent6 3 16" xfId="12176" xr:uid="{00000000-0005-0000-0000-00005E730000}"/>
    <cellStyle name="40% - Accent6 3 16 2" xfId="35444" xr:uid="{00000000-0005-0000-0000-00005F730000}"/>
    <cellStyle name="40% - Accent6 3 17" xfId="23641" xr:uid="{00000000-0005-0000-0000-000060730000}"/>
    <cellStyle name="40% - Accent6 3 17 2" xfId="46883" xr:uid="{00000000-0005-0000-0000-000061730000}"/>
    <cellStyle name="40% - Accent6 3 18" xfId="24821" xr:uid="{00000000-0005-0000-0000-000062730000}"/>
    <cellStyle name="40% - Accent6 3 19" xfId="48812" xr:uid="{00000000-0005-0000-0000-000063730000}"/>
    <cellStyle name="40% - Accent6 3 2" xfId="762" xr:uid="{00000000-0005-0000-0000-000064730000}"/>
    <cellStyle name="40% - Accent6 3 2 10" xfId="3027" xr:uid="{00000000-0005-0000-0000-000065730000}"/>
    <cellStyle name="40% - Accent6 3 2 10 2" xfId="5863" xr:uid="{00000000-0005-0000-0000-000066730000}"/>
    <cellStyle name="40% - Accent6 3 2 10 2 2" xfId="11206" xr:uid="{00000000-0005-0000-0000-000067730000}"/>
    <cellStyle name="40% - Accent6 3 2 10 2 2 2" xfId="21820" xr:uid="{00000000-0005-0000-0000-000068730000}"/>
    <cellStyle name="40% - Accent6 3 2 10 2 2 2 2" xfId="45088" xr:uid="{00000000-0005-0000-0000-000069730000}"/>
    <cellStyle name="40% - Accent6 3 2 10 2 2 3" xfId="34474" xr:uid="{00000000-0005-0000-0000-00006A730000}"/>
    <cellStyle name="40% - Accent6 3 2 10 2 3" xfId="16514" xr:uid="{00000000-0005-0000-0000-00006B730000}"/>
    <cellStyle name="40% - Accent6 3 2 10 2 3 2" xfId="39782" xr:uid="{00000000-0005-0000-0000-00006C730000}"/>
    <cellStyle name="40% - Accent6 3 2 10 2 4" xfId="29166" xr:uid="{00000000-0005-0000-0000-00006D730000}"/>
    <cellStyle name="40% - Accent6 3 2 10 3" xfId="8564" xr:uid="{00000000-0005-0000-0000-00006E730000}"/>
    <cellStyle name="40% - Accent6 3 2 10 3 2" xfId="19179" xr:uid="{00000000-0005-0000-0000-00006F730000}"/>
    <cellStyle name="40% - Accent6 3 2 10 3 2 2" xfId="42447" xr:uid="{00000000-0005-0000-0000-000070730000}"/>
    <cellStyle name="40% - Accent6 3 2 10 3 3" xfId="31832" xr:uid="{00000000-0005-0000-0000-000071730000}"/>
    <cellStyle name="40% - Accent6 3 2 10 4" xfId="13874" xr:uid="{00000000-0005-0000-0000-000072730000}"/>
    <cellStyle name="40% - Accent6 3 2 10 4 2" xfId="37142" xr:uid="{00000000-0005-0000-0000-000073730000}"/>
    <cellStyle name="40% - Accent6 3 2 10 5" xfId="26524" xr:uid="{00000000-0005-0000-0000-000074730000}"/>
    <cellStyle name="40% - Accent6 3 2 11" xfId="3353" xr:uid="{00000000-0005-0000-0000-000075730000}"/>
    <cellStyle name="40% - Accent6 3 2 11 2" xfId="6177" xr:uid="{00000000-0005-0000-0000-000076730000}"/>
    <cellStyle name="40% - Accent6 3 2 11 2 2" xfId="11520" xr:uid="{00000000-0005-0000-0000-000077730000}"/>
    <cellStyle name="40% - Accent6 3 2 11 2 2 2" xfId="22133" xr:uid="{00000000-0005-0000-0000-000078730000}"/>
    <cellStyle name="40% - Accent6 3 2 11 2 2 2 2" xfId="45401" xr:uid="{00000000-0005-0000-0000-000079730000}"/>
    <cellStyle name="40% - Accent6 3 2 11 2 2 3" xfId="34788" xr:uid="{00000000-0005-0000-0000-00007A730000}"/>
    <cellStyle name="40% - Accent6 3 2 11 2 3" xfId="16827" xr:uid="{00000000-0005-0000-0000-00007B730000}"/>
    <cellStyle name="40% - Accent6 3 2 11 2 3 2" xfId="40095" xr:uid="{00000000-0005-0000-0000-00007C730000}"/>
    <cellStyle name="40% - Accent6 3 2 11 2 4" xfId="29480" xr:uid="{00000000-0005-0000-0000-00007D730000}"/>
    <cellStyle name="40% - Accent6 3 2 11 3" xfId="8878" xr:uid="{00000000-0005-0000-0000-00007E730000}"/>
    <cellStyle name="40% - Accent6 3 2 11 3 2" xfId="19493" xr:uid="{00000000-0005-0000-0000-00007F730000}"/>
    <cellStyle name="40% - Accent6 3 2 11 3 2 2" xfId="42761" xr:uid="{00000000-0005-0000-0000-000080730000}"/>
    <cellStyle name="40% - Accent6 3 2 11 3 3" xfId="32146" xr:uid="{00000000-0005-0000-0000-000081730000}"/>
    <cellStyle name="40% - Accent6 3 2 11 4" xfId="14187" xr:uid="{00000000-0005-0000-0000-000082730000}"/>
    <cellStyle name="40% - Accent6 3 2 11 4 2" xfId="37455" xr:uid="{00000000-0005-0000-0000-000083730000}"/>
    <cellStyle name="40% - Accent6 3 2 11 5" xfId="26838" xr:uid="{00000000-0005-0000-0000-000084730000}"/>
    <cellStyle name="40% - Accent6 3 2 12" xfId="4284" xr:uid="{00000000-0005-0000-0000-000085730000}"/>
    <cellStyle name="40% - Accent6 3 2 12 2" xfId="9628" xr:uid="{00000000-0005-0000-0000-000086730000}"/>
    <cellStyle name="40% - Accent6 3 2 12 2 2" xfId="20243" xr:uid="{00000000-0005-0000-0000-000087730000}"/>
    <cellStyle name="40% - Accent6 3 2 12 2 2 2" xfId="43511" xr:uid="{00000000-0005-0000-0000-000088730000}"/>
    <cellStyle name="40% - Accent6 3 2 12 2 3" xfId="32896" xr:uid="{00000000-0005-0000-0000-000089730000}"/>
    <cellStyle name="40% - Accent6 3 2 12 3" xfId="14937" xr:uid="{00000000-0005-0000-0000-00008A730000}"/>
    <cellStyle name="40% - Accent6 3 2 12 3 2" xfId="38205" xr:uid="{00000000-0005-0000-0000-00008B730000}"/>
    <cellStyle name="40% - Accent6 3 2 12 4" xfId="27588" xr:uid="{00000000-0005-0000-0000-00008C730000}"/>
    <cellStyle name="40% - Accent6 3 2 13" xfId="6986" xr:uid="{00000000-0005-0000-0000-00008D730000}"/>
    <cellStyle name="40% - Accent6 3 2 13 2" xfId="17601" xr:uid="{00000000-0005-0000-0000-00008E730000}"/>
    <cellStyle name="40% - Accent6 3 2 13 2 2" xfId="40869" xr:uid="{00000000-0005-0000-0000-00008F730000}"/>
    <cellStyle name="40% - Accent6 3 2 13 3" xfId="30254" xr:uid="{00000000-0005-0000-0000-000090730000}"/>
    <cellStyle name="40% - Accent6 3 2 14" xfId="12297" xr:uid="{00000000-0005-0000-0000-000091730000}"/>
    <cellStyle name="40% - Accent6 3 2 14 2" xfId="35565" xr:uid="{00000000-0005-0000-0000-000092730000}"/>
    <cellStyle name="40% - Accent6 3 2 15" xfId="23642" xr:uid="{00000000-0005-0000-0000-000093730000}"/>
    <cellStyle name="40% - Accent6 3 2 15 2" xfId="46884" xr:uid="{00000000-0005-0000-0000-000094730000}"/>
    <cellStyle name="40% - Accent6 3 2 16" xfId="24946" xr:uid="{00000000-0005-0000-0000-000095730000}"/>
    <cellStyle name="40% - Accent6 3 2 17" xfId="48813" xr:uid="{00000000-0005-0000-0000-000096730000}"/>
    <cellStyle name="40% - Accent6 3 2 2" xfId="1136" xr:uid="{00000000-0005-0000-0000-000097730000}"/>
    <cellStyle name="40% - Accent6 3 2 2 10" xfId="48814" xr:uid="{00000000-0005-0000-0000-000098730000}"/>
    <cellStyle name="40% - Accent6 3 2 2 2" xfId="1572" xr:uid="{00000000-0005-0000-0000-000099730000}"/>
    <cellStyle name="40% - Accent6 3 2 2 2 2" xfId="2929" xr:uid="{00000000-0005-0000-0000-00009A730000}"/>
    <cellStyle name="40% - Accent6 3 2 2 2 2 2" xfId="5777" xr:uid="{00000000-0005-0000-0000-00009B730000}"/>
    <cellStyle name="40% - Accent6 3 2 2 2 2 2 2" xfId="11120" xr:uid="{00000000-0005-0000-0000-00009C730000}"/>
    <cellStyle name="40% - Accent6 3 2 2 2 2 2 2 2" xfId="21734" xr:uid="{00000000-0005-0000-0000-00009D730000}"/>
    <cellStyle name="40% - Accent6 3 2 2 2 2 2 2 2 2" xfId="45002" xr:uid="{00000000-0005-0000-0000-00009E730000}"/>
    <cellStyle name="40% - Accent6 3 2 2 2 2 2 2 3" xfId="34388" xr:uid="{00000000-0005-0000-0000-00009F730000}"/>
    <cellStyle name="40% - Accent6 3 2 2 2 2 2 3" xfId="16428" xr:uid="{00000000-0005-0000-0000-0000A0730000}"/>
    <cellStyle name="40% - Accent6 3 2 2 2 2 2 3 2" xfId="39696" xr:uid="{00000000-0005-0000-0000-0000A1730000}"/>
    <cellStyle name="40% - Accent6 3 2 2 2 2 2 4" xfId="23646" xr:uid="{00000000-0005-0000-0000-0000A2730000}"/>
    <cellStyle name="40% - Accent6 3 2 2 2 2 2 4 2" xfId="46888" xr:uid="{00000000-0005-0000-0000-0000A3730000}"/>
    <cellStyle name="40% - Accent6 3 2 2 2 2 2 5" xfId="29080" xr:uid="{00000000-0005-0000-0000-0000A4730000}"/>
    <cellStyle name="40% - Accent6 3 2 2 2 2 2 6" xfId="48817" xr:uid="{00000000-0005-0000-0000-0000A5730000}"/>
    <cellStyle name="40% - Accent6 3 2 2 2 2 3" xfId="8478" xr:uid="{00000000-0005-0000-0000-0000A6730000}"/>
    <cellStyle name="40% - Accent6 3 2 2 2 2 3 2" xfId="19093" xr:uid="{00000000-0005-0000-0000-0000A7730000}"/>
    <cellStyle name="40% - Accent6 3 2 2 2 2 3 2 2" xfId="42361" xr:uid="{00000000-0005-0000-0000-0000A8730000}"/>
    <cellStyle name="40% - Accent6 3 2 2 2 2 3 3" xfId="31746" xr:uid="{00000000-0005-0000-0000-0000A9730000}"/>
    <cellStyle name="40% - Accent6 3 2 2 2 2 4" xfId="13788" xr:uid="{00000000-0005-0000-0000-0000AA730000}"/>
    <cellStyle name="40% - Accent6 3 2 2 2 2 4 2" xfId="37056" xr:uid="{00000000-0005-0000-0000-0000AB730000}"/>
    <cellStyle name="40% - Accent6 3 2 2 2 2 5" xfId="23645" xr:uid="{00000000-0005-0000-0000-0000AC730000}"/>
    <cellStyle name="40% - Accent6 3 2 2 2 2 5 2" xfId="46887" xr:uid="{00000000-0005-0000-0000-0000AD730000}"/>
    <cellStyle name="40% - Accent6 3 2 2 2 2 6" xfId="26438" xr:uid="{00000000-0005-0000-0000-0000AE730000}"/>
    <cellStyle name="40% - Accent6 3 2 2 2 2 7" xfId="48816" xr:uid="{00000000-0005-0000-0000-0000AF730000}"/>
    <cellStyle name="40% - Accent6 3 2 2 2 3" xfId="4590" xr:uid="{00000000-0005-0000-0000-0000B0730000}"/>
    <cellStyle name="40% - Accent6 3 2 2 2 3 2" xfId="9934" xr:uid="{00000000-0005-0000-0000-0000B1730000}"/>
    <cellStyle name="40% - Accent6 3 2 2 2 3 2 2" xfId="20549" xr:uid="{00000000-0005-0000-0000-0000B2730000}"/>
    <cellStyle name="40% - Accent6 3 2 2 2 3 2 2 2" xfId="43817" xr:uid="{00000000-0005-0000-0000-0000B3730000}"/>
    <cellStyle name="40% - Accent6 3 2 2 2 3 2 3" xfId="33202" xr:uid="{00000000-0005-0000-0000-0000B4730000}"/>
    <cellStyle name="40% - Accent6 3 2 2 2 3 3" xfId="15243" xr:uid="{00000000-0005-0000-0000-0000B5730000}"/>
    <cellStyle name="40% - Accent6 3 2 2 2 3 3 2" xfId="38511" xr:uid="{00000000-0005-0000-0000-0000B6730000}"/>
    <cellStyle name="40% - Accent6 3 2 2 2 3 4" xfId="23647" xr:uid="{00000000-0005-0000-0000-0000B7730000}"/>
    <cellStyle name="40% - Accent6 3 2 2 2 3 4 2" xfId="46889" xr:uid="{00000000-0005-0000-0000-0000B8730000}"/>
    <cellStyle name="40% - Accent6 3 2 2 2 3 5" xfId="27894" xr:uid="{00000000-0005-0000-0000-0000B9730000}"/>
    <cellStyle name="40% - Accent6 3 2 2 2 3 6" xfId="48818" xr:uid="{00000000-0005-0000-0000-0000BA730000}"/>
    <cellStyle name="40% - Accent6 3 2 2 2 4" xfId="7292" xr:uid="{00000000-0005-0000-0000-0000BB730000}"/>
    <cellStyle name="40% - Accent6 3 2 2 2 4 2" xfId="17907" xr:uid="{00000000-0005-0000-0000-0000BC730000}"/>
    <cellStyle name="40% - Accent6 3 2 2 2 4 2 2" xfId="41175" xr:uid="{00000000-0005-0000-0000-0000BD730000}"/>
    <cellStyle name="40% - Accent6 3 2 2 2 4 3" xfId="30560" xr:uid="{00000000-0005-0000-0000-0000BE730000}"/>
    <cellStyle name="40% - Accent6 3 2 2 2 5" xfId="12603" xr:uid="{00000000-0005-0000-0000-0000BF730000}"/>
    <cellStyle name="40% - Accent6 3 2 2 2 5 2" xfId="35871" xr:uid="{00000000-0005-0000-0000-0000C0730000}"/>
    <cellStyle name="40% - Accent6 3 2 2 2 6" xfId="23644" xr:uid="{00000000-0005-0000-0000-0000C1730000}"/>
    <cellStyle name="40% - Accent6 3 2 2 2 6 2" xfId="46886" xr:uid="{00000000-0005-0000-0000-0000C2730000}"/>
    <cellStyle name="40% - Accent6 3 2 2 2 7" xfId="25252" xr:uid="{00000000-0005-0000-0000-0000C3730000}"/>
    <cellStyle name="40% - Accent6 3 2 2 2 8" xfId="48815" xr:uid="{00000000-0005-0000-0000-0000C4730000}"/>
    <cellStyle name="40% - Accent6 3 2 2 3" xfId="2706" xr:uid="{00000000-0005-0000-0000-0000C5730000}"/>
    <cellStyle name="40% - Accent6 3 2 2 3 2" xfId="5554" xr:uid="{00000000-0005-0000-0000-0000C6730000}"/>
    <cellStyle name="40% - Accent6 3 2 2 3 2 2" xfId="10897" xr:uid="{00000000-0005-0000-0000-0000C7730000}"/>
    <cellStyle name="40% - Accent6 3 2 2 3 2 2 2" xfId="21511" xr:uid="{00000000-0005-0000-0000-0000C8730000}"/>
    <cellStyle name="40% - Accent6 3 2 2 3 2 2 2 2" xfId="44779" xr:uid="{00000000-0005-0000-0000-0000C9730000}"/>
    <cellStyle name="40% - Accent6 3 2 2 3 2 2 3" xfId="34165" xr:uid="{00000000-0005-0000-0000-0000CA730000}"/>
    <cellStyle name="40% - Accent6 3 2 2 3 2 3" xfId="16205" xr:uid="{00000000-0005-0000-0000-0000CB730000}"/>
    <cellStyle name="40% - Accent6 3 2 2 3 2 3 2" xfId="39473" xr:uid="{00000000-0005-0000-0000-0000CC730000}"/>
    <cellStyle name="40% - Accent6 3 2 2 3 2 4" xfId="23649" xr:uid="{00000000-0005-0000-0000-0000CD730000}"/>
    <cellStyle name="40% - Accent6 3 2 2 3 2 4 2" xfId="46891" xr:uid="{00000000-0005-0000-0000-0000CE730000}"/>
    <cellStyle name="40% - Accent6 3 2 2 3 2 5" xfId="28857" xr:uid="{00000000-0005-0000-0000-0000CF730000}"/>
    <cellStyle name="40% - Accent6 3 2 2 3 2 6" xfId="48820" xr:uid="{00000000-0005-0000-0000-0000D0730000}"/>
    <cellStyle name="40% - Accent6 3 2 2 3 3" xfId="8255" xr:uid="{00000000-0005-0000-0000-0000D1730000}"/>
    <cellStyle name="40% - Accent6 3 2 2 3 3 2" xfId="18870" xr:uid="{00000000-0005-0000-0000-0000D2730000}"/>
    <cellStyle name="40% - Accent6 3 2 2 3 3 2 2" xfId="42138" xr:uid="{00000000-0005-0000-0000-0000D3730000}"/>
    <cellStyle name="40% - Accent6 3 2 2 3 3 3" xfId="31523" xr:uid="{00000000-0005-0000-0000-0000D4730000}"/>
    <cellStyle name="40% - Accent6 3 2 2 3 4" xfId="13565" xr:uid="{00000000-0005-0000-0000-0000D5730000}"/>
    <cellStyle name="40% - Accent6 3 2 2 3 4 2" xfId="36833" xr:uid="{00000000-0005-0000-0000-0000D6730000}"/>
    <cellStyle name="40% - Accent6 3 2 2 3 5" xfId="23648" xr:uid="{00000000-0005-0000-0000-0000D7730000}"/>
    <cellStyle name="40% - Accent6 3 2 2 3 5 2" xfId="46890" xr:uid="{00000000-0005-0000-0000-0000D8730000}"/>
    <cellStyle name="40% - Accent6 3 2 2 3 6" xfId="26215" xr:uid="{00000000-0005-0000-0000-0000D9730000}"/>
    <cellStyle name="40% - Accent6 3 2 2 3 7" xfId="48819" xr:uid="{00000000-0005-0000-0000-0000DA730000}"/>
    <cellStyle name="40% - Accent6 3 2 2 4" xfId="3881" xr:uid="{00000000-0005-0000-0000-0000DB730000}"/>
    <cellStyle name="40% - Accent6 3 2 2 4 2" xfId="6545" xr:uid="{00000000-0005-0000-0000-0000DC730000}"/>
    <cellStyle name="40% - Accent6 3 2 2 4 2 2" xfId="11888" xr:uid="{00000000-0005-0000-0000-0000DD730000}"/>
    <cellStyle name="40% - Accent6 3 2 2 4 2 2 2" xfId="22501" xr:uid="{00000000-0005-0000-0000-0000DE730000}"/>
    <cellStyle name="40% - Accent6 3 2 2 4 2 2 2 2" xfId="45769" xr:uid="{00000000-0005-0000-0000-0000DF730000}"/>
    <cellStyle name="40% - Accent6 3 2 2 4 2 2 3" xfId="35156" xr:uid="{00000000-0005-0000-0000-0000E0730000}"/>
    <cellStyle name="40% - Accent6 3 2 2 4 2 3" xfId="17195" xr:uid="{00000000-0005-0000-0000-0000E1730000}"/>
    <cellStyle name="40% - Accent6 3 2 2 4 2 3 2" xfId="40463" xr:uid="{00000000-0005-0000-0000-0000E2730000}"/>
    <cellStyle name="40% - Accent6 3 2 2 4 2 4" xfId="29848" xr:uid="{00000000-0005-0000-0000-0000E3730000}"/>
    <cellStyle name="40% - Accent6 3 2 2 4 3" xfId="9246" xr:uid="{00000000-0005-0000-0000-0000E4730000}"/>
    <cellStyle name="40% - Accent6 3 2 2 4 3 2" xfId="19861" xr:uid="{00000000-0005-0000-0000-0000E5730000}"/>
    <cellStyle name="40% - Accent6 3 2 2 4 3 2 2" xfId="43129" xr:uid="{00000000-0005-0000-0000-0000E6730000}"/>
    <cellStyle name="40% - Accent6 3 2 2 4 3 3" xfId="32514" xr:uid="{00000000-0005-0000-0000-0000E7730000}"/>
    <cellStyle name="40% - Accent6 3 2 2 4 4" xfId="14555" xr:uid="{00000000-0005-0000-0000-0000E8730000}"/>
    <cellStyle name="40% - Accent6 3 2 2 4 4 2" xfId="37823" xr:uid="{00000000-0005-0000-0000-0000E9730000}"/>
    <cellStyle name="40% - Accent6 3 2 2 4 5" xfId="23650" xr:uid="{00000000-0005-0000-0000-0000EA730000}"/>
    <cellStyle name="40% - Accent6 3 2 2 4 5 2" xfId="46892" xr:uid="{00000000-0005-0000-0000-0000EB730000}"/>
    <cellStyle name="40% - Accent6 3 2 2 4 6" xfId="27206" xr:uid="{00000000-0005-0000-0000-0000EC730000}"/>
    <cellStyle name="40% - Accent6 3 2 2 4 7" xfId="48821" xr:uid="{00000000-0005-0000-0000-0000ED730000}"/>
    <cellStyle name="40% - Accent6 3 2 2 5" xfId="4367" xr:uid="{00000000-0005-0000-0000-0000EE730000}"/>
    <cellStyle name="40% - Accent6 3 2 2 5 2" xfId="9711" xr:uid="{00000000-0005-0000-0000-0000EF730000}"/>
    <cellStyle name="40% - Accent6 3 2 2 5 2 2" xfId="20326" xr:uid="{00000000-0005-0000-0000-0000F0730000}"/>
    <cellStyle name="40% - Accent6 3 2 2 5 2 2 2" xfId="43594" xr:uid="{00000000-0005-0000-0000-0000F1730000}"/>
    <cellStyle name="40% - Accent6 3 2 2 5 2 3" xfId="32979" xr:uid="{00000000-0005-0000-0000-0000F2730000}"/>
    <cellStyle name="40% - Accent6 3 2 2 5 3" xfId="15020" xr:uid="{00000000-0005-0000-0000-0000F3730000}"/>
    <cellStyle name="40% - Accent6 3 2 2 5 3 2" xfId="38288" xr:uid="{00000000-0005-0000-0000-0000F4730000}"/>
    <cellStyle name="40% - Accent6 3 2 2 5 4" xfId="27671" xr:uid="{00000000-0005-0000-0000-0000F5730000}"/>
    <cellStyle name="40% - Accent6 3 2 2 6" xfId="7069" xr:uid="{00000000-0005-0000-0000-0000F6730000}"/>
    <cellStyle name="40% - Accent6 3 2 2 6 2" xfId="17684" xr:uid="{00000000-0005-0000-0000-0000F7730000}"/>
    <cellStyle name="40% - Accent6 3 2 2 6 2 2" xfId="40952" xr:uid="{00000000-0005-0000-0000-0000F8730000}"/>
    <cellStyle name="40% - Accent6 3 2 2 6 3" xfId="30337" xr:uid="{00000000-0005-0000-0000-0000F9730000}"/>
    <cellStyle name="40% - Accent6 3 2 2 7" xfId="12380" xr:uid="{00000000-0005-0000-0000-0000FA730000}"/>
    <cellStyle name="40% - Accent6 3 2 2 7 2" xfId="35648" xr:uid="{00000000-0005-0000-0000-0000FB730000}"/>
    <cellStyle name="40% - Accent6 3 2 2 8" xfId="23643" xr:uid="{00000000-0005-0000-0000-0000FC730000}"/>
    <cellStyle name="40% - Accent6 3 2 2 8 2" xfId="46885" xr:uid="{00000000-0005-0000-0000-0000FD730000}"/>
    <cellStyle name="40% - Accent6 3 2 2 9" xfId="25029" xr:uid="{00000000-0005-0000-0000-0000FE730000}"/>
    <cellStyle name="40% - Accent6 3 2 2_Asset Register (new)" xfId="1397" xr:uid="{00000000-0005-0000-0000-0000FF730000}"/>
    <cellStyle name="40% - Accent6 3 2 3" xfId="1285" xr:uid="{00000000-0005-0000-0000-000000740000}"/>
    <cellStyle name="40% - Accent6 3 2 3 2" xfId="2846" xr:uid="{00000000-0005-0000-0000-000001740000}"/>
    <cellStyle name="40% - Accent6 3 2 3 2 2" xfId="5694" xr:uid="{00000000-0005-0000-0000-000002740000}"/>
    <cellStyle name="40% - Accent6 3 2 3 2 2 2" xfId="11037" xr:uid="{00000000-0005-0000-0000-000003740000}"/>
    <cellStyle name="40% - Accent6 3 2 3 2 2 2 2" xfId="21651" xr:uid="{00000000-0005-0000-0000-000004740000}"/>
    <cellStyle name="40% - Accent6 3 2 3 2 2 2 2 2" xfId="44919" xr:uid="{00000000-0005-0000-0000-000005740000}"/>
    <cellStyle name="40% - Accent6 3 2 3 2 2 2 3" xfId="34305" xr:uid="{00000000-0005-0000-0000-000006740000}"/>
    <cellStyle name="40% - Accent6 3 2 3 2 2 3" xfId="16345" xr:uid="{00000000-0005-0000-0000-000007740000}"/>
    <cellStyle name="40% - Accent6 3 2 3 2 2 3 2" xfId="39613" xr:uid="{00000000-0005-0000-0000-000008740000}"/>
    <cellStyle name="40% - Accent6 3 2 3 2 2 4" xfId="23653" xr:uid="{00000000-0005-0000-0000-000009740000}"/>
    <cellStyle name="40% - Accent6 3 2 3 2 2 4 2" xfId="46895" xr:uid="{00000000-0005-0000-0000-00000A740000}"/>
    <cellStyle name="40% - Accent6 3 2 3 2 2 5" xfId="28997" xr:uid="{00000000-0005-0000-0000-00000B740000}"/>
    <cellStyle name="40% - Accent6 3 2 3 2 2 6" xfId="48824" xr:uid="{00000000-0005-0000-0000-00000C740000}"/>
    <cellStyle name="40% - Accent6 3 2 3 2 3" xfId="8395" xr:uid="{00000000-0005-0000-0000-00000D740000}"/>
    <cellStyle name="40% - Accent6 3 2 3 2 3 2" xfId="19010" xr:uid="{00000000-0005-0000-0000-00000E740000}"/>
    <cellStyle name="40% - Accent6 3 2 3 2 3 2 2" xfId="42278" xr:uid="{00000000-0005-0000-0000-00000F740000}"/>
    <cellStyle name="40% - Accent6 3 2 3 2 3 3" xfId="31663" xr:uid="{00000000-0005-0000-0000-000010740000}"/>
    <cellStyle name="40% - Accent6 3 2 3 2 4" xfId="13705" xr:uid="{00000000-0005-0000-0000-000011740000}"/>
    <cellStyle name="40% - Accent6 3 2 3 2 4 2" xfId="36973" xr:uid="{00000000-0005-0000-0000-000012740000}"/>
    <cellStyle name="40% - Accent6 3 2 3 2 5" xfId="23652" xr:uid="{00000000-0005-0000-0000-000013740000}"/>
    <cellStyle name="40% - Accent6 3 2 3 2 5 2" xfId="46894" xr:uid="{00000000-0005-0000-0000-000014740000}"/>
    <cellStyle name="40% - Accent6 3 2 3 2 6" xfId="26355" xr:uid="{00000000-0005-0000-0000-000015740000}"/>
    <cellStyle name="40% - Accent6 3 2 3 2 7" xfId="48823" xr:uid="{00000000-0005-0000-0000-000016740000}"/>
    <cellStyle name="40% - Accent6 3 2 3 3" xfId="4507" xr:uid="{00000000-0005-0000-0000-000017740000}"/>
    <cellStyle name="40% - Accent6 3 2 3 3 2" xfId="9851" xr:uid="{00000000-0005-0000-0000-000018740000}"/>
    <cellStyle name="40% - Accent6 3 2 3 3 2 2" xfId="20466" xr:uid="{00000000-0005-0000-0000-000019740000}"/>
    <cellStyle name="40% - Accent6 3 2 3 3 2 2 2" xfId="43734" xr:uid="{00000000-0005-0000-0000-00001A740000}"/>
    <cellStyle name="40% - Accent6 3 2 3 3 2 3" xfId="33119" xr:uid="{00000000-0005-0000-0000-00001B740000}"/>
    <cellStyle name="40% - Accent6 3 2 3 3 3" xfId="15160" xr:uid="{00000000-0005-0000-0000-00001C740000}"/>
    <cellStyle name="40% - Accent6 3 2 3 3 3 2" xfId="38428" xr:uid="{00000000-0005-0000-0000-00001D740000}"/>
    <cellStyle name="40% - Accent6 3 2 3 3 4" xfId="23654" xr:uid="{00000000-0005-0000-0000-00001E740000}"/>
    <cellStyle name="40% - Accent6 3 2 3 3 4 2" xfId="46896" xr:uid="{00000000-0005-0000-0000-00001F740000}"/>
    <cellStyle name="40% - Accent6 3 2 3 3 5" xfId="27811" xr:uid="{00000000-0005-0000-0000-000020740000}"/>
    <cellStyle name="40% - Accent6 3 2 3 3 6" xfId="48825" xr:uid="{00000000-0005-0000-0000-000021740000}"/>
    <cellStyle name="40% - Accent6 3 2 3 4" xfId="7209" xr:uid="{00000000-0005-0000-0000-000022740000}"/>
    <cellStyle name="40% - Accent6 3 2 3 4 2" xfId="17824" xr:uid="{00000000-0005-0000-0000-000023740000}"/>
    <cellStyle name="40% - Accent6 3 2 3 4 2 2" xfId="41092" xr:uid="{00000000-0005-0000-0000-000024740000}"/>
    <cellStyle name="40% - Accent6 3 2 3 4 3" xfId="30477" xr:uid="{00000000-0005-0000-0000-000025740000}"/>
    <cellStyle name="40% - Accent6 3 2 3 5" xfId="12520" xr:uid="{00000000-0005-0000-0000-000026740000}"/>
    <cellStyle name="40% - Accent6 3 2 3 5 2" xfId="35788" xr:uid="{00000000-0005-0000-0000-000027740000}"/>
    <cellStyle name="40% - Accent6 3 2 3 6" xfId="23651" xr:uid="{00000000-0005-0000-0000-000028740000}"/>
    <cellStyle name="40% - Accent6 3 2 3 6 2" xfId="46893" xr:uid="{00000000-0005-0000-0000-000029740000}"/>
    <cellStyle name="40% - Accent6 3 2 3 7" xfId="25169" xr:uid="{00000000-0005-0000-0000-00002A740000}"/>
    <cellStyle name="40% - Accent6 3 2 3 8" xfId="48822" xr:uid="{00000000-0005-0000-0000-00002B740000}"/>
    <cellStyle name="40% - Accent6 3 2 4" xfId="1671" xr:uid="{00000000-0005-0000-0000-00002C740000}"/>
    <cellStyle name="40% - Accent6 3 2 4 2" xfId="4677" xr:uid="{00000000-0005-0000-0000-00002D740000}"/>
    <cellStyle name="40% - Accent6 3 2 4 2 2" xfId="10021" xr:uid="{00000000-0005-0000-0000-00002E740000}"/>
    <cellStyle name="40% - Accent6 3 2 4 2 2 2" xfId="20636" xr:uid="{00000000-0005-0000-0000-00002F740000}"/>
    <cellStyle name="40% - Accent6 3 2 4 2 2 2 2" xfId="43904" xr:uid="{00000000-0005-0000-0000-000030740000}"/>
    <cellStyle name="40% - Accent6 3 2 4 2 2 3" xfId="33289" xr:uid="{00000000-0005-0000-0000-000031740000}"/>
    <cellStyle name="40% - Accent6 3 2 4 2 3" xfId="15330" xr:uid="{00000000-0005-0000-0000-000032740000}"/>
    <cellStyle name="40% - Accent6 3 2 4 2 3 2" xfId="38598" xr:uid="{00000000-0005-0000-0000-000033740000}"/>
    <cellStyle name="40% - Accent6 3 2 4 2 4" xfId="23656" xr:uid="{00000000-0005-0000-0000-000034740000}"/>
    <cellStyle name="40% - Accent6 3 2 4 2 4 2" xfId="46898" xr:uid="{00000000-0005-0000-0000-000035740000}"/>
    <cellStyle name="40% - Accent6 3 2 4 2 5" xfId="27981" xr:uid="{00000000-0005-0000-0000-000036740000}"/>
    <cellStyle name="40% - Accent6 3 2 4 2 6" xfId="48827" xr:uid="{00000000-0005-0000-0000-000037740000}"/>
    <cellStyle name="40% - Accent6 3 2 4 3" xfId="7379" xr:uid="{00000000-0005-0000-0000-000038740000}"/>
    <cellStyle name="40% - Accent6 3 2 4 3 2" xfId="17994" xr:uid="{00000000-0005-0000-0000-000039740000}"/>
    <cellStyle name="40% - Accent6 3 2 4 3 2 2" xfId="41262" xr:uid="{00000000-0005-0000-0000-00003A740000}"/>
    <cellStyle name="40% - Accent6 3 2 4 3 3" xfId="30647" xr:uid="{00000000-0005-0000-0000-00003B740000}"/>
    <cellStyle name="40% - Accent6 3 2 4 4" xfId="12690" xr:uid="{00000000-0005-0000-0000-00003C740000}"/>
    <cellStyle name="40% - Accent6 3 2 4 4 2" xfId="35958" xr:uid="{00000000-0005-0000-0000-00003D740000}"/>
    <cellStyle name="40% - Accent6 3 2 4 5" xfId="23655" xr:uid="{00000000-0005-0000-0000-00003E740000}"/>
    <cellStyle name="40% - Accent6 3 2 4 5 2" xfId="46897" xr:uid="{00000000-0005-0000-0000-00003F740000}"/>
    <cellStyle name="40% - Accent6 3 2 4 6" xfId="25339" xr:uid="{00000000-0005-0000-0000-000040740000}"/>
    <cellStyle name="40% - Accent6 3 2 4 7" xfId="48826" xr:uid="{00000000-0005-0000-0000-000041740000}"/>
    <cellStyle name="40% - Accent6 3 2 5" xfId="1756" xr:uid="{00000000-0005-0000-0000-000042740000}"/>
    <cellStyle name="40% - Accent6 3 2 5 2" xfId="4744" xr:uid="{00000000-0005-0000-0000-000043740000}"/>
    <cellStyle name="40% - Accent6 3 2 5 2 2" xfId="10088" xr:uid="{00000000-0005-0000-0000-000044740000}"/>
    <cellStyle name="40% - Accent6 3 2 5 2 2 2" xfId="20703" xr:uid="{00000000-0005-0000-0000-000045740000}"/>
    <cellStyle name="40% - Accent6 3 2 5 2 2 2 2" xfId="43971" xr:uid="{00000000-0005-0000-0000-000046740000}"/>
    <cellStyle name="40% - Accent6 3 2 5 2 2 3" xfId="33356" xr:uid="{00000000-0005-0000-0000-000047740000}"/>
    <cellStyle name="40% - Accent6 3 2 5 2 3" xfId="15397" xr:uid="{00000000-0005-0000-0000-000048740000}"/>
    <cellStyle name="40% - Accent6 3 2 5 2 3 2" xfId="38665" xr:uid="{00000000-0005-0000-0000-000049740000}"/>
    <cellStyle name="40% - Accent6 3 2 5 2 4" xfId="28048" xr:uid="{00000000-0005-0000-0000-00004A740000}"/>
    <cellStyle name="40% - Accent6 3 2 5 3" xfId="7446" xr:uid="{00000000-0005-0000-0000-00004B740000}"/>
    <cellStyle name="40% - Accent6 3 2 5 3 2" xfId="18061" xr:uid="{00000000-0005-0000-0000-00004C740000}"/>
    <cellStyle name="40% - Accent6 3 2 5 3 2 2" xfId="41329" xr:uid="{00000000-0005-0000-0000-00004D740000}"/>
    <cellStyle name="40% - Accent6 3 2 5 3 3" xfId="30714" xr:uid="{00000000-0005-0000-0000-00004E740000}"/>
    <cellStyle name="40% - Accent6 3 2 5 4" xfId="12757" xr:uid="{00000000-0005-0000-0000-00004F740000}"/>
    <cellStyle name="40% - Accent6 3 2 5 4 2" xfId="36025" xr:uid="{00000000-0005-0000-0000-000050740000}"/>
    <cellStyle name="40% - Accent6 3 2 5 5" xfId="23657" xr:uid="{00000000-0005-0000-0000-000051740000}"/>
    <cellStyle name="40% - Accent6 3 2 5 5 2" xfId="46899" xr:uid="{00000000-0005-0000-0000-000052740000}"/>
    <cellStyle name="40% - Accent6 3 2 5 6" xfId="25406" xr:uid="{00000000-0005-0000-0000-000053740000}"/>
    <cellStyle name="40% - Accent6 3 2 5 7" xfId="48828" xr:uid="{00000000-0005-0000-0000-000054740000}"/>
    <cellStyle name="40% - Accent6 3 2 6" xfId="1688" xr:uid="{00000000-0005-0000-0000-000055740000}"/>
    <cellStyle name="40% - Accent6 3 2 6 2" xfId="4689" xr:uid="{00000000-0005-0000-0000-000056740000}"/>
    <cellStyle name="40% - Accent6 3 2 6 2 2" xfId="10033" xr:uid="{00000000-0005-0000-0000-000057740000}"/>
    <cellStyle name="40% - Accent6 3 2 6 2 2 2" xfId="20648" xr:uid="{00000000-0005-0000-0000-000058740000}"/>
    <cellStyle name="40% - Accent6 3 2 6 2 2 2 2" xfId="43916" xr:uid="{00000000-0005-0000-0000-000059740000}"/>
    <cellStyle name="40% - Accent6 3 2 6 2 2 3" xfId="33301" xr:uid="{00000000-0005-0000-0000-00005A740000}"/>
    <cellStyle name="40% - Accent6 3 2 6 2 3" xfId="15342" xr:uid="{00000000-0005-0000-0000-00005B740000}"/>
    <cellStyle name="40% - Accent6 3 2 6 2 3 2" xfId="38610" xr:uid="{00000000-0005-0000-0000-00005C740000}"/>
    <cellStyle name="40% - Accent6 3 2 6 2 4" xfId="27993" xr:uid="{00000000-0005-0000-0000-00005D740000}"/>
    <cellStyle name="40% - Accent6 3 2 6 3" xfId="7391" xr:uid="{00000000-0005-0000-0000-00005E740000}"/>
    <cellStyle name="40% - Accent6 3 2 6 3 2" xfId="18006" xr:uid="{00000000-0005-0000-0000-00005F740000}"/>
    <cellStyle name="40% - Accent6 3 2 6 3 2 2" xfId="41274" xr:uid="{00000000-0005-0000-0000-000060740000}"/>
    <cellStyle name="40% - Accent6 3 2 6 3 3" xfId="30659" xr:uid="{00000000-0005-0000-0000-000061740000}"/>
    <cellStyle name="40% - Accent6 3 2 6 4" xfId="12702" xr:uid="{00000000-0005-0000-0000-000062740000}"/>
    <cellStyle name="40% - Accent6 3 2 6 4 2" xfId="35970" xr:uid="{00000000-0005-0000-0000-000063740000}"/>
    <cellStyle name="40% - Accent6 3 2 6 5" xfId="25351" xr:uid="{00000000-0005-0000-0000-000064740000}"/>
    <cellStyle name="40% - Accent6 3 2 7" xfId="2190" xr:uid="{00000000-0005-0000-0000-000065740000}"/>
    <cellStyle name="40% - Accent6 3 2 7 2" xfId="5067" xr:uid="{00000000-0005-0000-0000-000066740000}"/>
    <cellStyle name="40% - Accent6 3 2 7 2 2" xfId="10410" xr:uid="{00000000-0005-0000-0000-000067740000}"/>
    <cellStyle name="40% - Accent6 3 2 7 2 2 2" xfId="21025" xr:uid="{00000000-0005-0000-0000-000068740000}"/>
    <cellStyle name="40% - Accent6 3 2 7 2 2 2 2" xfId="44293" xr:uid="{00000000-0005-0000-0000-000069740000}"/>
    <cellStyle name="40% - Accent6 3 2 7 2 2 3" xfId="33678" xr:uid="{00000000-0005-0000-0000-00006A740000}"/>
    <cellStyle name="40% - Accent6 3 2 7 2 3" xfId="15719" xr:uid="{00000000-0005-0000-0000-00006B740000}"/>
    <cellStyle name="40% - Accent6 3 2 7 2 3 2" xfId="38987" xr:uid="{00000000-0005-0000-0000-00006C740000}"/>
    <cellStyle name="40% - Accent6 3 2 7 2 4" xfId="28370" xr:uid="{00000000-0005-0000-0000-00006D740000}"/>
    <cellStyle name="40% - Accent6 3 2 7 3" xfId="7768" xr:uid="{00000000-0005-0000-0000-00006E740000}"/>
    <cellStyle name="40% - Accent6 3 2 7 3 2" xfId="18383" xr:uid="{00000000-0005-0000-0000-00006F740000}"/>
    <cellStyle name="40% - Accent6 3 2 7 3 2 2" xfId="41651" xr:uid="{00000000-0005-0000-0000-000070740000}"/>
    <cellStyle name="40% - Accent6 3 2 7 3 3" xfId="31036" xr:uid="{00000000-0005-0000-0000-000071740000}"/>
    <cellStyle name="40% - Accent6 3 2 7 4" xfId="13079" xr:uid="{00000000-0005-0000-0000-000072740000}"/>
    <cellStyle name="40% - Accent6 3 2 7 4 2" xfId="36347" xr:uid="{00000000-0005-0000-0000-000073740000}"/>
    <cellStyle name="40% - Accent6 3 2 7 5" xfId="25728" xr:uid="{00000000-0005-0000-0000-000074740000}"/>
    <cellStyle name="40% - Accent6 3 2 8" xfId="2176" xr:uid="{00000000-0005-0000-0000-000075740000}"/>
    <cellStyle name="40% - Accent6 3 2 8 2" xfId="5055" xr:uid="{00000000-0005-0000-0000-000076740000}"/>
    <cellStyle name="40% - Accent6 3 2 8 2 2" xfId="10398" xr:uid="{00000000-0005-0000-0000-000077740000}"/>
    <cellStyle name="40% - Accent6 3 2 8 2 2 2" xfId="21013" xr:uid="{00000000-0005-0000-0000-000078740000}"/>
    <cellStyle name="40% - Accent6 3 2 8 2 2 2 2" xfId="44281" xr:uid="{00000000-0005-0000-0000-000079740000}"/>
    <cellStyle name="40% - Accent6 3 2 8 2 2 3" xfId="33666" xr:uid="{00000000-0005-0000-0000-00007A740000}"/>
    <cellStyle name="40% - Accent6 3 2 8 2 3" xfId="15707" xr:uid="{00000000-0005-0000-0000-00007B740000}"/>
    <cellStyle name="40% - Accent6 3 2 8 2 3 2" xfId="38975" xr:uid="{00000000-0005-0000-0000-00007C740000}"/>
    <cellStyle name="40% - Accent6 3 2 8 2 4" xfId="28358" xr:uid="{00000000-0005-0000-0000-00007D740000}"/>
    <cellStyle name="40% - Accent6 3 2 8 3" xfId="7756" xr:uid="{00000000-0005-0000-0000-00007E740000}"/>
    <cellStyle name="40% - Accent6 3 2 8 3 2" xfId="18371" xr:uid="{00000000-0005-0000-0000-00007F740000}"/>
    <cellStyle name="40% - Accent6 3 2 8 3 2 2" xfId="41639" xr:uid="{00000000-0005-0000-0000-000080740000}"/>
    <cellStyle name="40% - Accent6 3 2 8 3 3" xfId="31024" xr:uid="{00000000-0005-0000-0000-000081740000}"/>
    <cellStyle name="40% - Accent6 3 2 8 4" xfId="13067" xr:uid="{00000000-0005-0000-0000-000082740000}"/>
    <cellStyle name="40% - Accent6 3 2 8 4 2" xfId="36335" xr:uid="{00000000-0005-0000-0000-000083740000}"/>
    <cellStyle name="40% - Accent6 3 2 8 5" xfId="25716" xr:uid="{00000000-0005-0000-0000-000084740000}"/>
    <cellStyle name="40% - Accent6 3 2 9" xfId="2623" xr:uid="{00000000-0005-0000-0000-000085740000}"/>
    <cellStyle name="40% - Accent6 3 2 9 2" xfId="5471" xr:uid="{00000000-0005-0000-0000-000086740000}"/>
    <cellStyle name="40% - Accent6 3 2 9 2 2" xfId="10814" xr:uid="{00000000-0005-0000-0000-000087740000}"/>
    <cellStyle name="40% - Accent6 3 2 9 2 2 2" xfId="21428" xr:uid="{00000000-0005-0000-0000-000088740000}"/>
    <cellStyle name="40% - Accent6 3 2 9 2 2 2 2" xfId="44696" xr:uid="{00000000-0005-0000-0000-000089740000}"/>
    <cellStyle name="40% - Accent6 3 2 9 2 2 3" xfId="34082" xr:uid="{00000000-0005-0000-0000-00008A740000}"/>
    <cellStyle name="40% - Accent6 3 2 9 2 3" xfId="16122" xr:uid="{00000000-0005-0000-0000-00008B740000}"/>
    <cellStyle name="40% - Accent6 3 2 9 2 3 2" xfId="39390" xr:uid="{00000000-0005-0000-0000-00008C740000}"/>
    <cellStyle name="40% - Accent6 3 2 9 2 4" xfId="28774" xr:uid="{00000000-0005-0000-0000-00008D740000}"/>
    <cellStyle name="40% - Accent6 3 2 9 3" xfId="8172" xr:uid="{00000000-0005-0000-0000-00008E740000}"/>
    <cellStyle name="40% - Accent6 3 2 9 3 2" xfId="18787" xr:uid="{00000000-0005-0000-0000-00008F740000}"/>
    <cellStyle name="40% - Accent6 3 2 9 3 2 2" xfId="42055" xr:uid="{00000000-0005-0000-0000-000090740000}"/>
    <cellStyle name="40% - Accent6 3 2 9 3 3" xfId="31440" xr:uid="{00000000-0005-0000-0000-000091740000}"/>
    <cellStyle name="40% - Accent6 3 2 9 4" xfId="13482" xr:uid="{00000000-0005-0000-0000-000092740000}"/>
    <cellStyle name="40% - Accent6 3 2 9 4 2" xfId="36750" xr:uid="{00000000-0005-0000-0000-000093740000}"/>
    <cellStyle name="40% - Accent6 3 2 9 5" xfId="26132" xr:uid="{00000000-0005-0000-0000-000094740000}"/>
    <cellStyle name="40% - Accent6 3 2_Asset Register (new)" xfId="1398" xr:uid="{00000000-0005-0000-0000-000095740000}"/>
    <cellStyle name="40% - Accent6 3 3" xfId="761" xr:uid="{00000000-0005-0000-0000-000096740000}"/>
    <cellStyle name="40% - Accent6 3 3 10" xfId="12296" xr:uid="{00000000-0005-0000-0000-000097740000}"/>
    <cellStyle name="40% - Accent6 3 3 10 2" xfId="35564" xr:uid="{00000000-0005-0000-0000-000098740000}"/>
    <cellStyle name="40% - Accent6 3 3 11" xfId="23658" xr:uid="{00000000-0005-0000-0000-000099740000}"/>
    <cellStyle name="40% - Accent6 3 3 11 2" xfId="46900" xr:uid="{00000000-0005-0000-0000-00009A740000}"/>
    <cellStyle name="40% - Accent6 3 3 12" xfId="24945" xr:uid="{00000000-0005-0000-0000-00009B740000}"/>
    <cellStyle name="40% - Accent6 3 3 13" xfId="48829" xr:uid="{00000000-0005-0000-0000-00009C740000}"/>
    <cellStyle name="40% - Accent6 3 3 2" xfId="1204" xr:uid="{00000000-0005-0000-0000-00009D740000}"/>
    <cellStyle name="40% - Accent6 3 3 2 2" xfId="2766" xr:uid="{00000000-0005-0000-0000-00009E740000}"/>
    <cellStyle name="40% - Accent6 3 3 2 2 2" xfId="5614" xr:uid="{00000000-0005-0000-0000-00009F740000}"/>
    <cellStyle name="40% - Accent6 3 3 2 2 2 2" xfId="10957" xr:uid="{00000000-0005-0000-0000-0000A0740000}"/>
    <cellStyle name="40% - Accent6 3 3 2 2 2 2 2" xfId="21571" xr:uid="{00000000-0005-0000-0000-0000A1740000}"/>
    <cellStyle name="40% - Accent6 3 3 2 2 2 2 2 2" xfId="44839" xr:uid="{00000000-0005-0000-0000-0000A2740000}"/>
    <cellStyle name="40% - Accent6 3 3 2 2 2 2 3" xfId="34225" xr:uid="{00000000-0005-0000-0000-0000A3740000}"/>
    <cellStyle name="40% - Accent6 3 3 2 2 2 3" xfId="16265" xr:uid="{00000000-0005-0000-0000-0000A4740000}"/>
    <cellStyle name="40% - Accent6 3 3 2 2 2 3 2" xfId="39533" xr:uid="{00000000-0005-0000-0000-0000A5740000}"/>
    <cellStyle name="40% - Accent6 3 3 2 2 2 4" xfId="23661" xr:uid="{00000000-0005-0000-0000-0000A6740000}"/>
    <cellStyle name="40% - Accent6 3 3 2 2 2 4 2" xfId="46903" xr:uid="{00000000-0005-0000-0000-0000A7740000}"/>
    <cellStyle name="40% - Accent6 3 3 2 2 2 5" xfId="28917" xr:uid="{00000000-0005-0000-0000-0000A8740000}"/>
    <cellStyle name="40% - Accent6 3 3 2 2 2 6" xfId="48832" xr:uid="{00000000-0005-0000-0000-0000A9740000}"/>
    <cellStyle name="40% - Accent6 3 3 2 2 3" xfId="8315" xr:uid="{00000000-0005-0000-0000-0000AA740000}"/>
    <cellStyle name="40% - Accent6 3 3 2 2 3 2" xfId="18930" xr:uid="{00000000-0005-0000-0000-0000AB740000}"/>
    <cellStyle name="40% - Accent6 3 3 2 2 3 2 2" xfId="42198" xr:uid="{00000000-0005-0000-0000-0000AC740000}"/>
    <cellStyle name="40% - Accent6 3 3 2 2 3 3" xfId="31583" xr:uid="{00000000-0005-0000-0000-0000AD740000}"/>
    <cellStyle name="40% - Accent6 3 3 2 2 4" xfId="13625" xr:uid="{00000000-0005-0000-0000-0000AE740000}"/>
    <cellStyle name="40% - Accent6 3 3 2 2 4 2" xfId="36893" xr:uid="{00000000-0005-0000-0000-0000AF740000}"/>
    <cellStyle name="40% - Accent6 3 3 2 2 5" xfId="23660" xr:uid="{00000000-0005-0000-0000-0000B0740000}"/>
    <cellStyle name="40% - Accent6 3 3 2 2 5 2" xfId="46902" xr:uid="{00000000-0005-0000-0000-0000B1740000}"/>
    <cellStyle name="40% - Accent6 3 3 2 2 6" xfId="26275" xr:uid="{00000000-0005-0000-0000-0000B2740000}"/>
    <cellStyle name="40% - Accent6 3 3 2 2 7" xfId="48831" xr:uid="{00000000-0005-0000-0000-0000B3740000}"/>
    <cellStyle name="40% - Accent6 3 3 2 3" xfId="3941" xr:uid="{00000000-0005-0000-0000-0000B4740000}"/>
    <cellStyle name="40% - Accent6 3 3 2 3 2" xfId="6605" xr:uid="{00000000-0005-0000-0000-0000B5740000}"/>
    <cellStyle name="40% - Accent6 3 3 2 3 2 2" xfId="11948" xr:uid="{00000000-0005-0000-0000-0000B6740000}"/>
    <cellStyle name="40% - Accent6 3 3 2 3 2 2 2" xfId="22561" xr:uid="{00000000-0005-0000-0000-0000B7740000}"/>
    <cellStyle name="40% - Accent6 3 3 2 3 2 2 2 2" xfId="45829" xr:uid="{00000000-0005-0000-0000-0000B8740000}"/>
    <cellStyle name="40% - Accent6 3 3 2 3 2 2 3" xfId="35216" xr:uid="{00000000-0005-0000-0000-0000B9740000}"/>
    <cellStyle name="40% - Accent6 3 3 2 3 2 3" xfId="17255" xr:uid="{00000000-0005-0000-0000-0000BA740000}"/>
    <cellStyle name="40% - Accent6 3 3 2 3 2 3 2" xfId="40523" xr:uid="{00000000-0005-0000-0000-0000BB740000}"/>
    <cellStyle name="40% - Accent6 3 3 2 3 2 4" xfId="29908" xr:uid="{00000000-0005-0000-0000-0000BC740000}"/>
    <cellStyle name="40% - Accent6 3 3 2 3 3" xfId="9306" xr:uid="{00000000-0005-0000-0000-0000BD740000}"/>
    <cellStyle name="40% - Accent6 3 3 2 3 3 2" xfId="19921" xr:uid="{00000000-0005-0000-0000-0000BE740000}"/>
    <cellStyle name="40% - Accent6 3 3 2 3 3 2 2" xfId="43189" xr:uid="{00000000-0005-0000-0000-0000BF740000}"/>
    <cellStyle name="40% - Accent6 3 3 2 3 3 3" xfId="32574" xr:uid="{00000000-0005-0000-0000-0000C0740000}"/>
    <cellStyle name="40% - Accent6 3 3 2 3 4" xfId="14615" xr:uid="{00000000-0005-0000-0000-0000C1740000}"/>
    <cellStyle name="40% - Accent6 3 3 2 3 4 2" xfId="37883" xr:uid="{00000000-0005-0000-0000-0000C2740000}"/>
    <cellStyle name="40% - Accent6 3 3 2 3 5" xfId="23662" xr:uid="{00000000-0005-0000-0000-0000C3740000}"/>
    <cellStyle name="40% - Accent6 3 3 2 3 5 2" xfId="46904" xr:uid="{00000000-0005-0000-0000-0000C4740000}"/>
    <cellStyle name="40% - Accent6 3 3 2 3 6" xfId="27266" xr:uid="{00000000-0005-0000-0000-0000C5740000}"/>
    <cellStyle name="40% - Accent6 3 3 2 3 7" xfId="48833" xr:uid="{00000000-0005-0000-0000-0000C6740000}"/>
    <cellStyle name="40% - Accent6 3 3 2 4" xfId="4427" xr:uid="{00000000-0005-0000-0000-0000C7740000}"/>
    <cellStyle name="40% - Accent6 3 3 2 4 2" xfId="9771" xr:uid="{00000000-0005-0000-0000-0000C8740000}"/>
    <cellStyle name="40% - Accent6 3 3 2 4 2 2" xfId="20386" xr:uid="{00000000-0005-0000-0000-0000C9740000}"/>
    <cellStyle name="40% - Accent6 3 3 2 4 2 2 2" xfId="43654" xr:uid="{00000000-0005-0000-0000-0000CA740000}"/>
    <cellStyle name="40% - Accent6 3 3 2 4 2 3" xfId="33039" xr:uid="{00000000-0005-0000-0000-0000CB740000}"/>
    <cellStyle name="40% - Accent6 3 3 2 4 3" xfId="15080" xr:uid="{00000000-0005-0000-0000-0000CC740000}"/>
    <cellStyle name="40% - Accent6 3 3 2 4 3 2" xfId="38348" xr:uid="{00000000-0005-0000-0000-0000CD740000}"/>
    <cellStyle name="40% - Accent6 3 3 2 4 4" xfId="27731" xr:uid="{00000000-0005-0000-0000-0000CE740000}"/>
    <cellStyle name="40% - Accent6 3 3 2 5" xfId="7129" xr:uid="{00000000-0005-0000-0000-0000CF740000}"/>
    <cellStyle name="40% - Accent6 3 3 2 5 2" xfId="17744" xr:uid="{00000000-0005-0000-0000-0000D0740000}"/>
    <cellStyle name="40% - Accent6 3 3 2 5 2 2" xfId="41012" xr:uid="{00000000-0005-0000-0000-0000D1740000}"/>
    <cellStyle name="40% - Accent6 3 3 2 5 3" xfId="30397" xr:uid="{00000000-0005-0000-0000-0000D2740000}"/>
    <cellStyle name="40% - Accent6 3 3 2 6" xfId="12440" xr:uid="{00000000-0005-0000-0000-0000D3740000}"/>
    <cellStyle name="40% - Accent6 3 3 2 6 2" xfId="35708" xr:uid="{00000000-0005-0000-0000-0000D4740000}"/>
    <cellStyle name="40% - Accent6 3 3 2 7" xfId="23659" xr:uid="{00000000-0005-0000-0000-0000D5740000}"/>
    <cellStyle name="40% - Accent6 3 3 2 7 2" xfId="46901" xr:uid="{00000000-0005-0000-0000-0000D6740000}"/>
    <cellStyle name="40% - Accent6 3 3 2 8" xfId="25089" xr:uid="{00000000-0005-0000-0000-0000D7740000}"/>
    <cellStyle name="40% - Accent6 3 3 2 9" xfId="48830" xr:uid="{00000000-0005-0000-0000-0000D8740000}"/>
    <cellStyle name="40% - Accent6 3 3 3" xfId="1571" xr:uid="{00000000-0005-0000-0000-0000D9740000}"/>
    <cellStyle name="40% - Accent6 3 3 3 2" xfId="2928" xr:uid="{00000000-0005-0000-0000-0000DA740000}"/>
    <cellStyle name="40% - Accent6 3 3 3 2 2" xfId="5776" xr:uid="{00000000-0005-0000-0000-0000DB740000}"/>
    <cellStyle name="40% - Accent6 3 3 3 2 2 2" xfId="11119" xr:uid="{00000000-0005-0000-0000-0000DC740000}"/>
    <cellStyle name="40% - Accent6 3 3 3 2 2 2 2" xfId="21733" xr:uid="{00000000-0005-0000-0000-0000DD740000}"/>
    <cellStyle name="40% - Accent6 3 3 3 2 2 2 2 2" xfId="45001" xr:uid="{00000000-0005-0000-0000-0000DE740000}"/>
    <cellStyle name="40% - Accent6 3 3 3 2 2 2 3" xfId="34387" xr:uid="{00000000-0005-0000-0000-0000DF740000}"/>
    <cellStyle name="40% - Accent6 3 3 3 2 2 3" xfId="16427" xr:uid="{00000000-0005-0000-0000-0000E0740000}"/>
    <cellStyle name="40% - Accent6 3 3 3 2 2 3 2" xfId="39695" xr:uid="{00000000-0005-0000-0000-0000E1740000}"/>
    <cellStyle name="40% - Accent6 3 3 3 2 2 4" xfId="29079" xr:uid="{00000000-0005-0000-0000-0000E2740000}"/>
    <cellStyle name="40% - Accent6 3 3 3 2 3" xfId="8477" xr:uid="{00000000-0005-0000-0000-0000E3740000}"/>
    <cellStyle name="40% - Accent6 3 3 3 2 3 2" xfId="19092" xr:uid="{00000000-0005-0000-0000-0000E4740000}"/>
    <cellStyle name="40% - Accent6 3 3 3 2 3 2 2" xfId="42360" xr:uid="{00000000-0005-0000-0000-0000E5740000}"/>
    <cellStyle name="40% - Accent6 3 3 3 2 3 3" xfId="31745" xr:uid="{00000000-0005-0000-0000-0000E6740000}"/>
    <cellStyle name="40% - Accent6 3 3 3 2 4" xfId="13787" xr:uid="{00000000-0005-0000-0000-0000E7740000}"/>
    <cellStyle name="40% - Accent6 3 3 3 2 4 2" xfId="37055" xr:uid="{00000000-0005-0000-0000-0000E8740000}"/>
    <cellStyle name="40% - Accent6 3 3 3 2 5" xfId="23664" xr:uid="{00000000-0005-0000-0000-0000E9740000}"/>
    <cellStyle name="40% - Accent6 3 3 3 2 5 2" xfId="46906" xr:uid="{00000000-0005-0000-0000-0000EA740000}"/>
    <cellStyle name="40% - Accent6 3 3 3 2 6" xfId="26437" xr:uid="{00000000-0005-0000-0000-0000EB740000}"/>
    <cellStyle name="40% - Accent6 3 3 3 2 7" xfId="48835" xr:uid="{00000000-0005-0000-0000-0000EC740000}"/>
    <cellStyle name="40% - Accent6 3 3 3 3" xfId="3641" xr:uid="{00000000-0005-0000-0000-0000ED740000}"/>
    <cellStyle name="40% - Accent6 3 3 3 3 2" xfId="6449" xr:uid="{00000000-0005-0000-0000-0000EE740000}"/>
    <cellStyle name="40% - Accent6 3 3 3 3 2 2" xfId="11792" xr:uid="{00000000-0005-0000-0000-0000EF740000}"/>
    <cellStyle name="40% - Accent6 3 3 3 3 2 2 2" xfId="22405" xr:uid="{00000000-0005-0000-0000-0000F0740000}"/>
    <cellStyle name="40% - Accent6 3 3 3 3 2 2 2 2" xfId="45673" xr:uid="{00000000-0005-0000-0000-0000F1740000}"/>
    <cellStyle name="40% - Accent6 3 3 3 3 2 2 3" xfId="35060" xr:uid="{00000000-0005-0000-0000-0000F2740000}"/>
    <cellStyle name="40% - Accent6 3 3 3 3 2 3" xfId="17099" xr:uid="{00000000-0005-0000-0000-0000F3740000}"/>
    <cellStyle name="40% - Accent6 3 3 3 3 2 3 2" xfId="40367" xr:uid="{00000000-0005-0000-0000-0000F4740000}"/>
    <cellStyle name="40% - Accent6 3 3 3 3 2 4" xfId="29752" xr:uid="{00000000-0005-0000-0000-0000F5740000}"/>
    <cellStyle name="40% - Accent6 3 3 3 3 3" xfId="9150" xr:uid="{00000000-0005-0000-0000-0000F6740000}"/>
    <cellStyle name="40% - Accent6 3 3 3 3 3 2" xfId="19765" xr:uid="{00000000-0005-0000-0000-0000F7740000}"/>
    <cellStyle name="40% - Accent6 3 3 3 3 3 2 2" xfId="43033" xr:uid="{00000000-0005-0000-0000-0000F8740000}"/>
    <cellStyle name="40% - Accent6 3 3 3 3 3 3" xfId="32418" xr:uid="{00000000-0005-0000-0000-0000F9740000}"/>
    <cellStyle name="40% - Accent6 3 3 3 3 4" xfId="14459" xr:uid="{00000000-0005-0000-0000-0000FA740000}"/>
    <cellStyle name="40% - Accent6 3 3 3 3 4 2" xfId="37727" xr:uid="{00000000-0005-0000-0000-0000FB740000}"/>
    <cellStyle name="40% - Accent6 3 3 3 3 5" xfId="27110" xr:uid="{00000000-0005-0000-0000-0000FC740000}"/>
    <cellStyle name="40% - Accent6 3 3 3 4" xfId="4589" xr:uid="{00000000-0005-0000-0000-0000FD740000}"/>
    <cellStyle name="40% - Accent6 3 3 3 4 2" xfId="9933" xr:uid="{00000000-0005-0000-0000-0000FE740000}"/>
    <cellStyle name="40% - Accent6 3 3 3 4 2 2" xfId="20548" xr:uid="{00000000-0005-0000-0000-0000FF740000}"/>
    <cellStyle name="40% - Accent6 3 3 3 4 2 2 2" xfId="43816" xr:uid="{00000000-0005-0000-0000-000000750000}"/>
    <cellStyle name="40% - Accent6 3 3 3 4 2 3" xfId="33201" xr:uid="{00000000-0005-0000-0000-000001750000}"/>
    <cellStyle name="40% - Accent6 3 3 3 4 3" xfId="15242" xr:uid="{00000000-0005-0000-0000-000002750000}"/>
    <cellStyle name="40% - Accent6 3 3 3 4 3 2" xfId="38510" xr:uid="{00000000-0005-0000-0000-000003750000}"/>
    <cellStyle name="40% - Accent6 3 3 3 4 4" xfId="27893" xr:uid="{00000000-0005-0000-0000-000004750000}"/>
    <cellStyle name="40% - Accent6 3 3 3 5" xfId="7291" xr:uid="{00000000-0005-0000-0000-000005750000}"/>
    <cellStyle name="40% - Accent6 3 3 3 5 2" xfId="17906" xr:uid="{00000000-0005-0000-0000-000006750000}"/>
    <cellStyle name="40% - Accent6 3 3 3 5 2 2" xfId="41174" xr:uid="{00000000-0005-0000-0000-000007750000}"/>
    <cellStyle name="40% - Accent6 3 3 3 5 3" xfId="30559" xr:uid="{00000000-0005-0000-0000-000008750000}"/>
    <cellStyle name="40% - Accent6 3 3 3 6" xfId="12602" xr:uid="{00000000-0005-0000-0000-000009750000}"/>
    <cellStyle name="40% - Accent6 3 3 3 6 2" xfId="35870" xr:uid="{00000000-0005-0000-0000-00000A750000}"/>
    <cellStyle name="40% - Accent6 3 3 3 7" xfId="23663" xr:uid="{00000000-0005-0000-0000-00000B750000}"/>
    <cellStyle name="40% - Accent6 3 3 3 7 2" xfId="46905" xr:uid="{00000000-0005-0000-0000-00000C750000}"/>
    <cellStyle name="40% - Accent6 3 3 3 8" xfId="25251" xr:uid="{00000000-0005-0000-0000-00000D750000}"/>
    <cellStyle name="40% - Accent6 3 3 3 9" xfId="48834" xr:uid="{00000000-0005-0000-0000-00000E750000}"/>
    <cellStyle name="40% - Accent6 3 3 4" xfId="1939" xr:uid="{00000000-0005-0000-0000-00000F750000}"/>
    <cellStyle name="40% - Accent6 3 3 4 2" xfId="4914" xr:uid="{00000000-0005-0000-0000-000010750000}"/>
    <cellStyle name="40% - Accent6 3 3 4 2 2" xfId="10258" xr:uid="{00000000-0005-0000-0000-000011750000}"/>
    <cellStyle name="40% - Accent6 3 3 4 2 2 2" xfId="20873" xr:uid="{00000000-0005-0000-0000-000012750000}"/>
    <cellStyle name="40% - Accent6 3 3 4 2 2 2 2" xfId="44141" xr:uid="{00000000-0005-0000-0000-000013750000}"/>
    <cellStyle name="40% - Accent6 3 3 4 2 2 3" xfId="33526" xr:uid="{00000000-0005-0000-0000-000014750000}"/>
    <cellStyle name="40% - Accent6 3 3 4 2 3" xfId="15567" xr:uid="{00000000-0005-0000-0000-000015750000}"/>
    <cellStyle name="40% - Accent6 3 3 4 2 3 2" xfId="38835" xr:uid="{00000000-0005-0000-0000-000016750000}"/>
    <cellStyle name="40% - Accent6 3 3 4 2 4" xfId="28218" xr:uid="{00000000-0005-0000-0000-000017750000}"/>
    <cellStyle name="40% - Accent6 3 3 4 3" xfId="7616" xr:uid="{00000000-0005-0000-0000-000018750000}"/>
    <cellStyle name="40% - Accent6 3 3 4 3 2" xfId="18231" xr:uid="{00000000-0005-0000-0000-000019750000}"/>
    <cellStyle name="40% - Accent6 3 3 4 3 2 2" xfId="41499" xr:uid="{00000000-0005-0000-0000-00001A750000}"/>
    <cellStyle name="40% - Accent6 3 3 4 3 3" xfId="30884" xr:uid="{00000000-0005-0000-0000-00001B750000}"/>
    <cellStyle name="40% - Accent6 3 3 4 4" xfId="12927" xr:uid="{00000000-0005-0000-0000-00001C750000}"/>
    <cellStyle name="40% - Accent6 3 3 4 4 2" xfId="36195" xr:uid="{00000000-0005-0000-0000-00001D750000}"/>
    <cellStyle name="40% - Accent6 3 3 4 5" xfId="23665" xr:uid="{00000000-0005-0000-0000-00001E750000}"/>
    <cellStyle name="40% - Accent6 3 3 4 5 2" xfId="46907" xr:uid="{00000000-0005-0000-0000-00001F750000}"/>
    <cellStyle name="40% - Accent6 3 3 4 6" xfId="25576" xr:uid="{00000000-0005-0000-0000-000020750000}"/>
    <cellStyle name="40% - Accent6 3 3 4 7" xfId="48836" xr:uid="{00000000-0005-0000-0000-000021750000}"/>
    <cellStyle name="40% - Accent6 3 3 5" xfId="2622" xr:uid="{00000000-0005-0000-0000-000022750000}"/>
    <cellStyle name="40% - Accent6 3 3 5 2" xfId="5470" xr:uid="{00000000-0005-0000-0000-000023750000}"/>
    <cellStyle name="40% - Accent6 3 3 5 2 2" xfId="10813" xr:uid="{00000000-0005-0000-0000-000024750000}"/>
    <cellStyle name="40% - Accent6 3 3 5 2 2 2" xfId="21427" xr:uid="{00000000-0005-0000-0000-000025750000}"/>
    <cellStyle name="40% - Accent6 3 3 5 2 2 2 2" xfId="44695" xr:uid="{00000000-0005-0000-0000-000026750000}"/>
    <cellStyle name="40% - Accent6 3 3 5 2 2 3" xfId="34081" xr:uid="{00000000-0005-0000-0000-000027750000}"/>
    <cellStyle name="40% - Accent6 3 3 5 2 3" xfId="16121" xr:uid="{00000000-0005-0000-0000-000028750000}"/>
    <cellStyle name="40% - Accent6 3 3 5 2 3 2" xfId="39389" xr:uid="{00000000-0005-0000-0000-000029750000}"/>
    <cellStyle name="40% - Accent6 3 3 5 2 4" xfId="28773" xr:uid="{00000000-0005-0000-0000-00002A750000}"/>
    <cellStyle name="40% - Accent6 3 3 5 3" xfId="8171" xr:uid="{00000000-0005-0000-0000-00002B750000}"/>
    <cellStyle name="40% - Accent6 3 3 5 3 2" xfId="18786" xr:uid="{00000000-0005-0000-0000-00002C750000}"/>
    <cellStyle name="40% - Accent6 3 3 5 3 2 2" xfId="42054" xr:uid="{00000000-0005-0000-0000-00002D750000}"/>
    <cellStyle name="40% - Accent6 3 3 5 3 3" xfId="31439" xr:uid="{00000000-0005-0000-0000-00002E750000}"/>
    <cellStyle name="40% - Accent6 3 3 5 4" xfId="13481" xr:uid="{00000000-0005-0000-0000-00002F750000}"/>
    <cellStyle name="40% - Accent6 3 3 5 4 2" xfId="36749" xr:uid="{00000000-0005-0000-0000-000030750000}"/>
    <cellStyle name="40% - Accent6 3 3 5 5" xfId="26131" xr:uid="{00000000-0005-0000-0000-000031750000}"/>
    <cellStyle name="40% - Accent6 3 3 6" xfId="3209" xr:uid="{00000000-0005-0000-0000-000032750000}"/>
    <cellStyle name="40% - Accent6 3 3 6 2" xfId="6039" xr:uid="{00000000-0005-0000-0000-000033750000}"/>
    <cellStyle name="40% - Accent6 3 3 6 2 2" xfId="11382" xr:uid="{00000000-0005-0000-0000-000034750000}"/>
    <cellStyle name="40% - Accent6 3 3 6 2 2 2" xfId="21995" xr:uid="{00000000-0005-0000-0000-000035750000}"/>
    <cellStyle name="40% - Accent6 3 3 6 2 2 2 2" xfId="45263" xr:uid="{00000000-0005-0000-0000-000036750000}"/>
    <cellStyle name="40% - Accent6 3 3 6 2 2 3" xfId="34650" xr:uid="{00000000-0005-0000-0000-000037750000}"/>
    <cellStyle name="40% - Accent6 3 3 6 2 3" xfId="16689" xr:uid="{00000000-0005-0000-0000-000038750000}"/>
    <cellStyle name="40% - Accent6 3 3 6 2 3 2" xfId="39957" xr:uid="{00000000-0005-0000-0000-000039750000}"/>
    <cellStyle name="40% - Accent6 3 3 6 2 4" xfId="29342" xr:uid="{00000000-0005-0000-0000-00003A750000}"/>
    <cellStyle name="40% - Accent6 3 3 6 3" xfId="8740" xr:uid="{00000000-0005-0000-0000-00003B750000}"/>
    <cellStyle name="40% - Accent6 3 3 6 3 2" xfId="19355" xr:uid="{00000000-0005-0000-0000-00003C750000}"/>
    <cellStyle name="40% - Accent6 3 3 6 3 2 2" xfId="42623" xr:uid="{00000000-0005-0000-0000-00003D750000}"/>
    <cellStyle name="40% - Accent6 3 3 6 3 3" xfId="32008" xr:uid="{00000000-0005-0000-0000-00003E750000}"/>
    <cellStyle name="40% - Accent6 3 3 6 4" xfId="14049" xr:uid="{00000000-0005-0000-0000-00003F750000}"/>
    <cellStyle name="40% - Accent6 3 3 6 4 2" xfId="37317" xr:uid="{00000000-0005-0000-0000-000040750000}"/>
    <cellStyle name="40% - Accent6 3 3 6 5" xfId="26700" xr:uid="{00000000-0005-0000-0000-000041750000}"/>
    <cellStyle name="40% - Accent6 3 3 7" xfId="3529" xr:uid="{00000000-0005-0000-0000-000042750000}"/>
    <cellStyle name="40% - Accent6 3 3 7 2" xfId="6353" xr:uid="{00000000-0005-0000-0000-000043750000}"/>
    <cellStyle name="40% - Accent6 3 3 7 2 2" xfId="11696" xr:uid="{00000000-0005-0000-0000-000044750000}"/>
    <cellStyle name="40% - Accent6 3 3 7 2 2 2" xfId="22309" xr:uid="{00000000-0005-0000-0000-000045750000}"/>
    <cellStyle name="40% - Accent6 3 3 7 2 2 2 2" xfId="45577" xr:uid="{00000000-0005-0000-0000-000046750000}"/>
    <cellStyle name="40% - Accent6 3 3 7 2 2 3" xfId="34964" xr:uid="{00000000-0005-0000-0000-000047750000}"/>
    <cellStyle name="40% - Accent6 3 3 7 2 3" xfId="17003" xr:uid="{00000000-0005-0000-0000-000048750000}"/>
    <cellStyle name="40% - Accent6 3 3 7 2 3 2" xfId="40271" xr:uid="{00000000-0005-0000-0000-000049750000}"/>
    <cellStyle name="40% - Accent6 3 3 7 2 4" xfId="29656" xr:uid="{00000000-0005-0000-0000-00004A750000}"/>
    <cellStyle name="40% - Accent6 3 3 7 3" xfId="9054" xr:uid="{00000000-0005-0000-0000-00004B750000}"/>
    <cellStyle name="40% - Accent6 3 3 7 3 2" xfId="19669" xr:uid="{00000000-0005-0000-0000-00004C750000}"/>
    <cellStyle name="40% - Accent6 3 3 7 3 2 2" xfId="42937" xr:uid="{00000000-0005-0000-0000-00004D750000}"/>
    <cellStyle name="40% - Accent6 3 3 7 3 3" xfId="32322" xr:uid="{00000000-0005-0000-0000-00004E750000}"/>
    <cellStyle name="40% - Accent6 3 3 7 4" xfId="14363" xr:uid="{00000000-0005-0000-0000-00004F750000}"/>
    <cellStyle name="40% - Accent6 3 3 7 4 2" xfId="37631" xr:uid="{00000000-0005-0000-0000-000050750000}"/>
    <cellStyle name="40% - Accent6 3 3 7 5" xfId="27014" xr:uid="{00000000-0005-0000-0000-000051750000}"/>
    <cellStyle name="40% - Accent6 3 3 8" xfId="4283" xr:uid="{00000000-0005-0000-0000-000052750000}"/>
    <cellStyle name="40% - Accent6 3 3 8 2" xfId="9627" xr:uid="{00000000-0005-0000-0000-000053750000}"/>
    <cellStyle name="40% - Accent6 3 3 8 2 2" xfId="20242" xr:uid="{00000000-0005-0000-0000-000054750000}"/>
    <cellStyle name="40% - Accent6 3 3 8 2 2 2" xfId="43510" xr:uid="{00000000-0005-0000-0000-000055750000}"/>
    <cellStyle name="40% - Accent6 3 3 8 2 3" xfId="32895" xr:uid="{00000000-0005-0000-0000-000056750000}"/>
    <cellStyle name="40% - Accent6 3 3 8 3" xfId="14936" xr:uid="{00000000-0005-0000-0000-000057750000}"/>
    <cellStyle name="40% - Accent6 3 3 8 3 2" xfId="38204" xr:uid="{00000000-0005-0000-0000-000058750000}"/>
    <cellStyle name="40% - Accent6 3 3 8 4" xfId="27587" xr:uid="{00000000-0005-0000-0000-000059750000}"/>
    <cellStyle name="40% - Accent6 3 3 9" xfId="6985" xr:uid="{00000000-0005-0000-0000-00005A750000}"/>
    <cellStyle name="40% - Accent6 3 3 9 2" xfId="17600" xr:uid="{00000000-0005-0000-0000-00005B750000}"/>
    <cellStyle name="40% - Accent6 3 3 9 2 2" xfId="40868" xr:uid="{00000000-0005-0000-0000-00005C750000}"/>
    <cellStyle name="40% - Accent6 3 3 9 3" xfId="30253" xr:uid="{00000000-0005-0000-0000-00005D750000}"/>
    <cellStyle name="40% - Accent6 3 3_Asset Register (new)" xfId="1396" xr:uid="{00000000-0005-0000-0000-00005E750000}"/>
    <cellStyle name="40% - Accent6 3 4" xfId="295" xr:uid="{00000000-0005-0000-0000-00005F750000}"/>
    <cellStyle name="40% - Accent6 3 4 10" xfId="24822" xr:uid="{00000000-0005-0000-0000-000060750000}"/>
    <cellStyle name="40% - Accent6 3 4 11" xfId="48837" xr:uid="{00000000-0005-0000-0000-000061750000}"/>
    <cellStyle name="40% - Accent6 3 4 2" xfId="1940" xr:uid="{00000000-0005-0000-0000-000062750000}"/>
    <cellStyle name="40% - Accent6 3 4 2 2" xfId="4915" xr:uid="{00000000-0005-0000-0000-000063750000}"/>
    <cellStyle name="40% - Accent6 3 4 2 2 2" xfId="10259" xr:uid="{00000000-0005-0000-0000-000064750000}"/>
    <cellStyle name="40% - Accent6 3 4 2 2 2 2" xfId="20874" xr:uid="{00000000-0005-0000-0000-000065750000}"/>
    <cellStyle name="40% - Accent6 3 4 2 2 2 2 2" xfId="44142" xr:uid="{00000000-0005-0000-0000-000066750000}"/>
    <cellStyle name="40% - Accent6 3 4 2 2 2 3" xfId="33527" xr:uid="{00000000-0005-0000-0000-000067750000}"/>
    <cellStyle name="40% - Accent6 3 4 2 2 3" xfId="15568" xr:uid="{00000000-0005-0000-0000-000068750000}"/>
    <cellStyle name="40% - Accent6 3 4 2 2 3 2" xfId="38836" xr:uid="{00000000-0005-0000-0000-000069750000}"/>
    <cellStyle name="40% - Accent6 3 4 2 2 4" xfId="23668" xr:uid="{00000000-0005-0000-0000-00006A750000}"/>
    <cellStyle name="40% - Accent6 3 4 2 2 4 2" xfId="46910" xr:uid="{00000000-0005-0000-0000-00006B750000}"/>
    <cellStyle name="40% - Accent6 3 4 2 2 5" xfId="28219" xr:uid="{00000000-0005-0000-0000-00006C750000}"/>
    <cellStyle name="40% - Accent6 3 4 2 2 6" xfId="48839" xr:uid="{00000000-0005-0000-0000-00006D750000}"/>
    <cellStyle name="40% - Accent6 3 4 2 3" xfId="7617" xr:uid="{00000000-0005-0000-0000-00006E750000}"/>
    <cellStyle name="40% - Accent6 3 4 2 3 2" xfId="18232" xr:uid="{00000000-0005-0000-0000-00006F750000}"/>
    <cellStyle name="40% - Accent6 3 4 2 3 2 2" xfId="41500" xr:uid="{00000000-0005-0000-0000-000070750000}"/>
    <cellStyle name="40% - Accent6 3 4 2 3 3" xfId="30885" xr:uid="{00000000-0005-0000-0000-000071750000}"/>
    <cellStyle name="40% - Accent6 3 4 2 4" xfId="12928" xr:uid="{00000000-0005-0000-0000-000072750000}"/>
    <cellStyle name="40% - Accent6 3 4 2 4 2" xfId="36196" xr:uid="{00000000-0005-0000-0000-000073750000}"/>
    <cellStyle name="40% - Accent6 3 4 2 5" xfId="23667" xr:uid="{00000000-0005-0000-0000-000074750000}"/>
    <cellStyle name="40% - Accent6 3 4 2 5 2" xfId="46909" xr:uid="{00000000-0005-0000-0000-000075750000}"/>
    <cellStyle name="40% - Accent6 3 4 2 6" xfId="25577" xr:uid="{00000000-0005-0000-0000-000076750000}"/>
    <cellStyle name="40% - Accent6 3 4 2 7" xfId="48838" xr:uid="{00000000-0005-0000-0000-000077750000}"/>
    <cellStyle name="40% - Accent6 3 4 3" xfId="2503" xr:uid="{00000000-0005-0000-0000-000078750000}"/>
    <cellStyle name="40% - Accent6 3 4 3 2" xfId="5351" xr:uid="{00000000-0005-0000-0000-000079750000}"/>
    <cellStyle name="40% - Accent6 3 4 3 2 2" xfId="10694" xr:uid="{00000000-0005-0000-0000-00007A750000}"/>
    <cellStyle name="40% - Accent6 3 4 3 2 2 2" xfId="21308" xr:uid="{00000000-0005-0000-0000-00007B750000}"/>
    <cellStyle name="40% - Accent6 3 4 3 2 2 2 2" xfId="44576" xr:uid="{00000000-0005-0000-0000-00007C750000}"/>
    <cellStyle name="40% - Accent6 3 4 3 2 2 3" xfId="33962" xr:uid="{00000000-0005-0000-0000-00007D750000}"/>
    <cellStyle name="40% - Accent6 3 4 3 2 3" xfId="16002" xr:uid="{00000000-0005-0000-0000-00007E750000}"/>
    <cellStyle name="40% - Accent6 3 4 3 2 3 2" xfId="39270" xr:uid="{00000000-0005-0000-0000-00007F750000}"/>
    <cellStyle name="40% - Accent6 3 4 3 2 4" xfId="28654" xr:uid="{00000000-0005-0000-0000-000080750000}"/>
    <cellStyle name="40% - Accent6 3 4 3 3" xfId="8052" xr:uid="{00000000-0005-0000-0000-000081750000}"/>
    <cellStyle name="40% - Accent6 3 4 3 3 2" xfId="18667" xr:uid="{00000000-0005-0000-0000-000082750000}"/>
    <cellStyle name="40% - Accent6 3 4 3 3 2 2" xfId="41935" xr:uid="{00000000-0005-0000-0000-000083750000}"/>
    <cellStyle name="40% - Accent6 3 4 3 3 3" xfId="31320" xr:uid="{00000000-0005-0000-0000-000084750000}"/>
    <cellStyle name="40% - Accent6 3 4 3 4" xfId="13362" xr:uid="{00000000-0005-0000-0000-000085750000}"/>
    <cellStyle name="40% - Accent6 3 4 3 4 2" xfId="36630" xr:uid="{00000000-0005-0000-0000-000086750000}"/>
    <cellStyle name="40% - Accent6 3 4 3 5" xfId="23669" xr:uid="{00000000-0005-0000-0000-000087750000}"/>
    <cellStyle name="40% - Accent6 3 4 3 5 2" xfId="46911" xr:uid="{00000000-0005-0000-0000-000088750000}"/>
    <cellStyle name="40% - Accent6 3 4 3 6" xfId="26012" xr:uid="{00000000-0005-0000-0000-000089750000}"/>
    <cellStyle name="40% - Accent6 3 4 3 7" xfId="48840" xr:uid="{00000000-0005-0000-0000-00008A750000}"/>
    <cellStyle name="40% - Accent6 3 4 4" xfId="3210" xr:uid="{00000000-0005-0000-0000-00008B750000}"/>
    <cellStyle name="40% - Accent6 3 4 4 2" xfId="6040" xr:uid="{00000000-0005-0000-0000-00008C750000}"/>
    <cellStyle name="40% - Accent6 3 4 4 2 2" xfId="11383" xr:uid="{00000000-0005-0000-0000-00008D750000}"/>
    <cellStyle name="40% - Accent6 3 4 4 2 2 2" xfId="21996" xr:uid="{00000000-0005-0000-0000-00008E750000}"/>
    <cellStyle name="40% - Accent6 3 4 4 2 2 2 2" xfId="45264" xr:uid="{00000000-0005-0000-0000-00008F750000}"/>
    <cellStyle name="40% - Accent6 3 4 4 2 2 3" xfId="34651" xr:uid="{00000000-0005-0000-0000-000090750000}"/>
    <cellStyle name="40% - Accent6 3 4 4 2 3" xfId="16690" xr:uid="{00000000-0005-0000-0000-000091750000}"/>
    <cellStyle name="40% - Accent6 3 4 4 2 3 2" xfId="39958" xr:uid="{00000000-0005-0000-0000-000092750000}"/>
    <cellStyle name="40% - Accent6 3 4 4 2 4" xfId="29343" xr:uid="{00000000-0005-0000-0000-000093750000}"/>
    <cellStyle name="40% - Accent6 3 4 4 3" xfId="8741" xr:uid="{00000000-0005-0000-0000-000094750000}"/>
    <cellStyle name="40% - Accent6 3 4 4 3 2" xfId="19356" xr:uid="{00000000-0005-0000-0000-000095750000}"/>
    <cellStyle name="40% - Accent6 3 4 4 3 2 2" xfId="42624" xr:uid="{00000000-0005-0000-0000-000096750000}"/>
    <cellStyle name="40% - Accent6 3 4 4 3 3" xfId="32009" xr:uid="{00000000-0005-0000-0000-000097750000}"/>
    <cellStyle name="40% - Accent6 3 4 4 4" xfId="14050" xr:uid="{00000000-0005-0000-0000-000098750000}"/>
    <cellStyle name="40% - Accent6 3 4 4 4 2" xfId="37318" xr:uid="{00000000-0005-0000-0000-000099750000}"/>
    <cellStyle name="40% - Accent6 3 4 4 5" xfId="26701" xr:uid="{00000000-0005-0000-0000-00009A750000}"/>
    <cellStyle name="40% - Accent6 3 4 5" xfId="3530" xr:uid="{00000000-0005-0000-0000-00009B750000}"/>
    <cellStyle name="40% - Accent6 3 4 5 2" xfId="6354" xr:uid="{00000000-0005-0000-0000-00009C750000}"/>
    <cellStyle name="40% - Accent6 3 4 5 2 2" xfId="11697" xr:uid="{00000000-0005-0000-0000-00009D750000}"/>
    <cellStyle name="40% - Accent6 3 4 5 2 2 2" xfId="22310" xr:uid="{00000000-0005-0000-0000-00009E750000}"/>
    <cellStyle name="40% - Accent6 3 4 5 2 2 2 2" xfId="45578" xr:uid="{00000000-0005-0000-0000-00009F750000}"/>
    <cellStyle name="40% - Accent6 3 4 5 2 2 3" xfId="34965" xr:uid="{00000000-0005-0000-0000-0000A0750000}"/>
    <cellStyle name="40% - Accent6 3 4 5 2 3" xfId="17004" xr:uid="{00000000-0005-0000-0000-0000A1750000}"/>
    <cellStyle name="40% - Accent6 3 4 5 2 3 2" xfId="40272" xr:uid="{00000000-0005-0000-0000-0000A2750000}"/>
    <cellStyle name="40% - Accent6 3 4 5 2 4" xfId="29657" xr:uid="{00000000-0005-0000-0000-0000A3750000}"/>
    <cellStyle name="40% - Accent6 3 4 5 3" xfId="9055" xr:uid="{00000000-0005-0000-0000-0000A4750000}"/>
    <cellStyle name="40% - Accent6 3 4 5 3 2" xfId="19670" xr:uid="{00000000-0005-0000-0000-0000A5750000}"/>
    <cellStyle name="40% - Accent6 3 4 5 3 2 2" xfId="42938" xr:uid="{00000000-0005-0000-0000-0000A6750000}"/>
    <cellStyle name="40% - Accent6 3 4 5 3 3" xfId="32323" xr:uid="{00000000-0005-0000-0000-0000A7750000}"/>
    <cellStyle name="40% - Accent6 3 4 5 4" xfId="14364" xr:uid="{00000000-0005-0000-0000-0000A8750000}"/>
    <cellStyle name="40% - Accent6 3 4 5 4 2" xfId="37632" xr:uid="{00000000-0005-0000-0000-0000A9750000}"/>
    <cellStyle name="40% - Accent6 3 4 5 5" xfId="27015" xr:uid="{00000000-0005-0000-0000-0000AA750000}"/>
    <cellStyle name="40% - Accent6 3 4 6" xfId="4164" xr:uid="{00000000-0005-0000-0000-0000AB750000}"/>
    <cellStyle name="40% - Accent6 3 4 6 2" xfId="9508" xr:uid="{00000000-0005-0000-0000-0000AC750000}"/>
    <cellStyle name="40% - Accent6 3 4 6 2 2" xfId="20123" xr:uid="{00000000-0005-0000-0000-0000AD750000}"/>
    <cellStyle name="40% - Accent6 3 4 6 2 2 2" xfId="43391" xr:uid="{00000000-0005-0000-0000-0000AE750000}"/>
    <cellStyle name="40% - Accent6 3 4 6 2 3" xfId="32776" xr:uid="{00000000-0005-0000-0000-0000AF750000}"/>
    <cellStyle name="40% - Accent6 3 4 6 3" xfId="14817" xr:uid="{00000000-0005-0000-0000-0000B0750000}"/>
    <cellStyle name="40% - Accent6 3 4 6 3 2" xfId="38085" xr:uid="{00000000-0005-0000-0000-0000B1750000}"/>
    <cellStyle name="40% - Accent6 3 4 6 4" xfId="27468" xr:uid="{00000000-0005-0000-0000-0000B2750000}"/>
    <cellStyle name="40% - Accent6 3 4 7" xfId="6866" xr:uid="{00000000-0005-0000-0000-0000B3750000}"/>
    <cellStyle name="40% - Accent6 3 4 7 2" xfId="17481" xr:uid="{00000000-0005-0000-0000-0000B4750000}"/>
    <cellStyle name="40% - Accent6 3 4 7 2 2" xfId="40749" xr:uid="{00000000-0005-0000-0000-0000B5750000}"/>
    <cellStyle name="40% - Accent6 3 4 7 3" xfId="30134" xr:uid="{00000000-0005-0000-0000-0000B6750000}"/>
    <cellStyle name="40% - Accent6 3 4 8" xfId="12177" xr:uid="{00000000-0005-0000-0000-0000B7750000}"/>
    <cellStyle name="40% - Accent6 3 4 8 2" xfId="35445" xr:uid="{00000000-0005-0000-0000-0000B8750000}"/>
    <cellStyle name="40% - Accent6 3 4 9" xfId="23666" xr:uid="{00000000-0005-0000-0000-0000B9750000}"/>
    <cellStyle name="40% - Accent6 3 4 9 2" xfId="46908" xr:uid="{00000000-0005-0000-0000-0000BA750000}"/>
    <cellStyle name="40% - Accent6 3 5" xfId="1135" xr:uid="{00000000-0005-0000-0000-0000BB750000}"/>
    <cellStyle name="40% - Accent6 3 5 2" xfId="2705" xr:uid="{00000000-0005-0000-0000-0000BC750000}"/>
    <cellStyle name="40% - Accent6 3 5 2 2" xfId="5553" xr:uid="{00000000-0005-0000-0000-0000BD750000}"/>
    <cellStyle name="40% - Accent6 3 5 2 2 2" xfId="10896" xr:uid="{00000000-0005-0000-0000-0000BE750000}"/>
    <cellStyle name="40% - Accent6 3 5 2 2 2 2" xfId="21510" xr:uid="{00000000-0005-0000-0000-0000BF750000}"/>
    <cellStyle name="40% - Accent6 3 5 2 2 2 2 2" xfId="44778" xr:uid="{00000000-0005-0000-0000-0000C0750000}"/>
    <cellStyle name="40% - Accent6 3 5 2 2 2 3" xfId="34164" xr:uid="{00000000-0005-0000-0000-0000C1750000}"/>
    <cellStyle name="40% - Accent6 3 5 2 2 3" xfId="16204" xr:uid="{00000000-0005-0000-0000-0000C2750000}"/>
    <cellStyle name="40% - Accent6 3 5 2 2 3 2" xfId="39472" xr:uid="{00000000-0005-0000-0000-0000C3750000}"/>
    <cellStyle name="40% - Accent6 3 5 2 2 4" xfId="23672" xr:uid="{00000000-0005-0000-0000-0000C4750000}"/>
    <cellStyle name="40% - Accent6 3 5 2 2 4 2" xfId="46914" xr:uid="{00000000-0005-0000-0000-0000C5750000}"/>
    <cellStyle name="40% - Accent6 3 5 2 2 5" xfId="28856" xr:uid="{00000000-0005-0000-0000-0000C6750000}"/>
    <cellStyle name="40% - Accent6 3 5 2 2 6" xfId="48843" xr:uid="{00000000-0005-0000-0000-0000C7750000}"/>
    <cellStyle name="40% - Accent6 3 5 2 3" xfId="8254" xr:uid="{00000000-0005-0000-0000-0000C8750000}"/>
    <cellStyle name="40% - Accent6 3 5 2 3 2" xfId="18869" xr:uid="{00000000-0005-0000-0000-0000C9750000}"/>
    <cellStyle name="40% - Accent6 3 5 2 3 2 2" xfId="42137" xr:uid="{00000000-0005-0000-0000-0000CA750000}"/>
    <cellStyle name="40% - Accent6 3 5 2 3 3" xfId="31522" xr:uid="{00000000-0005-0000-0000-0000CB750000}"/>
    <cellStyle name="40% - Accent6 3 5 2 4" xfId="13564" xr:uid="{00000000-0005-0000-0000-0000CC750000}"/>
    <cellStyle name="40% - Accent6 3 5 2 4 2" xfId="36832" xr:uid="{00000000-0005-0000-0000-0000CD750000}"/>
    <cellStyle name="40% - Accent6 3 5 2 5" xfId="23671" xr:uid="{00000000-0005-0000-0000-0000CE750000}"/>
    <cellStyle name="40% - Accent6 3 5 2 5 2" xfId="46913" xr:uid="{00000000-0005-0000-0000-0000CF750000}"/>
    <cellStyle name="40% - Accent6 3 5 2 6" xfId="26214" xr:uid="{00000000-0005-0000-0000-0000D0750000}"/>
    <cellStyle name="40% - Accent6 3 5 2 7" xfId="48842" xr:uid="{00000000-0005-0000-0000-0000D1750000}"/>
    <cellStyle name="40% - Accent6 3 5 3" xfId="3880" xr:uid="{00000000-0005-0000-0000-0000D2750000}"/>
    <cellStyle name="40% - Accent6 3 5 3 2" xfId="6544" xr:uid="{00000000-0005-0000-0000-0000D3750000}"/>
    <cellStyle name="40% - Accent6 3 5 3 2 2" xfId="11887" xr:uid="{00000000-0005-0000-0000-0000D4750000}"/>
    <cellStyle name="40% - Accent6 3 5 3 2 2 2" xfId="22500" xr:uid="{00000000-0005-0000-0000-0000D5750000}"/>
    <cellStyle name="40% - Accent6 3 5 3 2 2 2 2" xfId="45768" xr:uid="{00000000-0005-0000-0000-0000D6750000}"/>
    <cellStyle name="40% - Accent6 3 5 3 2 2 3" xfId="35155" xr:uid="{00000000-0005-0000-0000-0000D7750000}"/>
    <cellStyle name="40% - Accent6 3 5 3 2 3" xfId="17194" xr:uid="{00000000-0005-0000-0000-0000D8750000}"/>
    <cellStyle name="40% - Accent6 3 5 3 2 3 2" xfId="40462" xr:uid="{00000000-0005-0000-0000-0000D9750000}"/>
    <cellStyle name="40% - Accent6 3 5 3 2 4" xfId="29847" xr:uid="{00000000-0005-0000-0000-0000DA750000}"/>
    <cellStyle name="40% - Accent6 3 5 3 3" xfId="9245" xr:uid="{00000000-0005-0000-0000-0000DB750000}"/>
    <cellStyle name="40% - Accent6 3 5 3 3 2" xfId="19860" xr:uid="{00000000-0005-0000-0000-0000DC750000}"/>
    <cellStyle name="40% - Accent6 3 5 3 3 2 2" xfId="43128" xr:uid="{00000000-0005-0000-0000-0000DD750000}"/>
    <cellStyle name="40% - Accent6 3 5 3 3 3" xfId="32513" xr:uid="{00000000-0005-0000-0000-0000DE750000}"/>
    <cellStyle name="40% - Accent6 3 5 3 4" xfId="14554" xr:uid="{00000000-0005-0000-0000-0000DF750000}"/>
    <cellStyle name="40% - Accent6 3 5 3 4 2" xfId="37822" xr:uid="{00000000-0005-0000-0000-0000E0750000}"/>
    <cellStyle name="40% - Accent6 3 5 3 5" xfId="23673" xr:uid="{00000000-0005-0000-0000-0000E1750000}"/>
    <cellStyle name="40% - Accent6 3 5 3 5 2" xfId="46915" xr:uid="{00000000-0005-0000-0000-0000E2750000}"/>
    <cellStyle name="40% - Accent6 3 5 3 6" xfId="27205" xr:uid="{00000000-0005-0000-0000-0000E3750000}"/>
    <cellStyle name="40% - Accent6 3 5 3 7" xfId="48844" xr:uid="{00000000-0005-0000-0000-0000E4750000}"/>
    <cellStyle name="40% - Accent6 3 5 4" xfId="4366" xr:uid="{00000000-0005-0000-0000-0000E5750000}"/>
    <cellStyle name="40% - Accent6 3 5 4 2" xfId="9710" xr:uid="{00000000-0005-0000-0000-0000E6750000}"/>
    <cellStyle name="40% - Accent6 3 5 4 2 2" xfId="20325" xr:uid="{00000000-0005-0000-0000-0000E7750000}"/>
    <cellStyle name="40% - Accent6 3 5 4 2 2 2" xfId="43593" xr:uid="{00000000-0005-0000-0000-0000E8750000}"/>
    <cellStyle name="40% - Accent6 3 5 4 2 3" xfId="32978" xr:uid="{00000000-0005-0000-0000-0000E9750000}"/>
    <cellStyle name="40% - Accent6 3 5 4 3" xfId="15019" xr:uid="{00000000-0005-0000-0000-0000EA750000}"/>
    <cellStyle name="40% - Accent6 3 5 4 3 2" xfId="38287" xr:uid="{00000000-0005-0000-0000-0000EB750000}"/>
    <cellStyle name="40% - Accent6 3 5 4 4" xfId="27670" xr:uid="{00000000-0005-0000-0000-0000EC750000}"/>
    <cellStyle name="40% - Accent6 3 5 5" xfId="7068" xr:uid="{00000000-0005-0000-0000-0000ED750000}"/>
    <cellStyle name="40% - Accent6 3 5 5 2" xfId="17683" xr:uid="{00000000-0005-0000-0000-0000EE750000}"/>
    <cellStyle name="40% - Accent6 3 5 5 2 2" xfId="40951" xr:uid="{00000000-0005-0000-0000-0000EF750000}"/>
    <cellStyle name="40% - Accent6 3 5 5 3" xfId="30336" xr:uid="{00000000-0005-0000-0000-0000F0750000}"/>
    <cellStyle name="40% - Accent6 3 5 6" xfId="12379" xr:uid="{00000000-0005-0000-0000-0000F1750000}"/>
    <cellStyle name="40% - Accent6 3 5 6 2" xfId="35647" xr:uid="{00000000-0005-0000-0000-0000F2750000}"/>
    <cellStyle name="40% - Accent6 3 5 7" xfId="23670" xr:uid="{00000000-0005-0000-0000-0000F3750000}"/>
    <cellStyle name="40% - Accent6 3 5 7 2" xfId="46912" xr:uid="{00000000-0005-0000-0000-0000F4750000}"/>
    <cellStyle name="40% - Accent6 3 5 8" xfId="25028" xr:uid="{00000000-0005-0000-0000-0000F5750000}"/>
    <cellStyle name="40% - Accent6 3 5 9" xfId="48841" xr:uid="{00000000-0005-0000-0000-0000F6750000}"/>
    <cellStyle name="40% - Accent6 3 6" xfId="1284" xr:uid="{00000000-0005-0000-0000-0000F7750000}"/>
    <cellStyle name="40% - Accent6 3 6 2" xfId="2845" xr:uid="{00000000-0005-0000-0000-0000F8750000}"/>
    <cellStyle name="40% - Accent6 3 6 2 2" xfId="5693" xr:uid="{00000000-0005-0000-0000-0000F9750000}"/>
    <cellStyle name="40% - Accent6 3 6 2 2 2" xfId="11036" xr:uid="{00000000-0005-0000-0000-0000FA750000}"/>
    <cellStyle name="40% - Accent6 3 6 2 2 2 2" xfId="21650" xr:uid="{00000000-0005-0000-0000-0000FB750000}"/>
    <cellStyle name="40% - Accent6 3 6 2 2 2 2 2" xfId="44918" xr:uid="{00000000-0005-0000-0000-0000FC750000}"/>
    <cellStyle name="40% - Accent6 3 6 2 2 2 3" xfId="34304" xr:uid="{00000000-0005-0000-0000-0000FD750000}"/>
    <cellStyle name="40% - Accent6 3 6 2 2 3" xfId="16344" xr:uid="{00000000-0005-0000-0000-0000FE750000}"/>
    <cellStyle name="40% - Accent6 3 6 2 2 3 2" xfId="39612" xr:uid="{00000000-0005-0000-0000-0000FF750000}"/>
    <cellStyle name="40% - Accent6 3 6 2 2 4" xfId="23676" xr:uid="{00000000-0005-0000-0000-000000760000}"/>
    <cellStyle name="40% - Accent6 3 6 2 2 4 2" xfId="46918" xr:uid="{00000000-0005-0000-0000-000001760000}"/>
    <cellStyle name="40% - Accent6 3 6 2 2 5" xfId="28996" xr:uid="{00000000-0005-0000-0000-000002760000}"/>
    <cellStyle name="40% - Accent6 3 6 2 2 6" xfId="48847" xr:uid="{00000000-0005-0000-0000-000003760000}"/>
    <cellStyle name="40% - Accent6 3 6 2 3" xfId="8394" xr:uid="{00000000-0005-0000-0000-000004760000}"/>
    <cellStyle name="40% - Accent6 3 6 2 3 2" xfId="19009" xr:uid="{00000000-0005-0000-0000-000005760000}"/>
    <cellStyle name="40% - Accent6 3 6 2 3 2 2" xfId="42277" xr:uid="{00000000-0005-0000-0000-000006760000}"/>
    <cellStyle name="40% - Accent6 3 6 2 3 3" xfId="31662" xr:uid="{00000000-0005-0000-0000-000007760000}"/>
    <cellStyle name="40% - Accent6 3 6 2 4" xfId="13704" xr:uid="{00000000-0005-0000-0000-000008760000}"/>
    <cellStyle name="40% - Accent6 3 6 2 4 2" xfId="36972" xr:uid="{00000000-0005-0000-0000-000009760000}"/>
    <cellStyle name="40% - Accent6 3 6 2 5" xfId="23675" xr:uid="{00000000-0005-0000-0000-00000A760000}"/>
    <cellStyle name="40% - Accent6 3 6 2 5 2" xfId="46917" xr:uid="{00000000-0005-0000-0000-00000B760000}"/>
    <cellStyle name="40% - Accent6 3 6 2 6" xfId="26354" xr:uid="{00000000-0005-0000-0000-00000C760000}"/>
    <cellStyle name="40% - Accent6 3 6 2 7" xfId="48846" xr:uid="{00000000-0005-0000-0000-00000D760000}"/>
    <cellStyle name="40% - Accent6 3 6 3" xfId="4506" xr:uid="{00000000-0005-0000-0000-00000E760000}"/>
    <cellStyle name="40% - Accent6 3 6 3 2" xfId="9850" xr:uid="{00000000-0005-0000-0000-00000F760000}"/>
    <cellStyle name="40% - Accent6 3 6 3 2 2" xfId="20465" xr:uid="{00000000-0005-0000-0000-000010760000}"/>
    <cellStyle name="40% - Accent6 3 6 3 2 2 2" xfId="43733" xr:uid="{00000000-0005-0000-0000-000011760000}"/>
    <cellStyle name="40% - Accent6 3 6 3 2 3" xfId="33118" xr:uid="{00000000-0005-0000-0000-000012760000}"/>
    <cellStyle name="40% - Accent6 3 6 3 3" xfId="15159" xr:uid="{00000000-0005-0000-0000-000013760000}"/>
    <cellStyle name="40% - Accent6 3 6 3 3 2" xfId="38427" xr:uid="{00000000-0005-0000-0000-000014760000}"/>
    <cellStyle name="40% - Accent6 3 6 3 4" xfId="23677" xr:uid="{00000000-0005-0000-0000-000015760000}"/>
    <cellStyle name="40% - Accent6 3 6 3 4 2" xfId="46919" xr:uid="{00000000-0005-0000-0000-000016760000}"/>
    <cellStyle name="40% - Accent6 3 6 3 5" xfId="27810" xr:uid="{00000000-0005-0000-0000-000017760000}"/>
    <cellStyle name="40% - Accent6 3 6 3 6" xfId="48848" xr:uid="{00000000-0005-0000-0000-000018760000}"/>
    <cellStyle name="40% - Accent6 3 6 4" xfId="7208" xr:uid="{00000000-0005-0000-0000-000019760000}"/>
    <cellStyle name="40% - Accent6 3 6 4 2" xfId="17823" xr:uid="{00000000-0005-0000-0000-00001A760000}"/>
    <cellStyle name="40% - Accent6 3 6 4 2 2" xfId="41091" xr:uid="{00000000-0005-0000-0000-00001B760000}"/>
    <cellStyle name="40% - Accent6 3 6 4 3" xfId="30476" xr:uid="{00000000-0005-0000-0000-00001C760000}"/>
    <cellStyle name="40% - Accent6 3 6 5" xfId="12519" xr:uid="{00000000-0005-0000-0000-00001D760000}"/>
    <cellStyle name="40% - Accent6 3 6 5 2" xfId="35787" xr:uid="{00000000-0005-0000-0000-00001E760000}"/>
    <cellStyle name="40% - Accent6 3 6 6" xfId="23674" xr:uid="{00000000-0005-0000-0000-00001F760000}"/>
    <cellStyle name="40% - Accent6 3 6 6 2" xfId="46916" xr:uid="{00000000-0005-0000-0000-000020760000}"/>
    <cellStyle name="40% - Accent6 3 6 7" xfId="25168" xr:uid="{00000000-0005-0000-0000-000021760000}"/>
    <cellStyle name="40% - Accent6 3 6 8" xfId="48845" xr:uid="{00000000-0005-0000-0000-000022760000}"/>
    <cellStyle name="40% - Accent6 3 7" xfId="1670" xr:uid="{00000000-0005-0000-0000-000023760000}"/>
    <cellStyle name="40% - Accent6 3 7 2" xfId="4676" xr:uid="{00000000-0005-0000-0000-000024760000}"/>
    <cellStyle name="40% - Accent6 3 7 2 2" xfId="10020" xr:uid="{00000000-0005-0000-0000-000025760000}"/>
    <cellStyle name="40% - Accent6 3 7 2 2 2" xfId="20635" xr:uid="{00000000-0005-0000-0000-000026760000}"/>
    <cellStyle name="40% - Accent6 3 7 2 2 2 2" xfId="43903" xr:uid="{00000000-0005-0000-0000-000027760000}"/>
    <cellStyle name="40% - Accent6 3 7 2 2 3" xfId="33288" xr:uid="{00000000-0005-0000-0000-000028760000}"/>
    <cellStyle name="40% - Accent6 3 7 2 3" xfId="15329" xr:uid="{00000000-0005-0000-0000-000029760000}"/>
    <cellStyle name="40% - Accent6 3 7 2 3 2" xfId="38597" xr:uid="{00000000-0005-0000-0000-00002A760000}"/>
    <cellStyle name="40% - Accent6 3 7 2 4" xfId="23679" xr:uid="{00000000-0005-0000-0000-00002B760000}"/>
    <cellStyle name="40% - Accent6 3 7 2 4 2" xfId="46921" xr:uid="{00000000-0005-0000-0000-00002C760000}"/>
    <cellStyle name="40% - Accent6 3 7 2 5" xfId="27980" xr:uid="{00000000-0005-0000-0000-00002D760000}"/>
    <cellStyle name="40% - Accent6 3 7 2 6" xfId="48850" xr:uid="{00000000-0005-0000-0000-00002E760000}"/>
    <cellStyle name="40% - Accent6 3 7 3" xfId="7378" xr:uid="{00000000-0005-0000-0000-00002F760000}"/>
    <cellStyle name="40% - Accent6 3 7 3 2" xfId="17993" xr:uid="{00000000-0005-0000-0000-000030760000}"/>
    <cellStyle name="40% - Accent6 3 7 3 2 2" xfId="41261" xr:uid="{00000000-0005-0000-0000-000031760000}"/>
    <cellStyle name="40% - Accent6 3 7 3 3" xfId="30646" xr:uid="{00000000-0005-0000-0000-000032760000}"/>
    <cellStyle name="40% - Accent6 3 7 4" xfId="12689" xr:uid="{00000000-0005-0000-0000-000033760000}"/>
    <cellStyle name="40% - Accent6 3 7 4 2" xfId="35957" xr:uid="{00000000-0005-0000-0000-000034760000}"/>
    <cellStyle name="40% - Accent6 3 7 5" xfId="23678" xr:uid="{00000000-0005-0000-0000-000035760000}"/>
    <cellStyle name="40% - Accent6 3 7 5 2" xfId="46920" xr:uid="{00000000-0005-0000-0000-000036760000}"/>
    <cellStyle name="40% - Accent6 3 7 6" xfId="25338" xr:uid="{00000000-0005-0000-0000-000037760000}"/>
    <cellStyle name="40% - Accent6 3 7 7" xfId="48849" xr:uid="{00000000-0005-0000-0000-000038760000}"/>
    <cellStyle name="40% - Accent6 3 8" xfId="1757" xr:uid="{00000000-0005-0000-0000-000039760000}"/>
    <cellStyle name="40% - Accent6 3 8 2" xfId="4745" xr:uid="{00000000-0005-0000-0000-00003A760000}"/>
    <cellStyle name="40% - Accent6 3 8 2 2" xfId="10089" xr:uid="{00000000-0005-0000-0000-00003B760000}"/>
    <cellStyle name="40% - Accent6 3 8 2 2 2" xfId="20704" xr:uid="{00000000-0005-0000-0000-00003C760000}"/>
    <cellStyle name="40% - Accent6 3 8 2 2 2 2" xfId="43972" xr:uid="{00000000-0005-0000-0000-00003D760000}"/>
    <cellStyle name="40% - Accent6 3 8 2 2 3" xfId="33357" xr:uid="{00000000-0005-0000-0000-00003E760000}"/>
    <cellStyle name="40% - Accent6 3 8 2 3" xfId="15398" xr:uid="{00000000-0005-0000-0000-00003F760000}"/>
    <cellStyle name="40% - Accent6 3 8 2 3 2" xfId="38666" xr:uid="{00000000-0005-0000-0000-000040760000}"/>
    <cellStyle name="40% - Accent6 3 8 2 4" xfId="28049" xr:uid="{00000000-0005-0000-0000-000041760000}"/>
    <cellStyle name="40% - Accent6 3 8 3" xfId="7447" xr:uid="{00000000-0005-0000-0000-000042760000}"/>
    <cellStyle name="40% - Accent6 3 8 3 2" xfId="18062" xr:uid="{00000000-0005-0000-0000-000043760000}"/>
    <cellStyle name="40% - Accent6 3 8 3 2 2" xfId="41330" xr:uid="{00000000-0005-0000-0000-000044760000}"/>
    <cellStyle name="40% - Accent6 3 8 3 3" xfId="30715" xr:uid="{00000000-0005-0000-0000-000045760000}"/>
    <cellStyle name="40% - Accent6 3 8 4" xfId="12758" xr:uid="{00000000-0005-0000-0000-000046760000}"/>
    <cellStyle name="40% - Accent6 3 8 4 2" xfId="36026" xr:uid="{00000000-0005-0000-0000-000047760000}"/>
    <cellStyle name="40% - Accent6 3 8 5" xfId="23680" xr:uid="{00000000-0005-0000-0000-000048760000}"/>
    <cellStyle name="40% - Accent6 3 8 5 2" xfId="46922" xr:uid="{00000000-0005-0000-0000-000049760000}"/>
    <cellStyle name="40% - Accent6 3 8 6" xfId="25407" xr:uid="{00000000-0005-0000-0000-00004A760000}"/>
    <cellStyle name="40% - Accent6 3 8 7" xfId="48851" xr:uid="{00000000-0005-0000-0000-00004B760000}"/>
    <cellStyle name="40% - Accent6 3 9" xfId="2049" xr:uid="{00000000-0005-0000-0000-00004C760000}"/>
    <cellStyle name="40% - Accent6 3 9 2" xfId="4986" xr:uid="{00000000-0005-0000-0000-00004D760000}"/>
    <cellStyle name="40% - Accent6 3 9 2 2" xfId="10329" xr:uid="{00000000-0005-0000-0000-00004E760000}"/>
    <cellStyle name="40% - Accent6 3 9 2 2 2" xfId="20944" xr:uid="{00000000-0005-0000-0000-00004F760000}"/>
    <cellStyle name="40% - Accent6 3 9 2 2 2 2" xfId="44212" xr:uid="{00000000-0005-0000-0000-000050760000}"/>
    <cellStyle name="40% - Accent6 3 9 2 2 3" xfId="33597" xr:uid="{00000000-0005-0000-0000-000051760000}"/>
    <cellStyle name="40% - Accent6 3 9 2 3" xfId="15638" xr:uid="{00000000-0005-0000-0000-000052760000}"/>
    <cellStyle name="40% - Accent6 3 9 2 3 2" xfId="38906" xr:uid="{00000000-0005-0000-0000-000053760000}"/>
    <cellStyle name="40% - Accent6 3 9 2 4" xfId="28289" xr:uid="{00000000-0005-0000-0000-000054760000}"/>
    <cellStyle name="40% - Accent6 3 9 3" xfId="7687" xr:uid="{00000000-0005-0000-0000-000055760000}"/>
    <cellStyle name="40% - Accent6 3 9 3 2" xfId="18302" xr:uid="{00000000-0005-0000-0000-000056760000}"/>
    <cellStyle name="40% - Accent6 3 9 3 2 2" xfId="41570" xr:uid="{00000000-0005-0000-0000-000057760000}"/>
    <cellStyle name="40% - Accent6 3 9 3 3" xfId="30955" xr:uid="{00000000-0005-0000-0000-000058760000}"/>
    <cellStyle name="40% - Accent6 3 9 4" xfId="12998" xr:uid="{00000000-0005-0000-0000-000059760000}"/>
    <cellStyle name="40% - Accent6 3 9 4 2" xfId="36266" xr:uid="{00000000-0005-0000-0000-00005A760000}"/>
    <cellStyle name="40% - Accent6 3 9 5" xfId="25647" xr:uid="{00000000-0005-0000-0000-00005B760000}"/>
    <cellStyle name="40% - Accent6 3_Asset Register (new)" xfId="1399" xr:uid="{00000000-0005-0000-0000-00005C760000}"/>
    <cellStyle name="40% - Accent6 4" xfId="296" xr:uid="{00000000-0005-0000-0000-00005D760000}"/>
    <cellStyle name="40% - Accent6 4 10" xfId="2191" xr:uid="{00000000-0005-0000-0000-00005E760000}"/>
    <cellStyle name="40% - Accent6 4 10 2" xfId="5068" xr:uid="{00000000-0005-0000-0000-00005F760000}"/>
    <cellStyle name="40% - Accent6 4 10 2 2" xfId="10411" xr:uid="{00000000-0005-0000-0000-000060760000}"/>
    <cellStyle name="40% - Accent6 4 10 2 2 2" xfId="21026" xr:uid="{00000000-0005-0000-0000-000061760000}"/>
    <cellStyle name="40% - Accent6 4 10 2 2 2 2" xfId="44294" xr:uid="{00000000-0005-0000-0000-000062760000}"/>
    <cellStyle name="40% - Accent6 4 10 2 2 3" xfId="33679" xr:uid="{00000000-0005-0000-0000-000063760000}"/>
    <cellStyle name="40% - Accent6 4 10 2 3" xfId="15720" xr:uid="{00000000-0005-0000-0000-000064760000}"/>
    <cellStyle name="40% - Accent6 4 10 2 3 2" xfId="38988" xr:uid="{00000000-0005-0000-0000-000065760000}"/>
    <cellStyle name="40% - Accent6 4 10 2 4" xfId="28371" xr:uid="{00000000-0005-0000-0000-000066760000}"/>
    <cellStyle name="40% - Accent6 4 10 3" xfId="7769" xr:uid="{00000000-0005-0000-0000-000067760000}"/>
    <cellStyle name="40% - Accent6 4 10 3 2" xfId="18384" xr:uid="{00000000-0005-0000-0000-000068760000}"/>
    <cellStyle name="40% - Accent6 4 10 3 2 2" xfId="41652" xr:uid="{00000000-0005-0000-0000-000069760000}"/>
    <cellStyle name="40% - Accent6 4 10 3 3" xfId="31037" xr:uid="{00000000-0005-0000-0000-00006A760000}"/>
    <cellStyle name="40% - Accent6 4 10 4" xfId="13080" xr:uid="{00000000-0005-0000-0000-00006B760000}"/>
    <cellStyle name="40% - Accent6 4 10 4 2" xfId="36348" xr:uid="{00000000-0005-0000-0000-00006C760000}"/>
    <cellStyle name="40% - Accent6 4 10 5" xfId="25729" xr:uid="{00000000-0005-0000-0000-00006D760000}"/>
    <cellStyle name="40% - Accent6 4 11" xfId="2504" xr:uid="{00000000-0005-0000-0000-00006E760000}"/>
    <cellStyle name="40% - Accent6 4 11 2" xfId="5352" xr:uid="{00000000-0005-0000-0000-00006F760000}"/>
    <cellStyle name="40% - Accent6 4 11 2 2" xfId="10695" xr:uid="{00000000-0005-0000-0000-000070760000}"/>
    <cellStyle name="40% - Accent6 4 11 2 2 2" xfId="21309" xr:uid="{00000000-0005-0000-0000-000071760000}"/>
    <cellStyle name="40% - Accent6 4 11 2 2 2 2" xfId="44577" xr:uid="{00000000-0005-0000-0000-000072760000}"/>
    <cellStyle name="40% - Accent6 4 11 2 2 3" xfId="33963" xr:uid="{00000000-0005-0000-0000-000073760000}"/>
    <cellStyle name="40% - Accent6 4 11 2 3" xfId="16003" xr:uid="{00000000-0005-0000-0000-000074760000}"/>
    <cellStyle name="40% - Accent6 4 11 2 3 2" xfId="39271" xr:uid="{00000000-0005-0000-0000-000075760000}"/>
    <cellStyle name="40% - Accent6 4 11 2 4" xfId="28655" xr:uid="{00000000-0005-0000-0000-000076760000}"/>
    <cellStyle name="40% - Accent6 4 11 3" xfId="8053" xr:uid="{00000000-0005-0000-0000-000077760000}"/>
    <cellStyle name="40% - Accent6 4 11 3 2" xfId="18668" xr:uid="{00000000-0005-0000-0000-000078760000}"/>
    <cellStyle name="40% - Accent6 4 11 3 2 2" xfId="41936" xr:uid="{00000000-0005-0000-0000-000079760000}"/>
    <cellStyle name="40% - Accent6 4 11 3 3" xfId="31321" xr:uid="{00000000-0005-0000-0000-00007A760000}"/>
    <cellStyle name="40% - Accent6 4 11 4" xfId="13363" xr:uid="{00000000-0005-0000-0000-00007B760000}"/>
    <cellStyle name="40% - Accent6 4 11 4 2" xfId="36631" xr:uid="{00000000-0005-0000-0000-00007C760000}"/>
    <cellStyle name="40% - Accent6 4 11 5" xfId="26013" xr:uid="{00000000-0005-0000-0000-00007D760000}"/>
    <cellStyle name="40% - Accent6 4 12" xfId="3028" xr:uid="{00000000-0005-0000-0000-00007E760000}"/>
    <cellStyle name="40% - Accent6 4 12 2" xfId="5864" xr:uid="{00000000-0005-0000-0000-00007F760000}"/>
    <cellStyle name="40% - Accent6 4 12 2 2" xfId="11207" xr:uid="{00000000-0005-0000-0000-000080760000}"/>
    <cellStyle name="40% - Accent6 4 12 2 2 2" xfId="21821" xr:uid="{00000000-0005-0000-0000-000081760000}"/>
    <cellStyle name="40% - Accent6 4 12 2 2 2 2" xfId="45089" xr:uid="{00000000-0005-0000-0000-000082760000}"/>
    <cellStyle name="40% - Accent6 4 12 2 2 3" xfId="34475" xr:uid="{00000000-0005-0000-0000-000083760000}"/>
    <cellStyle name="40% - Accent6 4 12 2 3" xfId="16515" xr:uid="{00000000-0005-0000-0000-000084760000}"/>
    <cellStyle name="40% - Accent6 4 12 2 3 2" xfId="39783" xr:uid="{00000000-0005-0000-0000-000085760000}"/>
    <cellStyle name="40% - Accent6 4 12 2 4" xfId="29167" xr:uid="{00000000-0005-0000-0000-000086760000}"/>
    <cellStyle name="40% - Accent6 4 12 3" xfId="8565" xr:uid="{00000000-0005-0000-0000-000087760000}"/>
    <cellStyle name="40% - Accent6 4 12 3 2" xfId="19180" xr:uid="{00000000-0005-0000-0000-000088760000}"/>
    <cellStyle name="40% - Accent6 4 12 3 2 2" xfId="42448" xr:uid="{00000000-0005-0000-0000-000089760000}"/>
    <cellStyle name="40% - Accent6 4 12 3 3" xfId="31833" xr:uid="{00000000-0005-0000-0000-00008A760000}"/>
    <cellStyle name="40% - Accent6 4 12 4" xfId="13875" xr:uid="{00000000-0005-0000-0000-00008B760000}"/>
    <cellStyle name="40% - Accent6 4 12 4 2" xfId="37143" xr:uid="{00000000-0005-0000-0000-00008C760000}"/>
    <cellStyle name="40% - Accent6 4 12 5" xfId="26525" xr:uid="{00000000-0005-0000-0000-00008D760000}"/>
    <cellStyle name="40% - Accent6 4 13" xfId="3354" xr:uid="{00000000-0005-0000-0000-00008E760000}"/>
    <cellStyle name="40% - Accent6 4 13 2" xfId="6178" xr:uid="{00000000-0005-0000-0000-00008F760000}"/>
    <cellStyle name="40% - Accent6 4 13 2 2" xfId="11521" xr:uid="{00000000-0005-0000-0000-000090760000}"/>
    <cellStyle name="40% - Accent6 4 13 2 2 2" xfId="22134" xr:uid="{00000000-0005-0000-0000-000091760000}"/>
    <cellStyle name="40% - Accent6 4 13 2 2 2 2" xfId="45402" xr:uid="{00000000-0005-0000-0000-000092760000}"/>
    <cellStyle name="40% - Accent6 4 13 2 2 3" xfId="34789" xr:uid="{00000000-0005-0000-0000-000093760000}"/>
    <cellStyle name="40% - Accent6 4 13 2 3" xfId="16828" xr:uid="{00000000-0005-0000-0000-000094760000}"/>
    <cellStyle name="40% - Accent6 4 13 2 3 2" xfId="40096" xr:uid="{00000000-0005-0000-0000-000095760000}"/>
    <cellStyle name="40% - Accent6 4 13 2 4" xfId="29481" xr:uid="{00000000-0005-0000-0000-000096760000}"/>
    <cellStyle name="40% - Accent6 4 13 3" xfId="8879" xr:uid="{00000000-0005-0000-0000-000097760000}"/>
    <cellStyle name="40% - Accent6 4 13 3 2" xfId="19494" xr:uid="{00000000-0005-0000-0000-000098760000}"/>
    <cellStyle name="40% - Accent6 4 13 3 2 2" xfId="42762" xr:uid="{00000000-0005-0000-0000-000099760000}"/>
    <cellStyle name="40% - Accent6 4 13 3 3" xfId="32147" xr:uid="{00000000-0005-0000-0000-00009A760000}"/>
    <cellStyle name="40% - Accent6 4 13 4" xfId="14188" xr:uid="{00000000-0005-0000-0000-00009B760000}"/>
    <cellStyle name="40% - Accent6 4 13 4 2" xfId="37456" xr:uid="{00000000-0005-0000-0000-00009C760000}"/>
    <cellStyle name="40% - Accent6 4 13 5" xfId="26839" xr:uid="{00000000-0005-0000-0000-00009D760000}"/>
    <cellStyle name="40% - Accent6 4 14" xfId="4165" xr:uid="{00000000-0005-0000-0000-00009E760000}"/>
    <cellStyle name="40% - Accent6 4 14 2" xfId="9509" xr:uid="{00000000-0005-0000-0000-00009F760000}"/>
    <cellStyle name="40% - Accent6 4 14 2 2" xfId="20124" xr:uid="{00000000-0005-0000-0000-0000A0760000}"/>
    <cellStyle name="40% - Accent6 4 14 2 2 2" xfId="43392" xr:uid="{00000000-0005-0000-0000-0000A1760000}"/>
    <cellStyle name="40% - Accent6 4 14 2 3" xfId="32777" xr:uid="{00000000-0005-0000-0000-0000A2760000}"/>
    <cellStyle name="40% - Accent6 4 14 3" xfId="14818" xr:uid="{00000000-0005-0000-0000-0000A3760000}"/>
    <cellStyle name="40% - Accent6 4 14 3 2" xfId="38086" xr:uid="{00000000-0005-0000-0000-0000A4760000}"/>
    <cellStyle name="40% - Accent6 4 14 4" xfId="27469" xr:uid="{00000000-0005-0000-0000-0000A5760000}"/>
    <cellStyle name="40% - Accent6 4 15" xfId="6867" xr:uid="{00000000-0005-0000-0000-0000A6760000}"/>
    <cellStyle name="40% - Accent6 4 15 2" xfId="17482" xr:uid="{00000000-0005-0000-0000-0000A7760000}"/>
    <cellStyle name="40% - Accent6 4 15 2 2" xfId="40750" xr:uid="{00000000-0005-0000-0000-0000A8760000}"/>
    <cellStyle name="40% - Accent6 4 15 3" xfId="30135" xr:uid="{00000000-0005-0000-0000-0000A9760000}"/>
    <cellStyle name="40% - Accent6 4 16" xfId="12178" xr:uid="{00000000-0005-0000-0000-0000AA760000}"/>
    <cellStyle name="40% - Accent6 4 16 2" xfId="35446" xr:uid="{00000000-0005-0000-0000-0000AB760000}"/>
    <cellStyle name="40% - Accent6 4 17" xfId="23681" xr:uid="{00000000-0005-0000-0000-0000AC760000}"/>
    <cellStyle name="40% - Accent6 4 17 2" xfId="46923" xr:uid="{00000000-0005-0000-0000-0000AD760000}"/>
    <cellStyle name="40% - Accent6 4 18" xfId="24823" xr:uid="{00000000-0005-0000-0000-0000AE760000}"/>
    <cellStyle name="40% - Accent6 4 19" xfId="48852" xr:uid="{00000000-0005-0000-0000-0000AF760000}"/>
    <cellStyle name="40% - Accent6 4 2" xfId="764" xr:uid="{00000000-0005-0000-0000-0000B0760000}"/>
    <cellStyle name="40% - Accent6 4 2 10" xfId="3029" xr:uid="{00000000-0005-0000-0000-0000B1760000}"/>
    <cellStyle name="40% - Accent6 4 2 10 2" xfId="5865" xr:uid="{00000000-0005-0000-0000-0000B2760000}"/>
    <cellStyle name="40% - Accent6 4 2 10 2 2" xfId="11208" xr:uid="{00000000-0005-0000-0000-0000B3760000}"/>
    <cellStyle name="40% - Accent6 4 2 10 2 2 2" xfId="21822" xr:uid="{00000000-0005-0000-0000-0000B4760000}"/>
    <cellStyle name="40% - Accent6 4 2 10 2 2 2 2" xfId="45090" xr:uid="{00000000-0005-0000-0000-0000B5760000}"/>
    <cellStyle name="40% - Accent6 4 2 10 2 2 3" xfId="34476" xr:uid="{00000000-0005-0000-0000-0000B6760000}"/>
    <cellStyle name="40% - Accent6 4 2 10 2 3" xfId="16516" xr:uid="{00000000-0005-0000-0000-0000B7760000}"/>
    <cellStyle name="40% - Accent6 4 2 10 2 3 2" xfId="39784" xr:uid="{00000000-0005-0000-0000-0000B8760000}"/>
    <cellStyle name="40% - Accent6 4 2 10 2 4" xfId="29168" xr:uid="{00000000-0005-0000-0000-0000B9760000}"/>
    <cellStyle name="40% - Accent6 4 2 10 3" xfId="8566" xr:uid="{00000000-0005-0000-0000-0000BA760000}"/>
    <cellStyle name="40% - Accent6 4 2 10 3 2" xfId="19181" xr:uid="{00000000-0005-0000-0000-0000BB760000}"/>
    <cellStyle name="40% - Accent6 4 2 10 3 2 2" xfId="42449" xr:uid="{00000000-0005-0000-0000-0000BC760000}"/>
    <cellStyle name="40% - Accent6 4 2 10 3 3" xfId="31834" xr:uid="{00000000-0005-0000-0000-0000BD760000}"/>
    <cellStyle name="40% - Accent6 4 2 10 4" xfId="13876" xr:uid="{00000000-0005-0000-0000-0000BE760000}"/>
    <cellStyle name="40% - Accent6 4 2 10 4 2" xfId="37144" xr:uid="{00000000-0005-0000-0000-0000BF760000}"/>
    <cellStyle name="40% - Accent6 4 2 10 5" xfId="26526" xr:uid="{00000000-0005-0000-0000-0000C0760000}"/>
    <cellStyle name="40% - Accent6 4 2 11" xfId="3355" xr:uid="{00000000-0005-0000-0000-0000C1760000}"/>
    <cellStyle name="40% - Accent6 4 2 11 2" xfId="6179" xr:uid="{00000000-0005-0000-0000-0000C2760000}"/>
    <cellStyle name="40% - Accent6 4 2 11 2 2" xfId="11522" xr:uid="{00000000-0005-0000-0000-0000C3760000}"/>
    <cellStyle name="40% - Accent6 4 2 11 2 2 2" xfId="22135" xr:uid="{00000000-0005-0000-0000-0000C4760000}"/>
    <cellStyle name="40% - Accent6 4 2 11 2 2 2 2" xfId="45403" xr:uid="{00000000-0005-0000-0000-0000C5760000}"/>
    <cellStyle name="40% - Accent6 4 2 11 2 2 3" xfId="34790" xr:uid="{00000000-0005-0000-0000-0000C6760000}"/>
    <cellStyle name="40% - Accent6 4 2 11 2 3" xfId="16829" xr:uid="{00000000-0005-0000-0000-0000C7760000}"/>
    <cellStyle name="40% - Accent6 4 2 11 2 3 2" xfId="40097" xr:uid="{00000000-0005-0000-0000-0000C8760000}"/>
    <cellStyle name="40% - Accent6 4 2 11 2 4" xfId="29482" xr:uid="{00000000-0005-0000-0000-0000C9760000}"/>
    <cellStyle name="40% - Accent6 4 2 11 3" xfId="8880" xr:uid="{00000000-0005-0000-0000-0000CA760000}"/>
    <cellStyle name="40% - Accent6 4 2 11 3 2" xfId="19495" xr:uid="{00000000-0005-0000-0000-0000CB760000}"/>
    <cellStyle name="40% - Accent6 4 2 11 3 2 2" xfId="42763" xr:uid="{00000000-0005-0000-0000-0000CC760000}"/>
    <cellStyle name="40% - Accent6 4 2 11 3 3" xfId="32148" xr:uid="{00000000-0005-0000-0000-0000CD760000}"/>
    <cellStyle name="40% - Accent6 4 2 11 4" xfId="14189" xr:uid="{00000000-0005-0000-0000-0000CE760000}"/>
    <cellStyle name="40% - Accent6 4 2 11 4 2" xfId="37457" xr:uid="{00000000-0005-0000-0000-0000CF760000}"/>
    <cellStyle name="40% - Accent6 4 2 11 5" xfId="26840" xr:uid="{00000000-0005-0000-0000-0000D0760000}"/>
    <cellStyle name="40% - Accent6 4 2 12" xfId="4286" xr:uid="{00000000-0005-0000-0000-0000D1760000}"/>
    <cellStyle name="40% - Accent6 4 2 12 2" xfId="9630" xr:uid="{00000000-0005-0000-0000-0000D2760000}"/>
    <cellStyle name="40% - Accent6 4 2 12 2 2" xfId="20245" xr:uid="{00000000-0005-0000-0000-0000D3760000}"/>
    <cellStyle name="40% - Accent6 4 2 12 2 2 2" xfId="43513" xr:uid="{00000000-0005-0000-0000-0000D4760000}"/>
    <cellStyle name="40% - Accent6 4 2 12 2 3" xfId="32898" xr:uid="{00000000-0005-0000-0000-0000D5760000}"/>
    <cellStyle name="40% - Accent6 4 2 12 3" xfId="14939" xr:uid="{00000000-0005-0000-0000-0000D6760000}"/>
    <cellStyle name="40% - Accent6 4 2 12 3 2" xfId="38207" xr:uid="{00000000-0005-0000-0000-0000D7760000}"/>
    <cellStyle name="40% - Accent6 4 2 12 4" xfId="27590" xr:uid="{00000000-0005-0000-0000-0000D8760000}"/>
    <cellStyle name="40% - Accent6 4 2 13" xfId="6988" xr:uid="{00000000-0005-0000-0000-0000D9760000}"/>
    <cellStyle name="40% - Accent6 4 2 13 2" xfId="17603" xr:uid="{00000000-0005-0000-0000-0000DA760000}"/>
    <cellStyle name="40% - Accent6 4 2 13 2 2" xfId="40871" xr:uid="{00000000-0005-0000-0000-0000DB760000}"/>
    <cellStyle name="40% - Accent6 4 2 13 3" xfId="30256" xr:uid="{00000000-0005-0000-0000-0000DC760000}"/>
    <cellStyle name="40% - Accent6 4 2 14" xfId="12299" xr:uid="{00000000-0005-0000-0000-0000DD760000}"/>
    <cellStyle name="40% - Accent6 4 2 14 2" xfId="35567" xr:uid="{00000000-0005-0000-0000-0000DE760000}"/>
    <cellStyle name="40% - Accent6 4 2 15" xfId="23682" xr:uid="{00000000-0005-0000-0000-0000DF760000}"/>
    <cellStyle name="40% - Accent6 4 2 15 2" xfId="46924" xr:uid="{00000000-0005-0000-0000-0000E0760000}"/>
    <cellStyle name="40% - Accent6 4 2 16" xfId="24948" xr:uid="{00000000-0005-0000-0000-0000E1760000}"/>
    <cellStyle name="40% - Accent6 4 2 17" xfId="48853" xr:uid="{00000000-0005-0000-0000-0000E2760000}"/>
    <cellStyle name="40% - Accent6 4 2 2" xfId="1138" xr:uid="{00000000-0005-0000-0000-0000E3760000}"/>
    <cellStyle name="40% - Accent6 4 2 2 10" xfId="48854" xr:uid="{00000000-0005-0000-0000-0000E4760000}"/>
    <cellStyle name="40% - Accent6 4 2 2 2" xfId="1574" xr:uid="{00000000-0005-0000-0000-0000E5760000}"/>
    <cellStyle name="40% - Accent6 4 2 2 2 2" xfId="2931" xr:uid="{00000000-0005-0000-0000-0000E6760000}"/>
    <cellStyle name="40% - Accent6 4 2 2 2 2 2" xfId="5779" xr:uid="{00000000-0005-0000-0000-0000E7760000}"/>
    <cellStyle name="40% - Accent6 4 2 2 2 2 2 2" xfId="11122" xr:uid="{00000000-0005-0000-0000-0000E8760000}"/>
    <cellStyle name="40% - Accent6 4 2 2 2 2 2 2 2" xfId="21736" xr:uid="{00000000-0005-0000-0000-0000E9760000}"/>
    <cellStyle name="40% - Accent6 4 2 2 2 2 2 2 2 2" xfId="45004" xr:uid="{00000000-0005-0000-0000-0000EA760000}"/>
    <cellStyle name="40% - Accent6 4 2 2 2 2 2 2 3" xfId="34390" xr:uid="{00000000-0005-0000-0000-0000EB760000}"/>
    <cellStyle name="40% - Accent6 4 2 2 2 2 2 3" xfId="16430" xr:uid="{00000000-0005-0000-0000-0000EC760000}"/>
    <cellStyle name="40% - Accent6 4 2 2 2 2 2 3 2" xfId="39698" xr:uid="{00000000-0005-0000-0000-0000ED760000}"/>
    <cellStyle name="40% - Accent6 4 2 2 2 2 2 4" xfId="23686" xr:uid="{00000000-0005-0000-0000-0000EE760000}"/>
    <cellStyle name="40% - Accent6 4 2 2 2 2 2 4 2" xfId="46928" xr:uid="{00000000-0005-0000-0000-0000EF760000}"/>
    <cellStyle name="40% - Accent6 4 2 2 2 2 2 5" xfId="29082" xr:uid="{00000000-0005-0000-0000-0000F0760000}"/>
    <cellStyle name="40% - Accent6 4 2 2 2 2 2 6" xfId="48857" xr:uid="{00000000-0005-0000-0000-0000F1760000}"/>
    <cellStyle name="40% - Accent6 4 2 2 2 2 3" xfId="8480" xr:uid="{00000000-0005-0000-0000-0000F2760000}"/>
    <cellStyle name="40% - Accent6 4 2 2 2 2 3 2" xfId="19095" xr:uid="{00000000-0005-0000-0000-0000F3760000}"/>
    <cellStyle name="40% - Accent6 4 2 2 2 2 3 2 2" xfId="42363" xr:uid="{00000000-0005-0000-0000-0000F4760000}"/>
    <cellStyle name="40% - Accent6 4 2 2 2 2 3 3" xfId="31748" xr:uid="{00000000-0005-0000-0000-0000F5760000}"/>
    <cellStyle name="40% - Accent6 4 2 2 2 2 4" xfId="13790" xr:uid="{00000000-0005-0000-0000-0000F6760000}"/>
    <cellStyle name="40% - Accent6 4 2 2 2 2 4 2" xfId="37058" xr:uid="{00000000-0005-0000-0000-0000F7760000}"/>
    <cellStyle name="40% - Accent6 4 2 2 2 2 5" xfId="23685" xr:uid="{00000000-0005-0000-0000-0000F8760000}"/>
    <cellStyle name="40% - Accent6 4 2 2 2 2 5 2" xfId="46927" xr:uid="{00000000-0005-0000-0000-0000F9760000}"/>
    <cellStyle name="40% - Accent6 4 2 2 2 2 6" xfId="26440" xr:uid="{00000000-0005-0000-0000-0000FA760000}"/>
    <cellStyle name="40% - Accent6 4 2 2 2 2 7" xfId="48856" xr:uid="{00000000-0005-0000-0000-0000FB760000}"/>
    <cellStyle name="40% - Accent6 4 2 2 2 3" xfId="4592" xr:uid="{00000000-0005-0000-0000-0000FC760000}"/>
    <cellStyle name="40% - Accent6 4 2 2 2 3 2" xfId="9936" xr:uid="{00000000-0005-0000-0000-0000FD760000}"/>
    <cellStyle name="40% - Accent6 4 2 2 2 3 2 2" xfId="20551" xr:uid="{00000000-0005-0000-0000-0000FE760000}"/>
    <cellStyle name="40% - Accent6 4 2 2 2 3 2 2 2" xfId="43819" xr:uid="{00000000-0005-0000-0000-0000FF760000}"/>
    <cellStyle name="40% - Accent6 4 2 2 2 3 2 3" xfId="33204" xr:uid="{00000000-0005-0000-0000-000000770000}"/>
    <cellStyle name="40% - Accent6 4 2 2 2 3 3" xfId="15245" xr:uid="{00000000-0005-0000-0000-000001770000}"/>
    <cellStyle name="40% - Accent6 4 2 2 2 3 3 2" xfId="38513" xr:uid="{00000000-0005-0000-0000-000002770000}"/>
    <cellStyle name="40% - Accent6 4 2 2 2 3 4" xfId="23687" xr:uid="{00000000-0005-0000-0000-000003770000}"/>
    <cellStyle name="40% - Accent6 4 2 2 2 3 4 2" xfId="46929" xr:uid="{00000000-0005-0000-0000-000004770000}"/>
    <cellStyle name="40% - Accent6 4 2 2 2 3 5" xfId="27896" xr:uid="{00000000-0005-0000-0000-000005770000}"/>
    <cellStyle name="40% - Accent6 4 2 2 2 3 6" xfId="48858" xr:uid="{00000000-0005-0000-0000-000006770000}"/>
    <cellStyle name="40% - Accent6 4 2 2 2 4" xfId="7294" xr:uid="{00000000-0005-0000-0000-000007770000}"/>
    <cellStyle name="40% - Accent6 4 2 2 2 4 2" xfId="17909" xr:uid="{00000000-0005-0000-0000-000008770000}"/>
    <cellStyle name="40% - Accent6 4 2 2 2 4 2 2" xfId="41177" xr:uid="{00000000-0005-0000-0000-000009770000}"/>
    <cellStyle name="40% - Accent6 4 2 2 2 4 3" xfId="30562" xr:uid="{00000000-0005-0000-0000-00000A770000}"/>
    <cellStyle name="40% - Accent6 4 2 2 2 5" xfId="12605" xr:uid="{00000000-0005-0000-0000-00000B770000}"/>
    <cellStyle name="40% - Accent6 4 2 2 2 5 2" xfId="35873" xr:uid="{00000000-0005-0000-0000-00000C770000}"/>
    <cellStyle name="40% - Accent6 4 2 2 2 6" xfId="23684" xr:uid="{00000000-0005-0000-0000-00000D770000}"/>
    <cellStyle name="40% - Accent6 4 2 2 2 6 2" xfId="46926" xr:uid="{00000000-0005-0000-0000-00000E770000}"/>
    <cellStyle name="40% - Accent6 4 2 2 2 7" xfId="25254" xr:uid="{00000000-0005-0000-0000-00000F770000}"/>
    <cellStyle name="40% - Accent6 4 2 2 2 8" xfId="48855" xr:uid="{00000000-0005-0000-0000-000010770000}"/>
    <cellStyle name="40% - Accent6 4 2 2 3" xfId="2708" xr:uid="{00000000-0005-0000-0000-000011770000}"/>
    <cellStyle name="40% - Accent6 4 2 2 3 2" xfId="5556" xr:uid="{00000000-0005-0000-0000-000012770000}"/>
    <cellStyle name="40% - Accent6 4 2 2 3 2 2" xfId="10899" xr:uid="{00000000-0005-0000-0000-000013770000}"/>
    <cellStyle name="40% - Accent6 4 2 2 3 2 2 2" xfId="21513" xr:uid="{00000000-0005-0000-0000-000014770000}"/>
    <cellStyle name="40% - Accent6 4 2 2 3 2 2 2 2" xfId="44781" xr:uid="{00000000-0005-0000-0000-000015770000}"/>
    <cellStyle name="40% - Accent6 4 2 2 3 2 2 3" xfId="34167" xr:uid="{00000000-0005-0000-0000-000016770000}"/>
    <cellStyle name="40% - Accent6 4 2 2 3 2 3" xfId="16207" xr:uid="{00000000-0005-0000-0000-000017770000}"/>
    <cellStyle name="40% - Accent6 4 2 2 3 2 3 2" xfId="39475" xr:uid="{00000000-0005-0000-0000-000018770000}"/>
    <cellStyle name="40% - Accent6 4 2 2 3 2 4" xfId="23689" xr:uid="{00000000-0005-0000-0000-000019770000}"/>
    <cellStyle name="40% - Accent6 4 2 2 3 2 4 2" xfId="46931" xr:uid="{00000000-0005-0000-0000-00001A770000}"/>
    <cellStyle name="40% - Accent6 4 2 2 3 2 5" xfId="28859" xr:uid="{00000000-0005-0000-0000-00001B770000}"/>
    <cellStyle name="40% - Accent6 4 2 2 3 2 6" xfId="48860" xr:uid="{00000000-0005-0000-0000-00001C770000}"/>
    <cellStyle name="40% - Accent6 4 2 2 3 3" xfId="8257" xr:uid="{00000000-0005-0000-0000-00001D770000}"/>
    <cellStyle name="40% - Accent6 4 2 2 3 3 2" xfId="18872" xr:uid="{00000000-0005-0000-0000-00001E770000}"/>
    <cellStyle name="40% - Accent6 4 2 2 3 3 2 2" xfId="42140" xr:uid="{00000000-0005-0000-0000-00001F770000}"/>
    <cellStyle name="40% - Accent6 4 2 2 3 3 3" xfId="31525" xr:uid="{00000000-0005-0000-0000-000020770000}"/>
    <cellStyle name="40% - Accent6 4 2 2 3 4" xfId="13567" xr:uid="{00000000-0005-0000-0000-000021770000}"/>
    <cellStyle name="40% - Accent6 4 2 2 3 4 2" xfId="36835" xr:uid="{00000000-0005-0000-0000-000022770000}"/>
    <cellStyle name="40% - Accent6 4 2 2 3 5" xfId="23688" xr:uid="{00000000-0005-0000-0000-000023770000}"/>
    <cellStyle name="40% - Accent6 4 2 2 3 5 2" xfId="46930" xr:uid="{00000000-0005-0000-0000-000024770000}"/>
    <cellStyle name="40% - Accent6 4 2 2 3 6" xfId="26217" xr:uid="{00000000-0005-0000-0000-000025770000}"/>
    <cellStyle name="40% - Accent6 4 2 2 3 7" xfId="48859" xr:uid="{00000000-0005-0000-0000-000026770000}"/>
    <cellStyle name="40% - Accent6 4 2 2 4" xfId="3883" xr:uid="{00000000-0005-0000-0000-000027770000}"/>
    <cellStyle name="40% - Accent6 4 2 2 4 2" xfId="6547" xr:uid="{00000000-0005-0000-0000-000028770000}"/>
    <cellStyle name="40% - Accent6 4 2 2 4 2 2" xfId="11890" xr:uid="{00000000-0005-0000-0000-000029770000}"/>
    <cellStyle name="40% - Accent6 4 2 2 4 2 2 2" xfId="22503" xr:uid="{00000000-0005-0000-0000-00002A770000}"/>
    <cellStyle name="40% - Accent6 4 2 2 4 2 2 2 2" xfId="45771" xr:uid="{00000000-0005-0000-0000-00002B770000}"/>
    <cellStyle name="40% - Accent6 4 2 2 4 2 2 3" xfId="35158" xr:uid="{00000000-0005-0000-0000-00002C770000}"/>
    <cellStyle name="40% - Accent6 4 2 2 4 2 3" xfId="17197" xr:uid="{00000000-0005-0000-0000-00002D770000}"/>
    <cellStyle name="40% - Accent6 4 2 2 4 2 3 2" xfId="40465" xr:uid="{00000000-0005-0000-0000-00002E770000}"/>
    <cellStyle name="40% - Accent6 4 2 2 4 2 4" xfId="29850" xr:uid="{00000000-0005-0000-0000-00002F770000}"/>
    <cellStyle name="40% - Accent6 4 2 2 4 3" xfId="9248" xr:uid="{00000000-0005-0000-0000-000030770000}"/>
    <cellStyle name="40% - Accent6 4 2 2 4 3 2" xfId="19863" xr:uid="{00000000-0005-0000-0000-000031770000}"/>
    <cellStyle name="40% - Accent6 4 2 2 4 3 2 2" xfId="43131" xr:uid="{00000000-0005-0000-0000-000032770000}"/>
    <cellStyle name="40% - Accent6 4 2 2 4 3 3" xfId="32516" xr:uid="{00000000-0005-0000-0000-000033770000}"/>
    <cellStyle name="40% - Accent6 4 2 2 4 4" xfId="14557" xr:uid="{00000000-0005-0000-0000-000034770000}"/>
    <cellStyle name="40% - Accent6 4 2 2 4 4 2" xfId="37825" xr:uid="{00000000-0005-0000-0000-000035770000}"/>
    <cellStyle name="40% - Accent6 4 2 2 4 5" xfId="23690" xr:uid="{00000000-0005-0000-0000-000036770000}"/>
    <cellStyle name="40% - Accent6 4 2 2 4 5 2" xfId="46932" xr:uid="{00000000-0005-0000-0000-000037770000}"/>
    <cellStyle name="40% - Accent6 4 2 2 4 6" xfId="27208" xr:uid="{00000000-0005-0000-0000-000038770000}"/>
    <cellStyle name="40% - Accent6 4 2 2 4 7" xfId="48861" xr:uid="{00000000-0005-0000-0000-000039770000}"/>
    <cellStyle name="40% - Accent6 4 2 2 5" xfId="4369" xr:uid="{00000000-0005-0000-0000-00003A770000}"/>
    <cellStyle name="40% - Accent6 4 2 2 5 2" xfId="9713" xr:uid="{00000000-0005-0000-0000-00003B770000}"/>
    <cellStyle name="40% - Accent6 4 2 2 5 2 2" xfId="20328" xr:uid="{00000000-0005-0000-0000-00003C770000}"/>
    <cellStyle name="40% - Accent6 4 2 2 5 2 2 2" xfId="43596" xr:uid="{00000000-0005-0000-0000-00003D770000}"/>
    <cellStyle name="40% - Accent6 4 2 2 5 2 3" xfId="32981" xr:uid="{00000000-0005-0000-0000-00003E770000}"/>
    <cellStyle name="40% - Accent6 4 2 2 5 3" xfId="15022" xr:uid="{00000000-0005-0000-0000-00003F770000}"/>
    <cellStyle name="40% - Accent6 4 2 2 5 3 2" xfId="38290" xr:uid="{00000000-0005-0000-0000-000040770000}"/>
    <cellStyle name="40% - Accent6 4 2 2 5 4" xfId="27673" xr:uid="{00000000-0005-0000-0000-000041770000}"/>
    <cellStyle name="40% - Accent6 4 2 2 6" xfId="7071" xr:uid="{00000000-0005-0000-0000-000042770000}"/>
    <cellStyle name="40% - Accent6 4 2 2 6 2" xfId="17686" xr:uid="{00000000-0005-0000-0000-000043770000}"/>
    <cellStyle name="40% - Accent6 4 2 2 6 2 2" xfId="40954" xr:uid="{00000000-0005-0000-0000-000044770000}"/>
    <cellStyle name="40% - Accent6 4 2 2 6 3" xfId="30339" xr:uid="{00000000-0005-0000-0000-000045770000}"/>
    <cellStyle name="40% - Accent6 4 2 2 7" xfId="12382" xr:uid="{00000000-0005-0000-0000-000046770000}"/>
    <cellStyle name="40% - Accent6 4 2 2 7 2" xfId="35650" xr:uid="{00000000-0005-0000-0000-000047770000}"/>
    <cellStyle name="40% - Accent6 4 2 2 8" xfId="23683" xr:uid="{00000000-0005-0000-0000-000048770000}"/>
    <cellStyle name="40% - Accent6 4 2 2 8 2" xfId="46925" xr:uid="{00000000-0005-0000-0000-000049770000}"/>
    <cellStyle name="40% - Accent6 4 2 2 9" xfId="25031" xr:uid="{00000000-0005-0000-0000-00004A770000}"/>
    <cellStyle name="40% - Accent6 4 2 2_Asset Register (new)" xfId="1393" xr:uid="{00000000-0005-0000-0000-00004B770000}"/>
    <cellStyle name="40% - Accent6 4 2 3" xfId="1287" xr:uid="{00000000-0005-0000-0000-00004C770000}"/>
    <cellStyle name="40% - Accent6 4 2 3 2" xfId="2848" xr:uid="{00000000-0005-0000-0000-00004D770000}"/>
    <cellStyle name="40% - Accent6 4 2 3 2 2" xfId="5696" xr:uid="{00000000-0005-0000-0000-00004E770000}"/>
    <cellStyle name="40% - Accent6 4 2 3 2 2 2" xfId="11039" xr:uid="{00000000-0005-0000-0000-00004F770000}"/>
    <cellStyle name="40% - Accent6 4 2 3 2 2 2 2" xfId="21653" xr:uid="{00000000-0005-0000-0000-000050770000}"/>
    <cellStyle name="40% - Accent6 4 2 3 2 2 2 2 2" xfId="44921" xr:uid="{00000000-0005-0000-0000-000051770000}"/>
    <cellStyle name="40% - Accent6 4 2 3 2 2 2 3" xfId="34307" xr:uid="{00000000-0005-0000-0000-000052770000}"/>
    <cellStyle name="40% - Accent6 4 2 3 2 2 3" xfId="16347" xr:uid="{00000000-0005-0000-0000-000053770000}"/>
    <cellStyle name="40% - Accent6 4 2 3 2 2 3 2" xfId="39615" xr:uid="{00000000-0005-0000-0000-000054770000}"/>
    <cellStyle name="40% - Accent6 4 2 3 2 2 4" xfId="23693" xr:uid="{00000000-0005-0000-0000-000055770000}"/>
    <cellStyle name="40% - Accent6 4 2 3 2 2 4 2" xfId="46935" xr:uid="{00000000-0005-0000-0000-000056770000}"/>
    <cellStyle name="40% - Accent6 4 2 3 2 2 5" xfId="28999" xr:uid="{00000000-0005-0000-0000-000057770000}"/>
    <cellStyle name="40% - Accent6 4 2 3 2 2 6" xfId="48864" xr:uid="{00000000-0005-0000-0000-000058770000}"/>
    <cellStyle name="40% - Accent6 4 2 3 2 3" xfId="8397" xr:uid="{00000000-0005-0000-0000-000059770000}"/>
    <cellStyle name="40% - Accent6 4 2 3 2 3 2" xfId="19012" xr:uid="{00000000-0005-0000-0000-00005A770000}"/>
    <cellStyle name="40% - Accent6 4 2 3 2 3 2 2" xfId="42280" xr:uid="{00000000-0005-0000-0000-00005B770000}"/>
    <cellStyle name="40% - Accent6 4 2 3 2 3 3" xfId="31665" xr:uid="{00000000-0005-0000-0000-00005C770000}"/>
    <cellStyle name="40% - Accent6 4 2 3 2 4" xfId="13707" xr:uid="{00000000-0005-0000-0000-00005D770000}"/>
    <cellStyle name="40% - Accent6 4 2 3 2 4 2" xfId="36975" xr:uid="{00000000-0005-0000-0000-00005E770000}"/>
    <cellStyle name="40% - Accent6 4 2 3 2 5" xfId="23692" xr:uid="{00000000-0005-0000-0000-00005F770000}"/>
    <cellStyle name="40% - Accent6 4 2 3 2 5 2" xfId="46934" xr:uid="{00000000-0005-0000-0000-000060770000}"/>
    <cellStyle name="40% - Accent6 4 2 3 2 6" xfId="26357" xr:uid="{00000000-0005-0000-0000-000061770000}"/>
    <cellStyle name="40% - Accent6 4 2 3 2 7" xfId="48863" xr:uid="{00000000-0005-0000-0000-000062770000}"/>
    <cellStyle name="40% - Accent6 4 2 3 3" xfId="4509" xr:uid="{00000000-0005-0000-0000-000063770000}"/>
    <cellStyle name="40% - Accent6 4 2 3 3 2" xfId="9853" xr:uid="{00000000-0005-0000-0000-000064770000}"/>
    <cellStyle name="40% - Accent6 4 2 3 3 2 2" xfId="20468" xr:uid="{00000000-0005-0000-0000-000065770000}"/>
    <cellStyle name="40% - Accent6 4 2 3 3 2 2 2" xfId="43736" xr:uid="{00000000-0005-0000-0000-000066770000}"/>
    <cellStyle name="40% - Accent6 4 2 3 3 2 3" xfId="33121" xr:uid="{00000000-0005-0000-0000-000067770000}"/>
    <cellStyle name="40% - Accent6 4 2 3 3 3" xfId="15162" xr:uid="{00000000-0005-0000-0000-000068770000}"/>
    <cellStyle name="40% - Accent6 4 2 3 3 3 2" xfId="38430" xr:uid="{00000000-0005-0000-0000-000069770000}"/>
    <cellStyle name="40% - Accent6 4 2 3 3 4" xfId="23694" xr:uid="{00000000-0005-0000-0000-00006A770000}"/>
    <cellStyle name="40% - Accent6 4 2 3 3 4 2" xfId="46936" xr:uid="{00000000-0005-0000-0000-00006B770000}"/>
    <cellStyle name="40% - Accent6 4 2 3 3 5" xfId="27813" xr:uid="{00000000-0005-0000-0000-00006C770000}"/>
    <cellStyle name="40% - Accent6 4 2 3 3 6" xfId="48865" xr:uid="{00000000-0005-0000-0000-00006D770000}"/>
    <cellStyle name="40% - Accent6 4 2 3 4" xfId="7211" xr:uid="{00000000-0005-0000-0000-00006E770000}"/>
    <cellStyle name="40% - Accent6 4 2 3 4 2" xfId="17826" xr:uid="{00000000-0005-0000-0000-00006F770000}"/>
    <cellStyle name="40% - Accent6 4 2 3 4 2 2" xfId="41094" xr:uid="{00000000-0005-0000-0000-000070770000}"/>
    <cellStyle name="40% - Accent6 4 2 3 4 3" xfId="30479" xr:uid="{00000000-0005-0000-0000-000071770000}"/>
    <cellStyle name="40% - Accent6 4 2 3 5" xfId="12522" xr:uid="{00000000-0005-0000-0000-000072770000}"/>
    <cellStyle name="40% - Accent6 4 2 3 5 2" xfId="35790" xr:uid="{00000000-0005-0000-0000-000073770000}"/>
    <cellStyle name="40% - Accent6 4 2 3 6" xfId="23691" xr:uid="{00000000-0005-0000-0000-000074770000}"/>
    <cellStyle name="40% - Accent6 4 2 3 6 2" xfId="46933" xr:uid="{00000000-0005-0000-0000-000075770000}"/>
    <cellStyle name="40% - Accent6 4 2 3 7" xfId="25171" xr:uid="{00000000-0005-0000-0000-000076770000}"/>
    <cellStyle name="40% - Accent6 4 2 3 8" xfId="48862" xr:uid="{00000000-0005-0000-0000-000077770000}"/>
    <cellStyle name="40% - Accent6 4 2 4" xfId="1673" xr:uid="{00000000-0005-0000-0000-000078770000}"/>
    <cellStyle name="40% - Accent6 4 2 4 2" xfId="4679" xr:uid="{00000000-0005-0000-0000-000079770000}"/>
    <cellStyle name="40% - Accent6 4 2 4 2 2" xfId="10023" xr:uid="{00000000-0005-0000-0000-00007A770000}"/>
    <cellStyle name="40% - Accent6 4 2 4 2 2 2" xfId="20638" xr:uid="{00000000-0005-0000-0000-00007B770000}"/>
    <cellStyle name="40% - Accent6 4 2 4 2 2 2 2" xfId="43906" xr:uid="{00000000-0005-0000-0000-00007C770000}"/>
    <cellStyle name="40% - Accent6 4 2 4 2 2 3" xfId="33291" xr:uid="{00000000-0005-0000-0000-00007D770000}"/>
    <cellStyle name="40% - Accent6 4 2 4 2 3" xfId="15332" xr:uid="{00000000-0005-0000-0000-00007E770000}"/>
    <cellStyle name="40% - Accent6 4 2 4 2 3 2" xfId="38600" xr:uid="{00000000-0005-0000-0000-00007F770000}"/>
    <cellStyle name="40% - Accent6 4 2 4 2 4" xfId="23696" xr:uid="{00000000-0005-0000-0000-000080770000}"/>
    <cellStyle name="40% - Accent6 4 2 4 2 4 2" xfId="46938" xr:uid="{00000000-0005-0000-0000-000081770000}"/>
    <cellStyle name="40% - Accent6 4 2 4 2 5" xfId="27983" xr:uid="{00000000-0005-0000-0000-000082770000}"/>
    <cellStyle name="40% - Accent6 4 2 4 2 6" xfId="48867" xr:uid="{00000000-0005-0000-0000-000083770000}"/>
    <cellStyle name="40% - Accent6 4 2 4 3" xfId="7381" xr:uid="{00000000-0005-0000-0000-000084770000}"/>
    <cellStyle name="40% - Accent6 4 2 4 3 2" xfId="17996" xr:uid="{00000000-0005-0000-0000-000085770000}"/>
    <cellStyle name="40% - Accent6 4 2 4 3 2 2" xfId="41264" xr:uid="{00000000-0005-0000-0000-000086770000}"/>
    <cellStyle name="40% - Accent6 4 2 4 3 3" xfId="30649" xr:uid="{00000000-0005-0000-0000-000087770000}"/>
    <cellStyle name="40% - Accent6 4 2 4 4" xfId="12692" xr:uid="{00000000-0005-0000-0000-000088770000}"/>
    <cellStyle name="40% - Accent6 4 2 4 4 2" xfId="35960" xr:uid="{00000000-0005-0000-0000-000089770000}"/>
    <cellStyle name="40% - Accent6 4 2 4 5" xfId="23695" xr:uid="{00000000-0005-0000-0000-00008A770000}"/>
    <cellStyle name="40% - Accent6 4 2 4 5 2" xfId="46937" xr:uid="{00000000-0005-0000-0000-00008B770000}"/>
    <cellStyle name="40% - Accent6 4 2 4 6" xfId="25341" xr:uid="{00000000-0005-0000-0000-00008C770000}"/>
    <cellStyle name="40% - Accent6 4 2 4 7" xfId="48866" xr:uid="{00000000-0005-0000-0000-00008D770000}"/>
    <cellStyle name="40% - Accent6 4 2 5" xfId="1754" xr:uid="{00000000-0005-0000-0000-00008E770000}"/>
    <cellStyle name="40% - Accent6 4 2 5 2" xfId="4742" xr:uid="{00000000-0005-0000-0000-00008F770000}"/>
    <cellStyle name="40% - Accent6 4 2 5 2 2" xfId="10086" xr:uid="{00000000-0005-0000-0000-000090770000}"/>
    <cellStyle name="40% - Accent6 4 2 5 2 2 2" xfId="20701" xr:uid="{00000000-0005-0000-0000-000091770000}"/>
    <cellStyle name="40% - Accent6 4 2 5 2 2 2 2" xfId="43969" xr:uid="{00000000-0005-0000-0000-000092770000}"/>
    <cellStyle name="40% - Accent6 4 2 5 2 2 3" xfId="33354" xr:uid="{00000000-0005-0000-0000-000093770000}"/>
    <cellStyle name="40% - Accent6 4 2 5 2 3" xfId="15395" xr:uid="{00000000-0005-0000-0000-000094770000}"/>
    <cellStyle name="40% - Accent6 4 2 5 2 3 2" xfId="38663" xr:uid="{00000000-0005-0000-0000-000095770000}"/>
    <cellStyle name="40% - Accent6 4 2 5 2 4" xfId="28046" xr:uid="{00000000-0005-0000-0000-000096770000}"/>
    <cellStyle name="40% - Accent6 4 2 5 3" xfId="7444" xr:uid="{00000000-0005-0000-0000-000097770000}"/>
    <cellStyle name="40% - Accent6 4 2 5 3 2" xfId="18059" xr:uid="{00000000-0005-0000-0000-000098770000}"/>
    <cellStyle name="40% - Accent6 4 2 5 3 2 2" xfId="41327" xr:uid="{00000000-0005-0000-0000-000099770000}"/>
    <cellStyle name="40% - Accent6 4 2 5 3 3" xfId="30712" xr:uid="{00000000-0005-0000-0000-00009A770000}"/>
    <cellStyle name="40% - Accent6 4 2 5 4" xfId="12755" xr:uid="{00000000-0005-0000-0000-00009B770000}"/>
    <cellStyle name="40% - Accent6 4 2 5 4 2" xfId="36023" xr:uid="{00000000-0005-0000-0000-00009C770000}"/>
    <cellStyle name="40% - Accent6 4 2 5 5" xfId="23697" xr:uid="{00000000-0005-0000-0000-00009D770000}"/>
    <cellStyle name="40% - Accent6 4 2 5 5 2" xfId="46939" xr:uid="{00000000-0005-0000-0000-00009E770000}"/>
    <cellStyle name="40% - Accent6 4 2 5 6" xfId="25404" xr:uid="{00000000-0005-0000-0000-00009F770000}"/>
    <cellStyle name="40% - Accent6 4 2 5 7" xfId="48868" xr:uid="{00000000-0005-0000-0000-0000A0770000}"/>
    <cellStyle name="40% - Accent6 4 2 6" xfId="1690" xr:uid="{00000000-0005-0000-0000-0000A1770000}"/>
    <cellStyle name="40% - Accent6 4 2 6 2" xfId="4691" xr:uid="{00000000-0005-0000-0000-0000A2770000}"/>
    <cellStyle name="40% - Accent6 4 2 6 2 2" xfId="10035" xr:uid="{00000000-0005-0000-0000-0000A3770000}"/>
    <cellStyle name="40% - Accent6 4 2 6 2 2 2" xfId="20650" xr:uid="{00000000-0005-0000-0000-0000A4770000}"/>
    <cellStyle name="40% - Accent6 4 2 6 2 2 2 2" xfId="43918" xr:uid="{00000000-0005-0000-0000-0000A5770000}"/>
    <cellStyle name="40% - Accent6 4 2 6 2 2 3" xfId="33303" xr:uid="{00000000-0005-0000-0000-0000A6770000}"/>
    <cellStyle name="40% - Accent6 4 2 6 2 3" xfId="15344" xr:uid="{00000000-0005-0000-0000-0000A7770000}"/>
    <cellStyle name="40% - Accent6 4 2 6 2 3 2" xfId="38612" xr:uid="{00000000-0005-0000-0000-0000A8770000}"/>
    <cellStyle name="40% - Accent6 4 2 6 2 4" xfId="27995" xr:uid="{00000000-0005-0000-0000-0000A9770000}"/>
    <cellStyle name="40% - Accent6 4 2 6 3" xfId="7393" xr:uid="{00000000-0005-0000-0000-0000AA770000}"/>
    <cellStyle name="40% - Accent6 4 2 6 3 2" xfId="18008" xr:uid="{00000000-0005-0000-0000-0000AB770000}"/>
    <cellStyle name="40% - Accent6 4 2 6 3 2 2" xfId="41276" xr:uid="{00000000-0005-0000-0000-0000AC770000}"/>
    <cellStyle name="40% - Accent6 4 2 6 3 3" xfId="30661" xr:uid="{00000000-0005-0000-0000-0000AD770000}"/>
    <cellStyle name="40% - Accent6 4 2 6 4" xfId="12704" xr:uid="{00000000-0005-0000-0000-0000AE770000}"/>
    <cellStyle name="40% - Accent6 4 2 6 4 2" xfId="35972" xr:uid="{00000000-0005-0000-0000-0000AF770000}"/>
    <cellStyle name="40% - Accent6 4 2 6 5" xfId="25353" xr:uid="{00000000-0005-0000-0000-0000B0770000}"/>
    <cellStyle name="40% - Accent6 4 2 7" xfId="2192" xr:uid="{00000000-0005-0000-0000-0000B1770000}"/>
    <cellStyle name="40% - Accent6 4 2 7 2" xfId="5069" xr:uid="{00000000-0005-0000-0000-0000B2770000}"/>
    <cellStyle name="40% - Accent6 4 2 7 2 2" xfId="10412" xr:uid="{00000000-0005-0000-0000-0000B3770000}"/>
    <cellStyle name="40% - Accent6 4 2 7 2 2 2" xfId="21027" xr:uid="{00000000-0005-0000-0000-0000B4770000}"/>
    <cellStyle name="40% - Accent6 4 2 7 2 2 2 2" xfId="44295" xr:uid="{00000000-0005-0000-0000-0000B5770000}"/>
    <cellStyle name="40% - Accent6 4 2 7 2 2 3" xfId="33680" xr:uid="{00000000-0005-0000-0000-0000B6770000}"/>
    <cellStyle name="40% - Accent6 4 2 7 2 3" xfId="15721" xr:uid="{00000000-0005-0000-0000-0000B7770000}"/>
    <cellStyle name="40% - Accent6 4 2 7 2 3 2" xfId="38989" xr:uid="{00000000-0005-0000-0000-0000B8770000}"/>
    <cellStyle name="40% - Accent6 4 2 7 2 4" xfId="28372" xr:uid="{00000000-0005-0000-0000-0000B9770000}"/>
    <cellStyle name="40% - Accent6 4 2 7 3" xfId="7770" xr:uid="{00000000-0005-0000-0000-0000BA770000}"/>
    <cellStyle name="40% - Accent6 4 2 7 3 2" xfId="18385" xr:uid="{00000000-0005-0000-0000-0000BB770000}"/>
    <cellStyle name="40% - Accent6 4 2 7 3 2 2" xfId="41653" xr:uid="{00000000-0005-0000-0000-0000BC770000}"/>
    <cellStyle name="40% - Accent6 4 2 7 3 3" xfId="31038" xr:uid="{00000000-0005-0000-0000-0000BD770000}"/>
    <cellStyle name="40% - Accent6 4 2 7 4" xfId="13081" xr:uid="{00000000-0005-0000-0000-0000BE770000}"/>
    <cellStyle name="40% - Accent6 4 2 7 4 2" xfId="36349" xr:uid="{00000000-0005-0000-0000-0000BF770000}"/>
    <cellStyle name="40% - Accent6 4 2 7 5" xfId="25730" xr:uid="{00000000-0005-0000-0000-0000C0770000}"/>
    <cellStyle name="40% - Accent6 4 2 8" xfId="1966" xr:uid="{00000000-0005-0000-0000-0000C1770000}"/>
    <cellStyle name="40% - Accent6 4 2 8 2" xfId="4924" xr:uid="{00000000-0005-0000-0000-0000C2770000}"/>
    <cellStyle name="40% - Accent6 4 2 8 2 2" xfId="10268" xr:uid="{00000000-0005-0000-0000-0000C3770000}"/>
    <cellStyle name="40% - Accent6 4 2 8 2 2 2" xfId="20883" xr:uid="{00000000-0005-0000-0000-0000C4770000}"/>
    <cellStyle name="40% - Accent6 4 2 8 2 2 2 2" xfId="44151" xr:uid="{00000000-0005-0000-0000-0000C5770000}"/>
    <cellStyle name="40% - Accent6 4 2 8 2 2 3" xfId="33536" xr:uid="{00000000-0005-0000-0000-0000C6770000}"/>
    <cellStyle name="40% - Accent6 4 2 8 2 3" xfId="15577" xr:uid="{00000000-0005-0000-0000-0000C7770000}"/>
    <cellStyle name="40% - Accent6 4 2 8 2 3 2" xfId="38845" xr:uid="{00000000-0005-0000-0000-0000C8770000}"/>
    <cellStyle name="40% - Accent6 4 2 8 2 4" xfId="28228" xr:uid="{00000000-0005-0000-0000-0000C9770000}"/>
    <cellStyle name="40% - Accent6 4 2 8 3" xfId="7626" xr:uid="{00000000-0005-0000-0000-0000CA770000}"/>
    <cellStyle name="40% - Accent6 4 2 8 3 2" xfId="18241" xr:uid="{00000000-0005-0000-0000-0000CB770000}"/>
    <cellStyle name="40% - Accent6 4 2 8 3 2 2" xfId="41509" xr:uid="{00000000-0005-0000-0000-0000CC770000}"/>
    <cellStyle name="40% - Accent6 4 2 8 3 3" xfId="30894" xr:uid="{00000000-0005-0000-0000-0000CD770000}"/>
    <cellStyle name="40% - Accent6 4 2 8 4" xfId="12937" xr:uid="{00000000-0005-0000-0000-0000CE770000}"/>
    <cellStyle name="40% - Accent6 4 2 8 4 2" xfId="36205" xr:uid="{00000000-0005-0000-0000-0000CF770000}"/>
    <cellStyle name="40% - Accent6 4 2 8 5" xfId="25586" xr:uid="{00000000-0005-0000-0000-0000D0770000}"/>
    <cellStyle name="40% - Accent6 4 2 9" xfId="2625" xr:uid="{00000000-0005-0000-0000-0000D1770000}"/>
    <cellStyle name="40% - Accent6 4 2 9 2" xfId="5473" xr:uid="{00000000-0005-0000-0000-0000D2770000}"/>
    <cellStyle name="40% - Accent6 4 2 9 2 2" xfId="10816" xr:uid="{00000000-0005-0000-0000-0000D3770000}"/>
    <cellStyle name="40% - Accent6 4 2 9 2 2 2" xfId="21430" xr:uid="{00000000-0005-0000-0000-0000D4770000}"/>
    <cellStyle name="40% - Accent6 4 2 9 2 2 2 2" xfId="44698" xr:uid="{00000000-0005-0000-0000-0000D5770000}"/>
    <cellStyle name="40% - Accent6 4 2 9 2 2 3" xfId="34084" xr:uid="{00000000-0005-0000-0000-0000D6770000}"/>
    <cellStyle name="40% - Accent6 4 2 9 2 3" xfId="16124" xr:uid="{00000000-0005-0000-0000-0000D7770000}"/>
    <cellStyle name="40% - Accent6 4 2 9 2 3 2" xfId="39392" xr:uid="{00000000-0005-0000-0000-0000D8770000}"/>
    <cellStyle name="40% - Accent6 4 2 9 2 4" xfId="28776" xr:uid="{00000000-0005-0000-0000-0000D9770000}"/>
    <cellStyle name="40% - Accent6 4 2 9 3" xfId="8174" xr:uid="{00000000-0005-0000-0000-0000DA770000}"/>
    <cellStyle name="40% - Accent6 4 2 9 3 2" xfId="18789" xr:uid="{00000000-0005-0000-0000-0000DB770000}"/>
    <cellStyle name="40% - Accent6 4 2 9 3 2 2" xfId="42057" xr:uid="{00000000-0005-0000-0000-0000DC770000}"/>
    <cellStyle name="40% - Accent6 4 2 9 3 3" xfId="31442" xr:uid="{00000000-0005-0000-0000-0000DD770000}"/>
    <cellStyle name="40% - Accent6 4 2 9 4" xfId="13484" xr:uid="{00000000-0005-0000-0000-0000DE770000}"/>
    <cellStyle name="40% - Accent6 4 2 9 4 2" xfId="36752" xr:uid="{00000000-0005-0000-0000-0000DF770000}"/>
    <cellStyle name="40% - Accent6 4 2 9 5" xfId="26134" xr:uid="{00000000-0005-0000-0000-0000E0770000}"/>
    <cellStyle name="40% - Accent6 4 2_Asset Register (new)" xfId="1394" xr:uid="{00000000-0005-0000-0000-0000E1770000}"/>
    <cellStyle name="40% - Accent6 4 3" xfId="763" xr:uid="{00000000-0005-0000-0000-0000E2770000}"/>
    <cellStyle name="40% - Accent6 4 3 10" xfId="12298" xr:uid="{00000000-0005-0000-0000-0000E3770000}"/>
    <cellStyle name="40% - Accent6 4 3 10 2" xfId="35566" xr:uid="{00000000-0005-0000-0000-0000E4770000}"/>
    <cellStyle name="40% - Accent6 4 3 11" xfId="23698" xr:uid="{00000000-0005-0000-0000-0000E5770000}"/>
    <cellStyle name="40% - Accent6 4 3 11 2" xfId="46940" xr:uid="{00000000-0005-0000-0000-0000E6770000}"/>
    <cellStyle name="40% - Accent6 4 3 12" xfId="24947" xr:uid="{00000000-0005-0000-0000-0000E7770000}"/>
    <cellStyle name="40% - Accent6 4 3 13" xfId="48869" xr:uid="{00000000-0005-0000-0000-0000E8770000}"/>
    <cellStyle name="40% - Accent6 4 3 2" xfId="1205" xr:uid="{00000000-0005-0000-0000-0000E9770000}"/>
    <cellStyle name="40% - Accent6 4 3 2 2" xfId="2767" xr:uid="{00000000-0005-0000-0000-0000EA770000}"/>
    <cellStyle name="40% - Accent6 4 3 2 2 2" xfId="5615" xr:uid="{00000000-0005-0000-0000-0000EB770000}"/>
    <cellStyle name="40% - Accent6 4 3 2 2 2 2" xfId="10958" xr:uid="{00000000-0005-0000-0000-0000EC770000}"/>
    <cellStyle name="40% - Accent6 4 3 2 2 2 2 2" xfId="21572" xr:uid="{00000000-0005-0000-0000-0000ED770000}"/>
    <cellStyle name="40% - Accent6 4 3 2 2 2 2 2 2" xfId="44840" xr:uid="{00000000-0005-0000-0000-0000EE770000}"/>
    <cellStyle name="40% - Accent6 4 3 2 2 2 2 3" xfId="34226" xr:uid="{00000000-0005-0000-0000-0000EF770000}"/>
    <cellStyle name="40% - Accent6 4 3 2 2 2 3" xfId="16266" xr:uid="{00000000-0005-0000-0000-0000F0770000}"/>
    <cellStyle name="40% - Accent6 4 3 2 2 2 3 2" xfId="39534" xr:uid="{00000000-0005-0000-0000-0000F1770000}"/>
    <cellStyle name="40% - Accent6 4 3 2 2 2 4" xfId="23701" xr:uid="{00000000-0005-0000-0000-0000F2770000}"/>
    <cellStyle name="40% - Accent6 4 3 2 2 2 4 2" xfId="46943" xr:uid="{00000000-0005-0000-0000-0000F3770000}"/>
    <cellStyle name="40% - Accent6 4 3 2 2 2 5" xfId="28918" xr:uid="{00000000-0005-0000-0000-0000F4770000}"/>
    <cellStyle name="40% - Accent6 4 3 2 2 2 6" xfId="48872" xr:uid="{00000000-0005-0000-0000-0000F5770000}"/>
    <cellStyle name="40% - Accent6 4 3 2 2 3" xfId="8316" xr:uid="{00000000-0005-0000-0000-0000F6770000}"/>
    <cellStyle name="40% - Accent6 4 3 2 2 3 2" xfId="18931" xr:uid="{00000000-0005-0000-0000-0000F7770000}"/>
    <cellStyle name="40% - Accent6 4 3 2 2 3 2 2" xfId="42199" xr:uid="{00000000-0005-0000-0000-0000F8770000}"/>
    <cellStyle name="40% - Accent6 4 3 2 2 3 3" xfId="31584" xr:uid="{00000000-0005-0000-0000-0000F9770000}"/>
    <cellStyle name="40% - Accent6 4 3 2 2 4" xfId="13626" xr:uid="{00000000-0005-0000-0000-0000FA770000}"/>
    <cellStyle name="40% - Accent6 4 3 2 2 4 2" xfId="36894" xr:uid="{00000000-0005-0000-0000-0000FB770000}"/>
    <cellStyle name="40% - Accent6 4 3 2 2 5" xfId="23700" xr:uid="{00000000-0005-0000-0000-0000FC770000}"/>
    <cellStyle name="40% - Accent6 4 3 2 2 5 2" xfId="46942" xr:uid="{00000000-0005-0000-0000-0000FD770000}"/>
    <cellStyle name="40% - Accent6 4 3 2 2 6" xfId="26276" xr:uid="{00000000-0005-0000-0000-0000FE770000}"/>
    <cellStyle name="40% - Accent6 4 3 2 2 7" xfId="48871" xr:uid="{00000000-0005-0000-0000-0000FF770000}"/>
    <cellStyle name="40% - Accent6 4 3 2 3" xfId="3942" xr:uid="{00000000-0005-0000-0000-000000780000}"/>
    <cellStyle name="40% - Accent6 4 3 2 3 2" xfId="6606" xr:uid="{00000000-0005-0000-0000-000001780000}"/>
    <cellStyle name="40% - Accent6 4 3 2 3 2 2" xfId="11949" xr:uid="{00000000-0005-0000-0000-000002780000}"/>
    <cellStyle name="40% - Accent6 4 3 2 3 2 2 2" xfId="22562" xr:uid="{00000000-0005-0000-0000-000003780000}"/>
    <cellStyle name="40% - Accent6 4 3 2 3 2 2 2 2" xfId="45830" xr:uid="{00000000-0005-0000-0000-000004780000}"/>
    <cellStyle name="40% - Accent6 4 3 2 3 2 2 3" xfId="35217" xr:uid="{00000000-0005-0000-0000-000005780000}"/>
    <cellStyle name="40% - Accent6 4 3 2 3 2 3" xfId="17256" xr:uid="{00000000-0005-0000-0000-000006780000}"/>
    <cellStyle name="40% - Accent6 4 3 2 3 2 3 2" xfId="40524" xr:uid="{00000000-0005-0000-0000-000007780000}"/>
    <cellStyle name="40% - Accent6 4 3 2 3 2 4" xfId="29909" xr:uid="{00000000-0005-0000-0000-000008780000}"/>
    <cellStyle name="40% - Accent6 4 3 2 3 3" xfId="9307" xr:uid="{00000000-0005-0000-0000-000009780000}"/>
    <cellStyle name="40% - Accent6 4 3 2 3 3 2" xfId="19922" xr:uid="{00000000-0005-0000-0000-00000A780000}"/>
    <cellStyle name="40% - Accent6 4 3 2 3 3 2 2" xfId="43190" xr:uid="{00000000-0005-0000-0000-00000B780000}"/>
    <cellStyle name="40% - Accent6 4 3 2 3 3 3" xfId="32575" xr:uid="{00000000-0005-0000-0000-00000C780000}"/>
    <cellStyle name="40% - Accent6 4 3 2 3 4" xfId="14616" xr:uid="{00000000-0005-0000-0000-00000D780000}"/>
    <cellStyle name="40% - Accent6 4 3 2 3 4 2" xfId="37884" xr:uid="{00000000-0005-0000-0000-00000E780000}"/>
    <cellStyle name="40% - Accent6 4 3 2 3 5" xfId="23702" xr:uid="{00000000-0005-0000-0000-00000F780000}"/>
    <cellStyle name="40% - Accent6 4 3 2 3 5 2" xfId="46944" xr:uid="{00000000-0005-0000-0000-000010780000}"/>
    <cellStyle name="40% - Accent6 4 3 2 3 6" xfId="27267" xr:uid="{00000000-0005-0000-0000-000011780000}"/>
    <cellStyle name="40% - Accent6 4 3 2 3 7" xfId="48873" xr:uid="{00000000-0005-0000-0000-000012780000}"/>
    <cellStyle name="40% - Accent6 4 3 2 4" xfId="4428" xr:uid="{00000000-0005-0000-0000-000013780000}"/>
    <cellStyle name="40% - Accent6 4 3 2 4 2" xfId="9772" xr:uid="{00000000-0005-0000-0000-000014780000}"/>
    <cellStyle name="40% - Accent6 4 3 2 4 2 2" xfId="20387" xr:uid="{00000000-0005-0000-0000-000015780000}"/>
    <cellStyle name="40% - Accent6 4 3 2 4 2 2 2" xfId="43655" xr:uid="{00000000-0005-0000-0000-000016780000}"/>
    <cellStyle name="40% - Accent6 4 3 2 4 2 3" xfId="33040" xr:uid="{00000000-0005-0000-0000-000017780000}"/>
    <cellStyle name="40% - Accent6 4 3 2 4 3" xfId="15081" xr:uid="{00000000-0005-0000-0000-000018780000}"/>
    <cellStyle name="40% - Accent6 4 3 2 4 3 2" xfId="38349" xr:uid="{00000000-0005-0000-0000-000019780000}"/>
    <cellStyle name="40% - Accent6 4 3 2 4 4" xfId="27732" xr:uid="{00000000-0005-0000-0000-00001A780000}"/>
    <cellStyle name="40% - Accent6 4 3 2 5" xfId="7130" xr:uid="{00000000-0005-0000-0000-00001B780000}"/>
    <cellStyle name="40% - Accent6 4 3 2 5 2" xfId="17745" xr:uid="{00000000-0005-0000-0000-00001C780000}"/>
    <cellStyle name="40% - Accent6 4 3 2 5 2 2" xfId="41013" xr:uid="{00000000-0005-0000-0000-00001D780000}"/>
    <cellStyle name="40% - Accent6 4 3 2 5 3" xfId="30398" xr:uid="{00000000-0005-0000-0000-00001E780000}"/>
    <cellStyle name="40% - Accent6 4 3 2 6" xfId="12441" xr:uid="{00000000-0005-0000-0000-00001F780000}"/>
    <cellStyle name="40% - Accent6 4 3 2 6 2" xfId="35709" xr:uid="{00000000-0005-0000-0000-000020780000}"/>
    <cellStyle name="40% - Accent6 4 3 2 7" xfId="23699" xr:uid="{00000000-0005-0000-0000-000021780000}"/>
    <cellStyle name="40% - Accent6 4 3 2 7 2" xfId="46941" xr:uid="{00000000-0005-0000-0000-000022780000}"/>
    <cellStyle name="40% - Accent6 4 3 2 8" xfId="25090" xr:uid="{00000000-0005-0000-0000-000023780000}"/>
    <cellStyle name="40% - Accent6 4 3 2 9" xfId="48870" xr:uid="{00000000-0005-0000-0000-000024780000}"/>
    <cellStyle name="40% - Accent6 4 3 3" xfId="1573" xr:uid="{00000000-0005-0000-0000-000025780000}"/>
    <cellStyle name="40% - Accent6 4 3 3 2" xfId="2930" xr:uid="{00000000-0005-0000-0000-000026780000}"/>
    <cellStyle name="40% - Accent6 4 3 3 2 2" xfId="5778" xr:uid="{00000000-0005-0000-0000-000027780000}"/>
    <cellStyle name="40% - Accent6 4 3 3 2 2 2" xfId="11121" xr:uid="{00000000-0005-0000-0000-000028780000}"/>
    <cellStyle name="40% - Accent6 4 3 3 2 2 2 2" xfId="21735" xr:uid="{00000000-0005-0000-0000-000029780000}"/>
    <cellStyle name="40% - Accent6 4 3 3 2 2 2 2 2" xfId="45003" xr:uid="{00000000-0005-0000-0000-00002A780000}"/>
    <cellStyle name="40% - Accent6 4 3 3 2 2 2 3" xfId="34389" xr:uid="{00000000-0005-0000-0000-00002B780000}"/>
    <cellStyle name="40% - Accent6 4 3 3 2 2 3" xfId="16429" xr:uid="{00000000-0005-0000-0000-00002C780000}"/>
    <cellStyle name="40% - Accent6 4 3 3 2 2 3 2" xfId="39697" xr:uid="{00000000-0005-0000-0000-00002D780000}"/>
    <cellStyle name="40% - Accent6 4 3 3 2 2 4" xfId="29081" xr:uid="{00000000-0005-0000-0000-00002E780000}"/>
    <cellStyle name="40% - Accent6 4 3 3 2 3" xfId="8479" xr:uid="{00000000-0005-0000-0000-00002F780000}"/>
    <cellStyle name="40% - Accent6 4 3 3 2 3 2" xfId="19094" xr:uid="{00000000-0005-0000-0000-000030780000}"/>
    <cellStyle name="40% - Accent6 4 3 3 2 3 2 2" xfId="42362" xr:uid="{00000000-0005-0000-0000-000031780000}"/>
    <cellStyle name="40% - Accent6 4 3 3 2 3 3" xfId="31747" xr:uid="{00000000-0005-0000-0000-000032780000}"/>
    <cellStyle name="40% - Accent6 4 3 3 2 4" xfId="13789" xr:uid="{00000000-0005-0000-0000-000033780000}"/>
    <cellStyle name="40% - Accent6 4 3 3 2 4 2" xfId="37057" xr:uid="{00000000-0005-0000-0000-000034780000}"/>
    <cellStyle name="40% - Accent6 4 3 3 2 5" xfId="23704" xr:uid="{00000000-0005-0000-0000-000035780000}"/>
    <cellStyle name="40% - Accent6 4 3 3 2 5 2" xfId="46946" xr:uid="{00000000-0005-0000-0000-000036780000}"/>
    <cellStyle name="40% - Accent6 4 3 3 2 6" xfId="26439" xr:uid="{00000000-0005-0000-0000-000037780000}"/>
    <cellStyle name="40% - Accent6 4 3 3 2 7" xfId="48875" xr:uid="{00000000-0005-0000-0000-000038780000}"/>
    <cellStyle name="40% - Accent6 4 3 3 3" xfId="3678" xr:uid="{00000000-0005-0000-0000-000039780000}"/>
    <cellStyle name="40% - Accent6 4 3 3 3 2" xfId="6456" xr:uid="{00000000-0005-0000-0000-00003A780000}"/>
    <cellStyle name="40% - Accent6 4 3 3 3 2 2" xfId="11799" xr:uid="{00000000-0005-0000-0000-00003B780000}"/>
    <cellStyle name="40% - Accent6 4 3 3 3 2 2 2" xfId="22412" xr:uid="{00000000-0005-0000-0000-00003C780000}"/>
    <cellStyle name="40% - Accent6 4 3 3 3 2 2 2 2" xfId="45680" xr:uid="{00000000-0005-0000-0000-00003D780000}"/>
    <cellStyle name="40% - Accent6 4 3 3 3 2 2 3" xfId="35067" xr:uid="{00000000-0005-0000-0000-00003E780000}"/>
    <cellStyle name="40% - Accent6 4 3 3 3 2 3" xfId="17106" xr:uid="{00000000-0005-0000-0000-00003F780000}"/>
    <cellStyle name="40% - Accent6 4 3 3 3 2 3 2" xfId="40374" xr:uid="{00000000-0005-0000-0000-000040780000}"/>
    <cellStyle name="40% - Accent6 4 3 3 3 2 4" xfId="29759" xr:uid="{00000000-0005-0000-0000-000041780000}"/>
    <cellStyle name="40% - Accent6 4 3 3 3 3" xfId="9157" xr:uid="{00000000-0005-0000-0000-000042780000}"/>
    <cellStyle name="40% - Accent6 4 3 3 3 3 2" xfId="19772" xr:uid="{00000000-0005-0000-0000-000043780000}"/>
    <cellStyle name="40% - Accent6 4 3 3 3 3 2 2" xfId="43040" xr:uid="{00000000-0005-0000-0000-000044780000}"/>
    <cellStyle name="40% - Accent6 4 3 3 3 3 3" xfId="32425" xr:uid="{00000000-0005-0000-0000-000045780000}"/>
    <cellStyle name="40% - Accent6 4 3 3 3 4" xfId="14466" xr:uid="{00000000-0005-0000-0000-000046780000}"/>
    <cellStyle name="40% - Accent6 4 3 3 3 4 2" xfId="37734" xr:uid="{00000000-0005-0000-0000-000047780000}"/>
    <cellStyle name="40% - Accent6 4 3 3 3 5" xfId="27117" xr:uid="{00000000-0005-0000-0000-000048780000}"/>
    <cellStyle name="40% - Accent6 4 3 3 4" xfId="4591" xr:uid="{00000000-0005-0000-0000-000049780000}"/>
    <cellStyle name="40% - Accent6 4 3 3 4 2" xfId="9935" xr:uid="{00000000-0005-0000-0000-00004A780000}"/>
    <cellStyle name="40% - Accent6 4 3 3 4 2 2" xfId="20550" xr:uid="{00000000-0005-0000-0000-00004B780000}"/>
    <cellStyle name="40% - Accent6 4 3 3 4 2 2 2" xfId="43818" xr:uid="{00000000-0005-0000-0000-00004C780000}"/>
    <cellStyle name="40% - Accent6 4 3 3 4 2 3" xfId="33203" xr:uid="{00000000-0005-0000-0000-00004D780000}"/>
    <cellStyle name="40% - Accent6 4 3 3 4 3" xfId="15244" xr:uid="{00000000-0005-0000-0000-00004E780000}"/>
    <cellStyle name="40% - Accent6 4 3 3 4 3 2" xfId="38512" xr:uid="{00000000-0005-0000-0000-00004F780000}"/>
    <cellStyle name="40% - Accent6 4 3 3 4 4" xfId="27895" xr:uid="{00000000-0005-0000-0000-000050780000}"/>
    <cellStyle name="40% - Accent6 4 3 3 5" xfId="7293" xr:uid="{00000000-0005-0000-0000-000051780000}"/>
    <cellStyle name="40% - Accent6 4 3 3 5 2" xfId="17908" xr:uid="{00000000-0005-0000-0000-000052780000}"/>
    <cellStyle name="40% - Accent6 4 3 3 5 2 2" xfId="41176" xr:uid="{00000000-0005-0000-0000-000053780000}"/>
    <cellStyle name="40% - Accent6 4 3 3 5 3" xfId="30561" xr:uid="{00000000-0005-0000-0000-000054780000}"/>
    <cellStyle name="40% - Accent6 4 3 3 6" xfId="12604" xr:uid="{00000000-0005-0000-0000-000055780000}"/>
    <cellStyle name="40% - Accent6 4 3 3 6 2" xfId="35872" xr:uid="{00000000-0005-0000-0000-000056780000}"/>
    <cellStyle name="40% - Accent6 4 3 3 7" xfId="23703" xr:uid="{00000000-0005-0000-0000-000057780000}"/>
    <cellStyle name="40% - Accent6 4 3 3 7 2" xfId="46945" xr:uid="{00000000-0005-0000-0000-000058780000}"/>
    <cellStyle name="40% - Accent6 4 3 3 8" xfId="25253" xr:uid="{00000000-0005-0000-0000-000059780000}"/>
    <cellStyle name="40% - Accent6 4 3 3 9" xfId="48874" xr:uid="{00000000-0005-0000-0000-00005A780000}"/>
    <cellStyle name="40% - Accent6 4 3 4" xfId="1941" xr:uid="{00000000-0005-0000-0000-00005B780000}"/>
    <cellStyle name="40% - Accent6 4 3 4 2" xfId="4916" xr:uid="{00000000-0005-0000-0000-00005C780000}"/>
    <cellStyle name="40% - Accent6 4 3 4 2 2" xfId="10260" xr:uid="{00000000-0005-0000-0000-00005D780000}"/>
    <cellStyle name="40% - Accent6 4 3 4 2 2 2" xfId="20875" xr:uid="{00000000-0005-0000-0000-00005E780000}"/>
    <cellStyle name="40% - Accent6 4 3 4 2 2 2 2" xfId="44143" xr:uid="{00000000-0005-0000-0000-00005F780000}"/>
    <cellStyle name="40% - Accent6 4 3 4 2 2 3" xfId="33528" xr:uid="{00000000-0005-0000-0000-000060780000}"/>
    <cellStyle name="40% - Accent6 4 3 4 2 3" xfId="15569" xr:uid="{00000000-0005-0000-0000-000061780000}"/>
    <cellStyle name="40% - Accent6 4 3 4 2 3 2" xfId="38837" xr:uid="{00000000-0005-0000-0000-000062780000}"/>
    <cellStyle name="40% - Accent6 4 3 4 2 4" xfId="28220" xr:uid="{00000000-0005-0000-0000-000063780000}"/>
    <cellStyle name="40% - Accent6 4 3 4 3" xfId="7618" xr:uid="{00000000-0005-0000-0000-000064780000}"/>
    <cellStyle name="40% - Accent6 4 3 4 3 2" xfId="18233" xr:uid="{00000000-0005-0000-0000-000065780000}"/>
    <cellStyle name="40% - Accent6 4 3 4 3 2 2" xfId="41501" xr:uid="{00000000-0005-0000-0000-000066780000}"/>
    <cellStyle name="40% - Accent6 4 3 4 3 3" xfId="30886" xr:uid="{00000000-0005-0000-0000-000067780000}"/>
    <cellStyle name="40% - Accent6 4 3 4 4" xfId="12929" xr:uid="{00000000-0005-0000-0000-000068780000}"/>
    <cellStyle name="40% - Accent6 4 3 4 4 2" xfId="36197" xr:uid="{00000000-0005-0000-0000-000069780000}"/>
    <cellStyle name="40% - Accent6 4 3 4 5" xfId="23705" xr:uid="{00000000-0005-0000-0000-00006A780000}"/>
    <cellStyle name="40% - Accent6 4 3 4 5 2" xfId="46947" xr:uid="{00000000-0005-0000-0000-00006B780000}"/>
    <cellStyle name="40% - Accent6 4 3 4 6" xfId="25578" xr:uid="{00000000-0005-0000-0000-00006C780000}"/>
    <cellStyle name="40% - Accent6 4 3 4 7" xfId="48876" xr:uid="{00000000-0005-0000-0000-00006D780000}"/>
    <cellStyle name="40% - Accent6 4 3 5" xfId="2624" xr:uid="{00000000-0005-0000-0000-00006E780000}"/>
    <cellStyle name="40% - Accent6 4 3 5 2" xfId="5472" xr:uid="{00000000-0005-0000-0000-00006F780000}"/>
    <cellStyle name="40% - Accent6 4 3 5 2 2" xfId="10815" xr:uid="{00000000-0005-0000-0000-000070780000}"/>
    <cellStyle name="40% - Accent6 4 3 5 2 2 2" xfId="21429" xr:uid="{00000000-0005-0000-0000-000071780000}"/>
    <cellStyle name="40% - Accent6 4 3 5 2 2 2 2" xfId="44697" xr:uid="{00000000-0005-0000-0000-000072780000}"/>
    <cellStyle name="40% - Accent6 4 3 5 2 2 3" xfId="34083" xr:uid="{00000000-0005-0000-0000-000073780000}"/>
    <cellStyle name="40% - Accent6 4 3 5 2 3" xfId="16123" xr:uid="{00000000-0005-0000-0000-000074780000}"/>
    <cellStyle name="40% - Accent6 4 3 5 2 3 2" xfId="39391" xr:uid="{00000000-0005-0000-0000-000075780000}"/>
    <cellStyle name="40% - Accent6 4 3 5 2 4" xfId="28775" xr:uid="{00000000-0005-0000-0000-000076780000}"/>
    <cellStyle name="40% - Accent6 4 3 5 3" xfId="8173" xr:uid="{00000000-0005-0000-0000-000077780000}"/>
    <cellStyle name="40% - Accent6 4 3 5 3 2" xfId="18788" xr:uid="{00000000-0005-0000-0000-000078780000}"/>
    <cellStyle name="40% - Accent6 4 3 5 3 2 2" xfId="42056" xr:uid="{00000000-0005-0000-0000-000079780000}"/>
    <cellStyle name="40% - Accent6 4 3 5 3 3" xfId="31441" xr:uid="{00000000-0005-0000-0000-00007A780000}"/>
    <cellStyle name="40% - Accent6 4 3 5 4" xfId="13483" xr:uid="{00000000-0005-0000-0000-00007B780000}"/>
    <cellStyle name="40% - Accent6 4 3 5 4 2" xfId="36751" xr:uid="{00000000-0005-0000-0000-00007C780000}"/>
    <cellStyle name="40% - Accent6 4 3 5 5" xfId="26133" xr:uid="{00000000-0005-0000-0000-00007D780000}"/>
    <cellStyle name="40% - Accent6 4 3 6" xfId="3211" xr:uid="{00000000-0005-0000-0000-00007E780000}"/>
    <cellStyle name="40% - Accent6 4 3 6 2" xfId="6041" xr:uid="{00000000-0005-0000-0000-00007F780000}"/>
    <cellStyle name="40% - Accent6 4 3 6 2 2" xfId="11384" xr:uid="{00000000-0005-0000-0000-000080780000}"/>
    <cellStyle name="40% - Accent6 4 3 6 2 2 2" xfId="21997" xr:uid="{00000000-0005-0000-0000-000081780000}"/>
    <cellStyle name="40% - Accent6 4 3 6 2 2 2 2" xfId="45265" xr:uid="{00000000-0005-0000-0000-000082780000}"/>
    <cellStyle name="40% - Accent6 4 3 6 2 2 3" xfId="34652" xr:uid="{00000000-0005-0000-0000-000083780000}"/>
    <cellStyle name="40% - Accent6 4 3 6 2 3" xfId="16691" xr:uid="{00000000-0005-0000-0000-000084780000}"/>
    <cellStyle name="40% - Accent6 4 3 6 2 3 2" xfId="39959" xr:uid="{00000000-0005-0000-0000-000085780000}"/>
    <cellStyle name="40% - Accent6 4 3 6 2 4" xfId="29344" xr:uid="{00000000-0005-0000-0000-000086780000}"/>
    <cellStyle name="40% - Accent6 4 3 6 3" xfId="8742" xr:uid="{00000000-0005-0000-0000-000087780000}"/>
    <cellStyle name="40% - Accent6 4 3 6 3 2" xfId="19357" xr:uid="{00000000-0005-0000-0000-000088780000}"/>
    <cellStyle name="40% - Accent6 4 3 6 3 2 2" xfId="42625" xr:uid="{00000000-0005-0000-0000-000089780000}"/>
    <cellStyle name="40% - Accent6 4 3 6 3 3" xfId="32010" xr:uid="{00000000-0005-0000-0000-00008A780000}"/>
    <cellStyle name="40% - Accent6 4 3 6 4" xfId="14051" xr:uid="{00000000-0005-0000-0000-00008B780000}"/>
    <cellStyle name="40% - Accent6 4 3 6 4 2" xfId="37319" xr:uid="{00000000-0005-0000-0000-00008C780000}"/>
    <cellStyle name="40% - Accent6 4 3 6 5" xfId="26702" xr:uid="{00000000-0005-0000-0000-00008D780000}"/>
    <cellStyle name="40% - Accent6 4 3 7" xfId="3531" xr:uid="{00000000-0005-0000-0000-00008E780000}"/>
    <cellStyle name="40% - Accent6 4 3 7 2" xfId="6355" xr:uid="{00000000-0005-0000-0000-00008F780000}"/>
    <cellStyle name="40% - Accent6 4 3 7 2 2" xfId="11698" xr:uid="{00000000-0005-0000-0000-000090780000}"/>
    <cellStyle name="40% - Accent6 4 3 7 2 2 2" xfId="22311" xr:uid="{00000000-0005-0000-0000-000091780000}"/>
    <cellStyle name="40% - Accent6 4 3 7 2 2 2 2" xfId="45579" xr:uid="{00000000-0005-0000-0000-000092780000}"/>
    <cellStyle name="40% - Accent6 4 3 7 2 2 3" xfId="34966" xr:uid="{00000000-0005-0000-0000-000093780000}"/>
    <cellStyle name="40% - Accent6 4 3 7 2 3" xfId="17005" xr:uid="{00000000-0005-0000-0000-000094780000}"/>
    <cellStyle name="40% - Accent6 4 3 7 2 3 2" xfId="40273" xr:uid="{00000000-0005-0000-0000-000095780000}"/>
    <cellStyle name="40% - Accent6 4 3 7 2 4" xfId="29658" xr:uid="{00000000-0005-0000-0000-000096780000}"/>
    <cellStyle name="40% - Accent6 4 3 7 3" xfId="9056" xr:uid="{00000000-0005-0000-0000-000097780000}"/>
    <cellStyle name="40% - Accent6 4 3 7 3 2" xfId="19671" xr:uid="{00000000-0005-0000-0000-000098780000}"/>
    <cellStyle name="40% - Accent6 4 3 7 3 2 2" xfId="42939" xr:uid="{00000000-0005-0000-0000-000099780000}"/>
    <cellStyle name="40% - Accent6 4 3 7 3 3" xfId="32324" xr:uid="{00000000-0005-0000-0000-00009A780000}"/>
    <cellStyle name="40% - Accent6 4 3 7 4" xfId="14365" xr:uid="{00000000-0005-0000-0000-00009B780000}"/>
    <cellStyle name="40% - Accent6 4 3 7 4 2" xfId="37633" xr:uid="{00000000-0005-0000-0000-00009C780000}"/>
    <cellStyle name="40% - Accent6 4 3 7 5" xfId="27016" xr:uid="{00000000-0005-0000-0000-00009D780000}"/>
    <cellStyle name="40% - Accent6 4 3 8" xfId="4285" xr:uid="{00000000-0005-0000-0000-00009E780000}"/>
    <cellStyle name="40% - Accent6 4 3 8 2" xfId="9629" xr:uid="{00000000-0005-0000-0000-00009F780000}"/>
    <cellStyle name="40% - Accent6 4 3 8 2 2" xfId="20244" xr:uid="{00000000-0005-0000-0000-0000A0780000}"/>
    <cellStyle name="40% - Accent6 4 3 8 2 2 2" xfId="43512" xr:uid="{00000000-0005-0000-0000-0000A1780000}"/>
    <cellStyle name="40% - Accent6 4 3 8 2 3" xfId="32897" xr:uid="{00000000-0005-0000-0000-0000A2780000}"/>
    <cellStyle name="40% - Accent6 4 3 8 3" xfId="14938" xr:uid="{00000000-0005-0000-0000-0000A3780000}"/>
    <cellStyle name="40% - Accent6 4 3 8 3 2" xfId="38206" xr:uid="{00000000-0005-0000-0000-0000A4780000}"/>
    <cellStyle name="40% - Accent6 4 3 8 4" xfId="27589" xr:uid="{00000000-0005-0000-0000-0000A5780000}"/>
    <cellStyle name="40% - Accent6 4 3 9" xfId="6987" xr:uid="{00000000-0005-0000-0000-0000A6780000}"/>
    <cellStyle name="40% - Accent6 4 3 9 2" xfId="17602" xr:uid="{00000000-0005-0000-0000-0000A7780000}"/>
    <cellStyle name="40% - Accent6 4 3 9 2 2" xfId="40870" xr:uid="{00000000-0005-0000-0000-0000A8780000}"/>
    <cellStyle name="40% - Accent6 4 3 9 3" xfId="30255" xr:uid="{00000000-0005-0000-0000-0000A9780000}"/>
    <cellStyle name="40% - Accent6 4 3_Asset Register (new)" xfId="1392" xr:uid="{00000000-0005-0000-0000-0000AA780000}"/>
    <cellStyle name="40% - Accent6 4 4" xfId="297" xr:uid="{00000000-0005-0000-0000-0000AB780000}"/>
    <cellStyle name="40% - Accent6 4 4 10" xfId="24824" xr:uid="{00000000-0005-0000-0000-0000AC780000}"/>
    <cellStyle name="40% - Accent6 4 4 11" xfId="48877" xr:uid="{00000000-0005-0000-0000-0000AD780000}"/>
    <cellStyle name="40% - Accent6 4 4 2" xfId="1942" xr:uid="{00000000-0005-0000-0000-0000AE780000}"/>
    <cellStyle name="40% - Accent6 4 4 2 2" xfId="4917" xr:uid="{00000000-0005-0000-0000-0000AF780000}"/>
    <cellStyle name="40% - Accent6 4 4 2 2 2" xfId="10261" xr:uid="{00000000-0005-0000-0000-0000B0780000}"/>
    <cellStyle name="40% - Accent6 4 4 2 2 2 2" xfId="20876" xr:uid="{00000000-0005-0000-0000-0000B1780000}"/>
    <cellStyle name="40% - Accent6 4 4 2 2 2 2 2" xfId="44144" xr:uid="{00000000-0005-0000-0000-0000B2780000}"/>
    <cellStyle name="40% - Accent6 4 4 2 2 2 3" xfId="33529" xr:uid="{00000000-0005-0000-0000-0000B3780000}"/>
    <cellStyle name="40% - Accent6 4 4 2 2 3" xfId="15570" xr:uid="{00000000-0005-0000-0000-0000B4780000}"/>
    <cellStyle name="40% - Accent6 4 4 2 2 3 2" xfId="38838" xr:uid="{00000000-0005-0000-0000-0000B5780000}"/>
    <cellStyle name="40% - Accent6 4 4 2 2 4" xfId="23708" xr:uid="{00000000-0005-0000-0000-0000B6780000}"/>
    <cellStyle name="40% - Accent6 4 4 2 2 4 2" xfId="46950" xr:uid="{00000000-0005-0000-0000-0000B7780000}"/>
    <cellStyle name="40% - Accent6 4 4 2 2 5" xfId="28221" xr:uid="{00000000-0005-0000-0000-0000B8780000}"/>
    <cellStyle name="40% - Accent6 4 4 2 2 6" xfId="48879" xr:uid="{00000000-0005-0000-0000-0000B9780000}"/>
    <cellStyle name="40% - Accent6 4 4 2 3" xfId="7619" xr:uid="{00000000-0005-0000-0000-0000BA780000}"/>
    <cellStyle name="40% - Accent6 4 4 2 3 2" xfId="18234" xr:uid="{00000000-0005-0000-0000-0000BB780000}"/>
    <cellStyle name="40% - Accent6 4 4 2 3 2 2" xfId="41502" xr:uid="{00000000-0005-0000-0000-0000BC780000}"/>
    <cellStyle name="40% - Accent6 4 4 2 3 3" xfId="30887" xr:uid="{00000000-0005-0000-0000-0000BD780000}"/>
    <cellStyle name="40% - Accent6 4 4 2 4" xfId="12930" xr:uid="{00000000-0005-0000-0000-0000BE780000}"/>
    <cellStyle name="40% - Accent6 4 4 2 4 2" xfId="36198" xr:uid="{00000000-0005-0000-0000-0000BF780000}"/>
    <cellStyle name="40% - Accent6 4 4 2 5" xfId="23707" xr:uid="{00000000-0005-0000-0000-0000C0780000}"/>
    <cellStyle name="40% - Accent6 4 4 2 5 2" xfId="46949" xr:uid="{00000000-0005-0000-0000-0000C1780000}"/>
    <cellStyle name="40% - Accent6 4 4 2 6" xfId="25579" xr:uid="{00000000-0005-0000-0000-0000C2780000}"/>
    <cellStyle name="40% - Accent6 4 4 2 7" xfId="48878" xr:uid="{00000000-0005-0000-0000-0000C3780000}"/>
    <cellStyle name="40% - Accent6 4 4 3" xfId="2505" xr:uid="{00000000-0005-0000-0000-0000C4780000}"/>
    <cellStyle name="40% - Accent6 4 4 3 2" xfId="5353" xr:uid="{00000000-0005-0000-0000-0000C5780000}"/>
    <cellStyle name="40% - Accent6 4 4 3 2 2" xfId="10696" xr:uid="{00000000-0005-0000-0000-0000C6780000}"/>
    <cellStyle name="40% - Accent6 4 4 3 2 2 2" xfId="21310" xr:uid="{00000000-0005-0000-0000-0000C7780000}"/>
    <cellStyle name="40% - Accent6 4 4 3 2 2 2 2" xfId="44578" xr:uid="{00000000-0005-0000-0000-0000C8780000}"/>
    <cellStyle name="40% - Accent6 4 4 3 2 2 3" xfId="33964" xr:uid="{00000000-0005-0000-0000-0000C9780000}"/>
    <cellStyle name="40% - Accent6 4 4 3 2 3" xfId="16004" xr:uid="{00000000-0005-0000-0000-0000CA780000}"/>
    <cellStyle name="40% - Accent6 4 4 3 2 3 2" xfId="39272" xr:uid="{00000000-0005-0000-0000-0000CB780000}"/>
    <cellStyle name="40% - Accent6 4 4 3 2 4" xfId="28656" xr:uid="{00000000-0005-0000-0000-0000CC780000}"/>
    <cellStyle name="40% - Accent6 4 4 3 3" xfId="8054" xr:uid="{00000000-0005-0000-0000-0000CD780000}"/>
    <cellStyle name="40% - Accent6 4 4 3 3 2" xfId="18669" xr:uid="{00000000-0005-0000-0000-0000CE780000}"/>
    <cellStyle name="40% - Accent6 4 4 3 3 2 2" xfId="41937" xr:uid="{00000000-0005-0000-0000-0000CF780000}"/>
    <cellStyle name="40% - Accent6 4 4 3 3 3" xfId="31322" xr:uid="{00000000-0005-0000-0000-0000D0780000}"/>
    <cellStyle name="40% - Accent6 4 4 3 4" xfId="13364" xr:uid="{00000000-0005-0000-0000-0000D1780000}"/>
    <cellStyle name="40% - Accent6 4 4 3 4 2" xfId="36632" xr:uid="{00000000-0005-0000-0000-0000D2780000}"/>
    <cellStyle name="40% - Accent6 4 4 3 5" xfId="23709" xr:uid="{00000000-0005-0000-0000-0000D3780000}"/>
    <cellStyle name="40% - Accent6 4 4 3 5 2" xfId="46951" xr:uid="{00000000-0005-0000-0000-0000D4780000}"/>
    <cellStyle name="40% - Accent6 4 4 3 6" xfId="26014" xr:uid="{00000000-0005-0000-0000-0000D5780000}"/>
    <cellStyle name="40% - Accent6 4 4 3 7" xfId="48880" xr:uid="{00000000-0005-0000-0000-0000D6780000}"/>
    <cellStyle name="40% - Accent6 4 4 4" xfId="3212" xr:uid="{00000000-0005-0000-0000-0000D7780000}"/>
    <cellStyle name="40% - Accent6 4 4 4 2" xfId="6042" xr:uid="{00000000-0005-0000-0000-0000D8780000}"/>
    <cellStyle name="40% - Accent6 4 4 4 2 2" xfId="11385" xr:uid="{00000000-0005-0000-0000-0000D9780000}"/>
    <cellStyle name="40% - Accent6 4 4 4 2 2 2" xfId="21998" xr:uid="{00000000-0005-0000-0000-0000DA780000}"/>
    <cellStyle name="40% - Accent6 4 4 4 2 2 2 2" xfId="45266" xr:uid="{00000000-0005-0000-0000-0000DB780000}"/>
    <cellStyle name="40% - Accent6 4 4 4 2 2 3" xfId="34653" xr:uid="{00000000-0005-0000-0000-0000DC780000}"/>
    <cellStyle name="40% - Accent6 4 4 4 2 3" xfId="16692" xr:uid="{00000000-0005-0000-0000-0000DD780000}"/>
    <cellStyle name="40% - Accent6 4 4 4 2 3 2" xfId="39960" xr:uid="{00000000-0005-0000-0000-0000DE780000}"/>
    <cellStyle name="40% - Accent6 4 4 4 2 4" xfId="29345" xr:uid="{00000000-0005-0000-0000-0000DF780000}"/>
    <cellStyle name="40% - Accent6 4 4 4 3" xfId="8743" xr:uid="{00000000-0005-0000-0000-0000E0780000}"/>
    <cellStyle name="40% - Accent6 4 4 4 3 2" xfId="19358" xr:uid="{00000000-0005-0000-0000-0000E1780000}"/>
    <cellStyle name="40% - Accent6 4 4 4 3 2 2" xfId="42626" xr:uid="{00000000-0005-0000-0000-0000E2780000}"/>
    <cellStyle name="40% - Accent6 4 4 4 3 3" xfId="32011" xr:uid="{00000000-0005-0000-0000-0000E3780000}"/>
    <cellStyle name="40% - Accent6 4 4 4 4" xfId="14052" xr:uid="{00000000-0005-0000-0000-0000E4780000}"/>
    <cellStyle name="40% - Accent6 4 4 4 4 2" xfId="37320" xr:uid="{00000000-0005-0000-0000-0000E5780000}"/>
    <cellStyle name="40% - Accent6 4 4 4 5" xfId="26703" xr:uid="{00000000-0005-0000-0000-0000E6780000}"/>
    <cellStyle name="40% - Accent6 4 4 5" xfId="3532" xr:uid="{00000000-0005-0000-0000-0000E7780000}"/>
    <cellStyle name="40% - Accent6 4 4 5 2" xfId="6356" xr:uid="{00000000-0005-0000-0000-0000E8780000}"/>
    <cellStyle name="40% - Accent6 4 4 5 2 2" xfId="11699" xr:uid="{00000000-0005-0000-0000-0000E9780000}"/>
    <cellStyle name="40% - Accent6 4 4 5 2 2 2" xfId="22312" xr:uid="{00000000-0005-0000-0000-0000EA780000}"/>
    <cellStyle name="40% - Accent6 4 4 5 2 2 2 2" xfId="45580" xr:uid="{00000000-0005-0000-0000-0000EB780000}"/>
    <cellStyle name="40% - Accent6 4 4 5 2 2 3" xfId="34967" xr:uid="{00000000-0005-0000-0000-0000EC780000}"/>
    <cellStyle name="40% - Accent6 4 4 5 2 3" xfId="17006" xr:uid="{00000000-0005-0000-0000-0000ED780000}"/>
    <cellStyle name="40% - Accent6 4 4 5 2 3 2" xfId="40274" xr:uid="{00000000-0005-0000-0000-0000EE780000}"/>
    <cellStyle name="40% - Accent6 4 4 5 2 4" xfId="29659" xr:uid="{00000000-0005-0000-0000-0000EF780000}"/>
    <cellStyle name="40% - Accent6 4 4 5 3" xfId="9057" xr:uid="{00000000-0005-0000-0000-0000F0780000}"/>
    <cellStyle name="40% - Accent6 4 4 5 3 2" xfId="19672" xr:uid="{00000000-0005-0000-0000-0000F1780000}"/>
    <cellStyle name="40% - Accent6 4 4 5 3 2 2" xfId="42940" xr:uid="{00000000-0005-0000-0000-0000F2780000}"/>
    <cellStyle name="40% - Accent6 4 4 5 3 3" xfId="32325" xr:uid="{00000000-0005-0000-0000-0000F3780000}"/>
    <cellStyle name="40% - Accent6 4 4 5 4" xfId="14366" xr:uid="{00000000-0005-0000-0000-0000F4780000}"/>
    <cellStyle name="40% - Accent6 4 4 5 4 2" xfId="37634" xr:uid="{00000000-0005-0000-0000-0000F5780000}"/>
    <cellStyle name="40% - Accent6 4 4 5 5" xfId="27017" xr:uid="{00000000-0005-0000-0000-0000F6780000}"/>
    <cellStyle name="40% - Accent6 4 4 6" xfId="4166" xr:uid="{00000000-0005-0000-0000-0000F7780000}"/>
    <cellStyle name="40% - Accent6 4 4 6 2" xfId="9510" xr:uid="{00000000-0005-0000-0000-0000F8780000}"/>
    <cellStyle name="40% - Accent6 4 4 6 2 2" xfId="20125" xr:uid="{00000000-0005-0000-0000-0000F9780000}"/>
    <cellStyle name="40% - Accent6 4 4 6 2 2 2" xfId="43393" xr:uid="{00000000-0005-0000-0000-0000FA780000}"/>
    <cellStyle name="40% - Accent6 4 4 6 2 3" xfId="32778" xr:uid="{00000000-0005-0000-0000-0000FB780000}"/>
    <cellStyle name="40% - Accent6 4 4 6 3" xfId="14819" xr:uid="{00000000-0005-0000-0000-0000FC780000}"/>
    <cellStyle name="40% - Accent6 4 4 6 3 2" xfId="38087" xr:uid="{00000000-0005-0000-0000-0000FD780000}"/>
    <cellStyle name="40% - Accent6 4 4 6 4" xfId="27470" xr:uid="{00000000-0005-0000-0000-0000FE780000}"/>
    <cellStyle name="40% - Accent6 4 4 7" xfId="6868" xr:uid="{00000000-0005-0000-0000-0000FF780000}"/>
    <cellStyle name="40% - Accent6 4 4 7 2" xfId="17483" xr:uid="{00000000-0005-0000-0000-000000790000}"/>
    <cellStyle name="40% - Accent6 4 4 7 2 2" xfId="40751" xr:uid="{00000000-0005-0000-0000-000001790000}"/>
    <cellStyle name="40% - Accent6 4 4 7 3" xfId="30136" xr:uid="{00000000-0005-0000-0000-000002790000}"/>
    <cellStyle name="40% - Accent6 4 4 8" xfId="12179" xr:uid="{00000000-0005-0000-0000-000003790000}"/>
    <cellStyle name="40% - Accent6 4 4 8 2" xfId="35447" xr:uid="{00000000-0005-0000-0000-000004790000}"/>
    <cellStyle name="40% - Accent6 4 4 9" xfId="23706" xr:uid="{00000000-0005-0000-0000-000005790000}"/>
    <cellStyle name="40% - Accent6 4 4 9 2" xfId="46948" xr:uid="{00000000-0005-0000-0000-000006790000}"/>
    <cellStyle name="40% - Accent6 4 5" xfId="1137" xr:uid="{00000000-0005-0000-0000-000007790000}"/>
    <cellStyle name="40% - Accent6 4 5 2" xfId="2707" xr:uid="{00000000-0005-0000-0000-000008790000}"/>
    <cellStyle name="40% - Accent6 4 5 2 2" xfId="5555" xr:uid="{00000000-0005-0000-0000-000009790000}"/>
    <cellStyle name="40% - Accent6 4 5 2 2 2" xfId="10898" xr:uid="{00000000-0005-0000-0000-00000A790000}"/>
    <cellStyle name="40% - Accent6 4 5 2 2 2 2" xfId="21512" xr:uid="{00000000-0005-0000-0000-00000B790000}"/>
    <cellStyle name="40% - Accent6 4 5 2 2 2 2 2" xfId="44780" xr:uid="{00000000-0005-0000-0000-00000C790000}"/>
    <cellStyle name="40% - Accent6 4 5 2 2 2 3" xfId="34166" xr:uid="{00000000-0005-0000-0000-00000D790000}"/>
    <cellStyle name="40% - Accent6 4 5 2 2 3" xfId="16206" xr:uid="{00000000-0005-0000-0000-00000E790000}"/>
    <cellStyle name="40% - Accent6 4 5 2 2 3 2" xfId="39474" xr:uid="{00000000-0005-0000-0000-00000F790000}"/>
    <cellStyle name="40% - Accent6 4 5 2 2 4" xfId="28858" xr:uid="{00000000-0005-0000-0000-000010790000}"/>
    <cellStyle name="40% - Accent6 4 5 2 3" xfId="8256" xr:uid="{00000000-0005-0000-0000-000011790000}"/>
    <cellStyle name="40% - Accent6 4 5 2 3 2" xfId="18871" xr:uid="{00000000-0005-0000-0000-000012790000}"/>
    <cellStyle name="40% - Accent6 4 5 2 3 2 2" xfId="42139" xr:uid="{00000000-0005-0000-0000-000013790000}"/>
    <cellStyle name="40% - Accent6 4 5 2 3 3" xfId="31524" xr:uid="{00000000-0005-0000-0000-000014790000}"/>
    <cellStyle name="40% - Accent6 4 5 2 4" xfId="13566" xr:uid="{00000000-0005-0000-0000-000015790000}"/>
    <cellStyle name="40% - Accent6 4 5 2 4 2" xfId="36834" xr:uid="{00000000-0005-0000-0000-000016790000}"/>
    <cellStyle name="40% - Accent6 4 5 2 5" xfId="23711" xr:uid="{00000000-0005-0000-0000-000017790000}"/>
    <cellStyle name="40% - Accent6 4 5 2 5 2" xfId="46953" xr:uid="{00000000-0005-0000-0000-000018790000}"/>
    <cellStyle name="40% - Accent6 4 5 2 6" xfId="26216" xr:uid="{00000000-0005-0000-0000-000019790000}"/>
    <cellStyle name="40% - Accent6 4 5 2 7" xfId="48882" xr:uid="{00000000-0005-0000-0000-00001A790000}"/>
    <cellStyle name="40% - Accent6 4 5 3" xfId="3882" xr:uid="{00000000-0005-0000-0000-00001B790000}"/>
    <cellStyle name="40% - Accent6 4 5 3 2" xfId="6546" xr:uid="{00000000-0005-0000-0000-00001C790000}"/>
    <cellStyle name="40% - Accent6 4 5 3 2 2" xfId="11889" xr:uid="{00000000-0005-0000-0000-00001D790000}"/>
    <cellStyle name="40% - Accent6 4 5 3 2 2 2" xfId="22502" xr:uid="{00000000-0005-0000-0000-00001E790000}"/>
    <cellStyle name="40% - Accent6 4 5 3 2 2 2 2" xfId="45770" xr:uid="{00000000-0005-0000-0000-00001F790000}"/>
    <cellStyle name="40% - Accent6 4 5 3 2 2 3" xfId="35157" xr:uid="{00000000-0005-0000-0000-000020790000}"/>
    <cellStyle name="40% - Accent6 4 5 3 2 3" xfId="17196" xr:uid="{00000000-0005-0000-0000-000021790000}"/>
    <cellStyle name="40% - Accent6 4 5 3 2 3 2" xfId="40464" xr:uid="{00000000-0005-0000-0000-000022790000}"/>
    <cellStyle name="40% - Accent6 4 5 3 2 4" xfId="29849" xr:uid="{00000000-0005-0000-0000-000023790000}"/>
    <cellStyle name="40% - Accent6 4 5 3 3" xfId="9247" xr:uid="{00000000-0005-0000-0000-000024790000}"/>
    <cellStyle name="40% - Accent6 4 5 3 3 2" xfId="19862" xr:uid="{00000000-0005-0000-0000-000025790000}"/>
    <cellStyle name="40% - Accent6 4 5 3 3 2 2" xfId="43130" xr:uid="{00000000-0005-0000-0000-000026790000}"/>
    <cellStyle name="40% - Accent6 4 5 3 3 3" xfId="32515" xr:uid="{00000000-0005-0000-0000-000027790000}"/>
    <cellStyle name="40% - Accent6 4 5 3 4" xfId="14556" xr:uid="{00000000-0005-0000-0000-000028790000}"/>
    <cellStyle name="40% - Accent6 4 5 3 4 2" xfId="37824" xr:uid="{00000000-0005-0000-0000-000029790000}"/>
    <cellStyle name="40% - Accent6 4 5 3 5" xfId="27207" xr:uid="{00000000-0005-0000-0000-00002A790000}"/>
    <cellStyle name="40% - Accent6 4 5 4" xfId="4368" xr:uid="{00000000-0005-0000-0000-00002B790000}"/>
    <cellStyle name="40% - Accent6 4 5 4 2" xfId="9712" xr:uid="{00000000-0005-0000-0000-00002C790000}"/>
    <cellStyle name="40% - Accent6 4 5 4 2 2" xfId="20327" xr:uid="{00000000-0005-0000-0000-00002D790000}"/>
    <cellStyle name="40% - Accent6 4 5 4 2 2 2" xfId="43595" xr:uid="{00000000-0005-0000-0000-00002E790000}"/>
    <cellStyle name="40% - Accent6 4 5 4 2 3" xfId="32980" xr:uid="{00000000-0005-0000-0000-00002F790000}"/>
    <cellStyle name="40% - Accent6 4 5 4 3" xfId="15021" xr:uid="{00000000-0005-0000-0000-000030790000}"/>
    <cellStyle name="40% - Accent6 4 5 4 3 2" xfId="38289" xr:uid="{00000000-0005-0000-0000-000031790000}"/>
    <cellStyle name="40% - Accent6 4 5 4 4" xfId="27672" xr:uid="{00000000-0005-0000-0000-000032790000}"/>
    <cellStyle name="40% - Accent6 4 5 5" xfId="7070" xr:uid="{00000000-0005-0000-0000-000033790000}"/>
    <cellStyle name="40% - Accent6 4 5 5 2" xfId="17685" xr:uid="{00000000-0005-0000-0000-000034790000}"/>
    <cellStyle name="40% - Accent6 4 5 5 2 2" xfId="40953" xr:uid="{00000000-0005-0000-0000-000035790000}"/>
    <cellStyle name="40% - Accent6 4 5 5 3" xfId="30338" xr:uid="{00000000-0005-0000-0000-000036790000}"/>
    <cellStyle name="40% - Accent6 4 5 6" xfId="12381" xr:uid="{00000000-0005-0000-0000-000037790000}"/>
    <cellStyle name="40% - Accent6 4 5 6 2" xfId="35649" xr:uid="{00000000-0005-0000-0000-000038790000}"/>
    <cellStyle name="40% - Accent6 4 5 7" xfId="23710" xr:uid="{00000000-0005-0000-0000-000039790000}"/>
    <cellStyle name="40% - Accent6 4 5 7 2" xfId="46952" xr:uid="{00000000-0005-0000-0000-00003A790000}"/>
    <cellStyle name="40% - Accent6 4 5 8" xfId="25030" xr:uid="{00000000-0005-0000-0000-00003B790000}"/>
    <cellStyle name="40% - Accent6 4 5 9" xfId="48881" xr:uid="{00000000-0005-0000-0000-00003C790000}"/>
    <cellStyle name="40% - Accent6 4 6" xfId="1286" xr:uid="{00000000-0005-0000-0000-00003D790000}"/>
    <cellStyle name="40% - Accent6 4 6 2" xfId="2847" xr:uid="{00000000-0005-0000-0000-00003E790000}"/>
    <cellStyle name="40% - Accent6 4 6 2 2" xfId="5695" xr:uid="{00000000-0005-0000-0000-00003F790000}"/>
    <cellStyle name="40% - Accent6 4 6 2 2 2" xfId="11038" xr:uid="{00000000-0005-0000-0000-000040790000}"/>
    <cellStyle name="40% - Accent6 4 6 2 2 2 2" xfId="21652" xr:uid="{00000000-0005-0000-0000-000041790000}"/>
    <cellStyle name="40% - Accent6 4 6 2 2 2 2 2" xfId="44920" xr:uid="{00000000-0005-0000-0000-000042790000}"/>
    <cellStyle name="40% - Accent6 4 6 2 2 2 3" xfId="34306" xr:uid="{00000000-0005-0000-0000-000043790000}"/>
    <cellStyle name="40% - Accent6 4 6 2 2 3" xfId="16346" xr:uid="{00000000-0005-0000-0000-000044790000}"/>
    <cellStyle name="40% - Accent6 4 6 2 2 3 2" xfId="39614" xr:uid="{00000000-0005-0000-0000-000045790000}"/>
    <cellStyle name="40% - Accent6 4 6 2 2 4" xfId="28998" xr:uid="{00000000-0005-0000-0000-000046790000}"/>
    <cellStyle name="40% - Accent6 4 6 2 3" xfId="8396" xr:uid="{00000000-0005-0000-0000-000047790000}"/>
    <cellStyle name="40% - Accent6 4 6 2 3 2" xfId="19011" xr:uid="{00000000-0005-0000-0000-000048790000}"/>
    <cellStyle name="40% - Accent6 4 6 2 3 2 2" xfId="42279" xr:uid="{00000000-0005-0000-0000-000049790000}"/>
    <cellStyle name="40% - Accent6 4 6 2 3 3" xfId="31664" xr:uid="{00000000-0005-0000-0000-00004A790000}"/>
    <cellStyle name="40% - Accent6 4 6 2 4" xfId="13706" xr:uid="{00000000-0005-0000-0000-00004B790000}"/>
    <cellStyle name="40% - Accent6 4 6 2 4 2" xfId="36974" xr:uid="{00000000-0005-0000-0000-00004C790000}"/>
    <cellStyle name="40% - Accent6 4 6 2 5" xfId="26356" xr:uid="{00000000-0005-0000-0000-00004D790000}"/>
    <cellStyle name="40% - Accent6 4 6 3" xfId="4508" xr:uid="{00000000-0005-0000-0000-00004E790000}"/>
    <cellStyle name="40% - Accent6 4 6 3 2" xfId="9852" xr:uid="{00000000-0005-0000-0000-00004F790000}"/>
    <cellStyle name="40% - Accent6 4 6 3 2 2" xfId="20467" xr:uid="{00000000-0005-0000-0000-000050790000}"/>
    <cellStyle name="40% - Accent6 4 6 3 2 2 2" xfId="43735" xr:uid="{00000000-0005-0000-0000-000051790000}"/>
    <cellStyle name="40% - Accent6 4 6 3 2 3" xfId="33120" xr:uid="{00000000-0005-0000-0000-000052790000}"/>
    <cellStyle name="40% - Accent6 4 6 3 3" xfId="15161" xr:uid="{00000000-0005-0000-0000-000053790000}"/>
    <cellStyle name="40% - Accent6 4 6 3 3 2" xfId="38429" xr:uid="{00000000-0005-0000-0000-000054790000}"/>
    <cellStyle name="40% - Accent6 4 6 3 4" xfId="27812" xr:uid="{00000000-0005-0000-0000-000055790000}"/>
    <cellStyle name="40% - Accent6 4 6 4" xfId="7210" xr:uid="{00000000-0005-0000-0000-000056790000}"/>
    <cellStyle name="40% - Accent6 4 6 4 2" xfId="17825" xr:uid="{00000000-0005-0000-0000-000057790000}"/>
    <cellStyle name="40% - Accent6 4 6 4 2 2" xfId="41093" xr:uid="{00000000-0005-0000-0000-000058790000}"/>
    <cellStyle name="40% - Accent6 4 6 4 3" xfId="30478" xr:uid="{00000000-0005-0000-0000-000059790000}"/>
    <cellStyle name="40% - Accent6 4 6 5" xfId="12521" xr:uid="{00000000-0005-0000-0000-00005A790000}"/>
    <cellStyle name="40% - Accent6 4 6 5 2" xfId="35789" xr:uid="{00000000-0005-0000-0000-00005B790000}"/>
    <cellStyle name="40% - Accent6 4 6 6" xfId="23712" xr:uid="{00000000-0005-0000-0000-00005C790000}"/>
    <cellStyle name="40% - Accent6 4 6 6 2" xfId="46954" xr:uid="{00000000-0005-0000-0000-00005D790000}"/>
    <cellStyle name="40% - Accent6 4 6 7" xfId="25170" xr:uid="{00000000-0005-0000-0000-00005E790000}"/>
    <cellStyle name="40% - Accent6 4 6 8" xfId="48883" xr:uid="{00000000-0005-0000-0000-00005F790000}"/>
    <cellStyle name="40% - Accent6 4 7" xfId="1672" xr:uid="{00000000-0005-0000-0000-000060790000}"/>
    <cellStyle name="40% - Accent6 4 7 2" xfId="4678" xr:uid="{00000000-0005-0000-0000-000061790000}"/>
    <cellStyle name="40% - Accent6 4 7 2 2" xfId="10022" xr:uid="{00000000-0005-0000-0000-000062790000}"/>
    <cellStyle name="40% - Accent6 4 7 2 2 2" xfId="20637" xr:uid="{00000000-0005-0000-0000-000063790000}"/>
    <cellStyle name="40% - Accent6 4 7 2 2 2 2" xfId="43905" xr:uid="{00000000-0005-0000-0000-000064790000}"/>
    <cellStyle name="40% - Accent6 4 7 2 2 3" xfId="33290" xr:uid="{00000000-0005-0000-0000-000065790000}"/>
    <cellStyle name="40% - Accent6 4 7 2 3" xfId="15331" xr:uid="{00000000-0005-0000-0000-000066790000}"/>
    <cellStyle name="40% - Accent6 4 7 2 3 2" xfId="38599" xr:uid="{00000000-0005-0000-0000-000067790000}"/>
    <cellStyle name="40% - Accent6 4 7 2 4" xfId="27982" xr:uid="{00000000-0005-0000-0000-000068790000}"/>
    <cellStyle name="40% - Accent6 4 7 3" xfId="7380" xr:uid="{00000000-0005-0000-0000-000069790000}"/>
    <cellStyle name="40% - Accent6 4 7 3 2" xfId="17995" xr:uid="{00000000-0005-0000-0000-00006A790000}"/>
    <cellStyle name="40% - Accent6 4 7 3 2 2" xfId="41263" xr:uid="{00000000-0005-0000-0000-00006B790000}"/>
    <cellStyle name="40% - Accent6 4 7 3 3" xfId="30648" xr:uid="{00000000-0005-0000-0000-00006C790000}"/>
    <cellStyle name="40% - Accent6 4 7 4" xfId="12691" xr:uid="{00000000-0005-0000-0000-00006D790000}"/>
    <cellStyle name="40% - Accent6 4 7 4 2" xfId="35959" xr:uid="{00000000-0005-0000-0000-00006E790000}"/>
    <cellStyle name="40% - Accent6 4 7 5" xfId="25340" xr:uid="{00000000-0005-0000-0000-00006F790000}"/>
    <cellStyle name="40% - Accent6 4 8" xfId="1755" xr:uid="{00000000-0005-0000-0000-000070790000}"/>
    <cellStyle name="40% - Accent6 4 8 2" xfId="4743" xr:uid="{00000000-0005-0000-0000-000071790000}"/>
    <cellStyle name="40% - Accent6 4 8 2 2" xfId="10087" xr:uid="{00000000-0005-0000-0000-000072790000}"/>
    <cellStyle name="40% - Accent6 4 8 2 2 2" xfId="20702" xr:uid="{00000000-0005-0000-0000-000073790000}"/>
    <cellStyle name="40% - Accent6 4 8 2 2 2 2" xfId="43970" xr:uid="{00000000-0005-0000-0000-000074790000}"/>
    <cellStyle name="40% - Accent6 4 8 2 2 3" xfId="33355" xr:uid="{00000000-0005-0000-0000-000075790000}"/>
    <cellStyle name="40% - Accent6 4 8 2 3" xfId="15396" xr:uid="{00000000-0005-0000-0000-000076790000}"/>
    <cellStyle name="40% - Accent6 4 8 2 3 2" xfId="38664" xr:uid="{00000000-0005-0000-0000-000077790000}"/>
    <cellStyle name="40% - Accent6 4 8 2 4" xfId="28047" xr:uid="{00000000-0005-0000-0000-000078790000}"/>
    <cellStyle name="40% - Accent6 4 8 3" xfId="7445" xr:uid="{00000000-0005-0000-0000-000079790000}"/>
    <cellStyle name="40% - Accent6 4 8 3 2" xfId="18060" xr:uid="{00000000-0005-0000-0000-00007A790000}"/>
    <cellStyle name="40% - Accent6 4 8 3 2 2" xfId="41328" xr:uid="{00000000-0005-0000-0000-00007B790000}"/>
    <cellStyle name="40% - Accent6 4 8 3 3" xfId="30713" xr:uid="{00000000-0005-0000-0000-00007C790000}"/>
    <cellStyle name="40% - Accent6 4 8 4" xfId="12756" xr:uid="{00000000-0005-0000-0000-00007D790000}"/>
    <cellStyle name="40% - Accent6 4 8 4 2" xfId="36024" xr:uid="{00000000-0005-0000-0000-00007E790000}"/>
    <cellStyle name="40% - Accent6 4 8 5" xfId="25405" xr:uid="{00000000-0005-0000-0000-00007F790000}"/>
    <cellStyle name="40% - Accent6 4 9" xfId="1689" xr:uid="{00000000-0005-0000-0000-000080790000}"/>
    <cellStyle name="40% - Accent6 4 9 2" xfId="4690" xr:uid="{00000000-0005-0000-0000-000081790000}"/>
    <cellStyle name="40% - Accent6 4 9 2 2" xfId="10034" xr:uid="{00000000-0005-0000-0000-000082790000}"/>
    <cellStyle name="40% - Accent6 4 9 2 2 2" xfId="20649" xr:uid="{00000000-0005-0000-0000-000083790000}"/>
    <cellStyle name="40% - Accent6 4 9 2 2 2 2" xfId="43917" xr:uid="{00000000-0005-0000-0000-000084790000}"/>
    <cellStyle name="40% - Accent6 4 9 2 2 3" xfId="33302" xr:uid="{00000000-0005-0000-0000-000085790000}"/>
    <cellStyle name="40% - Accent6 4 9 2 3" xfId="15343" xr:uid="{00000000-0005-0000-0000-000086790000}"/>
    <cellStyle name="40% - Accent6 4 9 2 3 2" xfId="38611" xr:uid="{00000000-0005-0000-0000-000087790000}"/>
    <cellStyle name="40% - Accent6 4 9 2 4" xfId="27994" xr:uid="{00000000-0005-0000-0000-000088790000}"/>
    <cellStyle name="40% - Accent6 4 9 3" xfId="7392" xr:uid="{00000000-0005-0000-0000-000089790000}"/>
    <cellStyle name="40% - Accent6 4 9 3 2" xfId="18007" xr:uid="{00000000-0005-0000-0000-00008A790000}"/>
    <cellStyle name="40% - Accent6 4 9 3 2 2" xfId="41275" xr:uid="{00000000-0005-0000-0000-00008B790000}"/>
    <cellStyle name="40% - Accent6 4 9 3 3" xfId="30660" xr:uid="{00000000-0005-0000-0000-00008C790000}"/>
    <cellStyle name="40% - Accent6 4 9 4" xfId="12703" xr:uid="{00000000-0005-0000-0000-00008D790000}"/>
    <cellStyle name="40% - Accent6 4 9 4 2" xfId="35971" xr:uid="{00000000-0005-0000-0000-00008E790000}"/>
    <cellStyle name="40% - Accent6 4 9 5" xfId="25352" xr:uid="{00000000-0005-0000-0000-00008F790000}"/>
    <cellStyle name="40% - Accent6 4_Asset Register (new)" xfId="1395" xr:uid="{00000000-0005-0000-0000-000090790000}"/>
    <cellStyle name="40% - Accent6 5" xfId="298" xr:uid="{00000000-0005-0000-0000-000091790000}"/>
    <cellStyle name="40% - Accent6 5 10" xfId="23713" xr:uid="{00000000-0005-0000-0000-000092790000}"/>
    <cellStyle name="40% - Accent6 5 10 2" xfId="46955" xr:uid="{00000000-0005-0000-0000-000093790000}"/>
    <cellStyle name="40% - Accent6 5 11" xfId="24825" xr:uid="{00000000-0005-0000-0000-000094790000}"/>
    <cellStyle name="40% - Accent6 5 12" xfId="48884" xr:uid="{00000000-0005-0000-0000-000095790000}"/>
    <cellStyle name="40% - Accent6 5 2" xfId="299" xr:uid="{00000000-0005-0000-0000-000096790000}"/>
    <cellStyle name="40% - Accent6 5 2 10" xfId="24826" xr:uid="{00000000-0005-0000-0000-000097790000}"/>
    <cellStyle name="40% - Accent6 5 2 11" xfId="48885" xr:uid="{00000000-0005-0000-0000-000098790000}"/>
    <cellStyle name="40% - Accent6 5 2 2" xfId="1943" xr:uid="{00000000-0005-0000-0000-000099790000}"/>
    <cellStyle name="40% - Accent6 5 2 2 2" xfId="4918" xr:uid="{00000000-0005-0000-0000-00009A790000}"/>
    <cellStyle name="40% - Accent6 5 2 2 2 2" xfId="10262" xr:uid="{00000000-0005-0000-0000-00009B790000}"/>
    <cellStyle name="40% - Accent6 5 2 2 2 2 2" xfId="20877" xr:uid="{00000000-0005-0000-0000-00009C790000}"/>
    <cellStyle name="40% - Accent6 5 2 2 2 2 2 2" xfId="44145" xr:uid="{00000000-0005-0000-0000-00009D790000}"/>
    <cellStyle name="40% - Accent6 5 2 2 2 2 3" xfId="33530" xr:uid="{00000000-0005-0000-0000-00009E790000}"/>
    <cellStyle name="40% - Accent6 5 2 2 2 3" xfId="15571" xr:uid="{00000000-0005-0000-0000-00009F790000}"/>
    <cellStyle name="40% - Accent6 5 2 2 2 3 2" xfId="38839" xr:uid="{00000000-0005-0000-0000-0000A0790000}"/>
    <cellStyle name="40% - Accent6 5 2 2 2 4" xfId="28222" xr:uid="{00000000-0005-0000-0000-0000A1790000}"/>
    <cellStyle name="40% - Accent6 5 2 2 2 5" xfId="50382" xr:uid="{00000000-0005-0000-0000-0000A2790000}"/>
    <cellStyle name="40% - Accent6 5 2 2 3" xfId="7620" xr:uid="{00000000-0005-0000-0000-0000A3790000}"/>
    <cellStyle name="40% - Accent6 5 2 2 3 2" xfId="18235" xr:uid="{00000000-0005-0000-0000-0000A4790000}"/>
    <cellStyle name="40% - Accent6 5 2 2 3 2 2" xfId="41503" xr:uid="{00000000-0005-0000-0000-0000A5790000}"/>
    <cellStyle name="40% - Accent6 5 2 2 3 3" xfId="30888" xr:uid="{00000000-0005-0000-0000-0000A6790000}"/>
    <cellStyle name="40% - Accent6 5 2 2 4" xfId="12931" xr:uid="{00000000-0005-0000-0000-0000A7790000}"/>
    <cellStyle name="40% - Accent6 5 2 2 4 2" xfId="36199" xr:uid="{00000000-0005-0000-0000-0000A8790000}"/>
    <cellStyle name="40% - Accent6 5 2 2 5" xfId="23715" xr:uid="{00000000-0005-0000-0000-0000A9790000}"/>
    <cellStyle name="40% - Accent6 5 2 2 5 2" xfId="46957" xr:uid="{00000000-0005-0000-0000-0000AA790000}"/>
    <cellStyle name="40% - Accent6 5 2 2 6" xfId="25580" xr:uid="{00000000-0005-0000-0000-0000AB790000}"/>
    <cellStyle name="40% - Accent6 5 2 2 7" xfId="48886" xr:uid="{00000000-0005-0000-0000-0000AC790000}"/>
    <cellStyle name="40% - Accent6 5 2 3" xfId="2507" xr:uid="{00000000-0005-0000-0000-0000AD790000}"/>
    <cellStyle name="40% - Accent6 5 2 3 2" xfId="5355" xr:uid="{00000000-0005-0000-0000-0000AE790000}"/>
    <cellStyle name="40% - Accent6 5 2 3 2 2" xfId="10698" xr:uid="{00000000-0005-0000-0000-0000AF790000}"/>
    <cellStyle name="40% - Accent6 5 2 3 2 2 2" xfId="21312" xr:uid="{00000000-0005-0000-0000-0000B0790000}"/>
    <cellStyle name="40% - Accent6 5 2 3 2 2 2 2" xfId="44580" xr:uid="{00000000-0005-0000-0000-0000B1790000}"/>
    <cellStyle name="40% - Accent6 5 2 3 2 2 3" xfId="33966" xr:uid="{00000000-0005-0000-0000-0000B2790000}"/>
    <cellStyle name="40% - Accent6 5 2 3 2 3" xfId="16006" xr:uid="{00000000-0005-0000-0000-0000B3790000}"/>
    <cellStyle name="40% - Accent6 5 2 3 2 3 2" xfId="39274" xr:uid="{00000000-0005-0000-0000-0000B4790000}"/>
    <cellStyle name="40% - Accent6 5 2 3 2 4" xfId="28658" xr:uid="{00000000-0005-0000-0000-0000B5790000}"/>
    <cellStyle name="40% - Accent6 5 2 3 2 5" xfId="50384" xr:uid="{00000000-0005-0000-0000-0000B6790000}"/>
    <cellStyle name="40% - Accent6 5 2 3 3" xfId="8056" xr:uid="{00000000-0005-0000-0000-0000B7790000}"/>
    <cellStyle name="40% - Accent6 5 2 3 3 2" xfId="18671" xr:uid="{00000000-0005-0000-0000-0000B8790000}"/>
    <cellStyle name="40% - Accent6 5 2 3 3 2 2" xfId="41939" xr:uid="{00000000-0005-0000-0000-0000B9790000}"/>
    <cellStyle name="40% - Accent6 5 2 3 3 3" xfId="31324" xr:uid="{00000000-0005-0000-0000-0000BA790000}"/>
    <cellStyle name="40% - Accent6 5 2 3 4" xfId="13366" xr:uid="{00000000-0005-0000-0000-0000BB790000}"/>
    <cellStyle name="40% - Accent6 5 2 3 4 2" xfId="36634" xr:uid="{00000000-0005-0000-0000-0000BC790000}"/>
    <cellStyle name="40% - Accent6 5 2 3 5" xfId="26016" xr:uid="{00000000-0005-0000-0000-0000BD790000}"/>
    <cellStyle name="40% - Accent6 5 2 3 6" xfId="50383" xr:uid="{00000000-0005-0000-0000-0000BE790000}"/>
    <cellStyle name="40% - Accent6 5 2 4" xfId="3213" xr:uid="{00000000-0005-0000-0000-0000BF790000}"/>
    <cellStyle name="40% - Accent6 5 2 4 2" xfId="6043" xr:uid="{00000000-0005-0000-0000-0000C0790000}"/>
    <cellStyle name="40% - Accent6 5 2 4 2 2" xfId="11386" xr:uid="{00000000-0005-0000-0000-0000C1790000}"/>
    <cellStyle name="40% - Accent6 5 2 4 2 2 2" xfId="21999" xr:uid="{00000000-0005-0000-0000-0000C2790000}"/>
    <cellStyle name="40% - Accent6 5 2 4 2 2 2 2" xfId="45267" xr:uid="{00000000-0005-0000-0000-0000C3790000}"/>
    <cellStyle name="40% - Accent6 5 2 4 2 2 3" xfId="34654" xr:uid="{00000000-0005-0000-0000-0000C4790000}"/>
    <cellStyle name="40% - Accent6 5 2 4 2 3" xfId="16693" xr:uid="{00000000-0005-0000-0000-0000C5790000}"/>
    <cellStyle name="40% - Accent6 5 2 4 2 3 2" xfId="39961" xr:uid="{00000000-0005-0000-0000-0000C6790000}"/>
    <cellStyle name="40% - Accent6 5 2 4 2 4" xfId="29346" xr:uid="{00000000-0005-0000-0000-0000C7790000}"/>
    <cellStyle name="40% - Accent6 5 2 4 3" xfId="8744" xr:uid="{00000000-0005-0000-0000-0000C8790000}"/>
    <cellStyle name="40% - Accent6 5 2 4 3 2" xfId="19359" xr:uid="{00000000-0005-0000-0000-0000C9790000}"/>
    <cellStyle name="40% - Accent6 5 2 4 3 2 2" xfId="42627" xr:uid="{00000000-0005-0000-0000-0000CA790000}"/>
    <cellStyle name="40% - Accent6 5 2 4 3 3" xfId="32012" xr:uid="{00000000-0005-0000-0000-0000CB790000}"/>
    <cellStyle name="40% - Accent6 5 2 4 4" xfId="14053" xr:uid="{00000000-0005-0000-0000-0000CC790000}"/>
    <cellStyle name="40% - Accent6 5 2 4 4 2" xfId="37321" xr:uid="{00000000-0005-0000-0000-0000CD790000}"/>
    <cellStyle name="40% - Accent6 5 2 4 5" xfId="26704" xr:uid="{00000000-0005-0000-0000-0000CE790000}"/>
    <cellStyle name="40% - Accent6 5 2 4 6" xfId="50385" xr:uid="{00000000-0005-0000-0000-0000CF790000}"/>
    <cellStyle name="40% - Accent6 5 2 5" xfId="3533" xr:uid="{00000000-0005-0000-0000-0000D0790000}"/>
    <cellStyle name="40% - Accent6 5 2 5 2" xfId="6357" xr:uid="{00000000-0005-0000-0000-0000D1790000}"/>
    <cellStyle name="40% - Accent6 5 2 5 2 2" xfId="11700" xr:uid="{00000000-0005-0000-0000-0000D2790000}"/>
    <cellStyle name="40% - Accent6 5 2 5 2 2 2" xfId="22313" xr:uid="{00000000-0005-0000-0000-0000D3790000}"/>
    <cellStyle name="40% - Accent6 5 2 5 2 2 2 2" xfId="45581" xr:uid="{00000000-0005-0000-0000-0000D4790000}"/>
    <cellStyle name="40% - Accent6 5 2 5 2 2 3" xfId="34968" xr:uid="{00000000-0005-0000-0000-0000D5790000}"/>
    <cellStyle name="40% - Accent6 5 2 5 2 3" xfId="17007" xr:uid="{00000000-0005-0000-0000-0000D6790000}"/>
    <cellStyle name="40% - Accent6 5 2 5 2 3 2" xfId="40275" xr:uid="{00000000-0005-0000-0000-0000D7790000}"/>
    <cellStyle name="40% - Accent6 5 2 5 2 4" xfId="29660" xr:uid="{00000000-0005-0000-0000-0000D8790000}"/>
    <cellStyle name="40% - Accent6 5 2 5 3" xfId="9058" xr:uid="{00000000-0005-0000-0000-0000D9790000}"/>
    <cellStyle name="40% - Accent6 5 2 5 3 2" xfId="19673" xr:uid="{00000000-0005-0000-0000-0000DA790000}"/>
    <cellStyle name="40% - Accent6 5 2 5 3 2 2" xfId="42941" xr:uid="{00000000-0005-0000-0000-0000DB790000}"/>
    <cellStyle name="40% - Accent6 5 2 5 3 3" xfId="32326" xr:uid="{00000000-0005-0000-0000-0000DC790000}"/>
    <cellStyle name="40% - Accent6 5 2 5 4" xfId="14367" xr:uid="{00000000-0005-0000-0000-0000DD790000}"/>
    <cellStyle name="40% - Accent6 5 2 5 4 2" xfId="37635" xr:uid="{00000000-0005-0000-0000-0000DE790000}"/>
    <cellStyle name="40% - Accent6 5 2 5 5" xfId="27018" xr:uid="{00000000-0005-0000-0000-0000DF790000}"/>
    <cellStyle name="40% - Accent6 5 2 6" xfId="4168" xr:uid="{00000000-0005-0000-0000-0000E0790000}"/>
    <cellStyle name="40% - Accent6 5 2 6 2" xfId="9512" xr:uid="{00000000-0005-0000-0000-0000E1790000}"/>
    <cellStyle name="40% - Accent6 5 2 6 2 2" xfId="20127" xr:uid="{00000000-0005-0000-0000-0000E2790000}"/>
    <cellStyle name="40% - Accent6 5 2 6 2 2 2" xfId="43395" xr:uid="{00000000-0005-0000-0000-0000E3790000}"/>
    <cellStyle name="40% - Accent6 5 2 6 2 3" xfId="32780" xr:uid="{00000000-0005-0000-0000-0000E4790000}"/>
    <cellStyle name="40% - Accent6 5 2 6 3" xfId="14821" xr:uid="{00000000-0005-0000-0000-0000E5790000}"/>
    <cellStyle name="40% - Accent6 5 2 6 3 2" xfId="38089" xr:uid="{00000000-0005-0000-0000-0000E6790000}"/>
    <cellStyle name="40% - Accent6 5 2 6 4" xfId="27472" xr:uid="{00000000-0005-0000-0000-0000E7790000}"/>
    <cellStyle name="40% - Accent6 5 2 7" xfId="6870" xr:uid="{00000000-0005-0000-0000-0000E8790000}"/>
    <cellStyle name="40% - Accent6 5 2 7 2" xfId="17485" xr:uid="{00000000-0005-0000-0000-0000E9790000}"/>
    <cellStyle name="40% - Accent6 5 2 7 2 2" xfId="40753" xr:uid="{00000000-0005-0000-0000-0000EA790000}"/>
    <cellStyle name="40% - Accent6 5 2 7 3" xfId="30138" xr:uid="{00000000-0005-0000-0000-0000EB790000}"/>
    <cellStyle name="40% - Accent6 5 2 8" xfId="12181" xr:uid="{00000000-0005-0000-0000-0000EC790000}"/>
    <cellStyle name="40% - Accent6 5 2 8 2" xfId="35449" xr:uid="{00000000-0005-0000-0000-0000ED790000}"/>
    <cellStyle name="40% - Accent6 5 2 9" xfId="23714" xr:uid="{00000000-0005-0000-0000-0000EE790000}"/>
    <cellStyle name="40% - Accent6 5 2 9 2" xfId="46956" xr:uid="{00000000-0005-0000-0000-0000EF790000}"/>
    <cellStyle name="40% - Accent6 5 3" xfId="1794" xr:uid="{00000000-0005-0000-0000-0000F0790000}"/>
    <cellStyle name="40% - Accent6 5 3 2" xfId="4776" xr:uid="{00000000-0005-0000-0000-0000F1790000}"/>
    <cellStyle name="40% - Accent6 5 3 2 2" xfId="10120" xr:uid="{00000000-0005-0000-0000-0000F2790000}"/>
    <cellStyle name="40% - Accent6 5 3 2 2 2" xfId="20735" xr:uid="{00000000-0005-0000-0000-0000F3790000}"/>
    <cellStyle name="40% - Accent6 5 3 2 2 2 2" xfId="44003" xr:uid="{00000000-0005-0000-0000-0000F4790000}"/>
    <cellStyle name="40% - Accent6 5 3 2 2 3" xfId="33388" xr:uid="{00000000-0005-0000-0000-0000F5790000}"/>
    <cellStyle name="40% - Accent6 5 3 2 3" xfId="15429" xr:uid="{00000000-0005-0000-0000-0000F6790000}"/>
    <cellStyle name="40% - Accent6 5 3 2 3 2" xfId="38697" xr:uid="{00000000-0005-0000-0000-0000F7790000}"/>
    <cellStyle name="40% - Accent6 5 3 2 4" xfId="28080" xr:uid="{00000000-0005-0000-0000-0000F8790000}"/>
    <cellStyle name="40% - Accent6 5 3 2 5" xfId="50386" xr:uid="{00000000-0005-0000-0000-0000F9790000}"/>
    <cellStyle name="40% - Accent6 5 3 3" xfId="7478" xr:uid="{00000000-0005-0000-0000-0000FA790000}"/>
    <cellStyle name="40% - Accent6 5 3 3 2" xfId="18093" xr:uid="{00000000-0005-0000-0000-0000FB790000}"/>
    <cellStyle name="40% - Accent6 5 3 3 2 2" xfId="41361" xr:uid="{00000000-0005-0000-0000-0000FC790000}"/>
    <cellStyle name="40% - Accent6 5 3 3 3" xfId="30746" xr:uid="{00000000-0005-0000-0000-0000FD790000}"/>
    <cellStyle name="40% - Accent6 5 3 4" xfId="12789" xr:uid="{00000000-0005-0000-0000-0000FE790000}"/>
    <cellStyle name="40% - Accent6 5 3 4 2" xfId="36057" xr:uid="{00000000-0005-0000-0000-0000FF790000}"/>
    <cellStyle name="40% - Accent6 5 3 5" xfId="23716" xr:uid="{00000000-0005-0000-0000-0000007A0000}"/>
    <cellStyle name="40% - Accent6 5 3 5 2" xfId="46958" xr:uid="{00000000-0005-0000-0000-0000017A0000}"/>
    <cellStyle name="40% - Accent6 5 3 6" xfId="25438" xr:uid="{00000000-0005-0000-0000-0000027A0000}"/>
    <cellStyle name="40% - Accent6 5 3 7" xfId="48887" xr:uid="{00000000-0005-0000-0000-0000037A0000}"/>
    <cellStyle name="40% - Accent6 5 4" xfId="2506" xr:uid="{00000000-0005-0000-0000-0000047A0000}"/>
    <cellStyle name="40% - Accent6 5 4 2" xfId="5354" xr:uid="{00000000-0005-0000-0000-0000057A0000}"/>
    <cellStyle name="40% - Accent6 5 4 2 2" xfId="10697" xr:uid="{00000000-0005-0000-0000-0000067A0000}"/>
    <cellStyle name="40% - Accent6 5 4 2 2 2" xfId="21311" xr:uid="{00000000-0005-0000-0000-0000077A0000}"/>
    <cellStyle name="40% - Accent6 5 4 2 2 2 2" xfId="44579" xr:uid="{00000000-0005-0000-0000-0000087A0000}"/>
    <cellStyle name="40% - Accent6 5 4 2 2 3" xfId="33965" xr:uid="{00000000-0005-0000-0000-0000097A0000}"/>
    <cellStyle name="40% - Accent6 5 4 2 3" xfId="16005" xr:uid="{00000000-0005-0000-0000-00000A7A0000}"/>
    <cellStyle name="40% - Accent6 5 4 2 3 2" xfId="39273" xr:uid="{00000000-0005-0000-0000-00000B7A0000}"/>
    <cellStyle name="40% - Accent6 5 4 2 4" xfId="28657" xr:uid="{00000000-0005-0000-0000-00000C7A0000}"/>
    <cellStyle name="40% - Accent6 5 4 2 5" xfId="50388" xr:uid="{00000000-0005-0000-0000-00000D7A0000}"/>
    <cellStyle name="40% - Accent6 5 4 3" xfId="8055" xr:uid="{00000000-0005-0000-0000-00000E7A0000}"/>
    <cellStyle name="40% - Accent6 5 4 3 2" xfId="18670" xr:uid="{00000000-0005-0000-0000-00000F7A0000}"/>
    <cellStyle name="40% - Accent6 5 4 3 2 2" xfId="41938" xr:uid="{00000000-0005-0000-0000-0000107A0000}"/>
    <cellStyle name="40% - Accent6 5 4 3 3" xfId="31323" xr:uid="{00000000-0005-0000-0000-0000117A0000}"/>
    <cellStyle name="40% - Accent6 5 4 4" xfId="13365" xr:uid="{00000000-0005-0000-0000-0000127A0000}"/>
    <cellStyle name="40% - Accent6 5 4 4 2" xfId="36633" xr:uid="{00000000-0005-0000-0000-0000137A0000}"/>
    <cellStyle name="40% - Accent6 5 4 5" xfId="26015" xr:uid="{00000000-0005-0000-0000-0000147A0000}"/>
    <cellStyle name="40% - Accent6 5 4 6" xfId="50387" xr:uid="{00000000-0005-0000-0000-0000157A0000}"/>
    <cellStyle name="40% - Accent6 5 5" xfId="3075" xr:uid="{00000000-0005-0000-0000-0000167A0000}"/>
    <cellStyle name="40% - Accent6 5 5 2" xfId="5905" xr:uid="{00000000-0005-0000-0000-0000177A0000}"/>
    <cellStyle name="40% - Accent6 5 5 2 2" xfId="11248" xr:uid="{00000000-0005-0000-0000-0000187A0000}"/>
    <cellStyle name="40% - Accent6 5 5 2 2 2" xfId="21861" xr:uid="{00000000-0005-0000-0000-0000197A0000}"/>
    <cellStyle name="40% - Accent6 5 5 2 2 2 2" xfId="45129" xr:uid="{00000000-0005-0000-0000-00001A7A0000}"/>
    <cellStyle name="40% - Accent6 5 5 2 2 3" xfId="34516" xr:uid="{00000000-0005-0000-0000-00001B7A0000}"/>
    <cellStyle name="40% - Accent6 5 5 2 3" xfId="16555" xr:uid="{00000000-0005-0000-0000-00001C7A0000}"/>
    <cellStyle name="40% - Accent6 5 5 2 3 2" xfId="39823" xr:uid="{00000000-0005-0000-0000-00001D7A0000}"/>
    <cellStyle name="40% - Accent6 5 5 2 4" xfId="29208" xr:uid="{00000000-0005-0000-0000-00001E7A0000}"/>
    <cellStyle name="40% - Accent6 5 5 3" xfId="8606" xr:uid="{00000000-0005-0000-0000-00001F7A0000}"/>
    <cellStyle name="40% - Accent6 5 5 3 2" xfId="19221" xr:uid="{00000000-0005-0000-0000-0000207A0000}"/>
    <cellStyle name="40% - Accent6 5 5 3 2 2" xfId="42489" xr:uid="{00000000-0005-0000-0000-0000217A0000}"/>
    <cellStyle name="40% - Accent6 5 5 3 3" xfId="31874" xr:uid="{00000000-0005-0000-0000-0000227A0000}"/>
    <cellStyle name="40% - Accent6 5 5 4" xfId="13915" xr:uid="{00000000-0005-0000-0000-0000237A0000}"/>
    <cellStyle name="40% - Accent6 5 5 4 2" xfId="37183" xr:uid="{00000000-0005-0000-0000-0000247A0000}"/>
    <cellStyle name="40% - Accent6 5 5 5" xfId="26566" xr:uid="{00000000-0005-0000-0000-0000257A0000}"/>
    <cellStyle name="40% - Accent6 5 5 6" xfId="50389" xr:uid="{00000000-0005-0000-0000-0000267A0000}"/>
    <cellStyle name="40% - Accent6 5 6" xfId="3395" xr:uid="{00000000-0005-0000-0000-0000277A0000}"/>
    <cellStyle name="40% - Accent6 5 6 2" xfId="6219" xr:uid="{00000000-0005-0000-0000-0000287A0000}"/>
    <cellStyle name="40% - Accent6 5 6 2 2" xfId="11562" xr:uid="{00000000-0005-0000-0000-0000297A0000}"/>
    <cellStyle name="40% - Accent6 5 6 2 2 2" xfId="22175" xr:uid="{00000000-0005-0000-0000-00002A7A0000}"/>
    <cellStyle name="40% - Accent6 5 6 2 2 2 2" xfId="45443" xr:uid="{00000000-0005-0000-0000-00002B7A0000}"/>
    <cellStyle name="40% - Accent6 5 6 2 2 3" xfId="34830" xr:uid="{00000000-0005-0000-0000-00002C7A0000}"/>
    <cellStyle name="40% - Accent6 5 6 2 3" xfId="16869" xr:uid="{00000000-0005-0000-0000-00002D7A0000}"/>
    <cellStyle name="40% - Accent6 5 6 2 3 2" xfId="40137" xr:uid="{00000000-0005-0000-0000-00002E7A0000}"/>
    <cellStyle name="40% - Accent6 5 6 2 4" xfId="29522" xr:uid="{00000000-0005-0000-0000-00002F7A0000}"/>
    <cellStyle name="40% - Accent6 5 6 3" xfId="8920" xr:uid="{00000000-0005-0000-0000-0000307A0000}"/>
    <cellStyle name="40% - Accent6 5 6 3 2" xfId="19535" xr:uid="{00000000-0005-0000-0000-0000317A0000}"/>
    <cellStyle name="40% - Accent6 5 6 3 2 2" xfId="42803" xr:uid="{00000000-0005-0000-0000-0000327A0000}"/>
    <cellStyle name="40% - Accent6 5 6 3 3" xfId="32188" xr:uid="{00000000-0005-0000-0000-0000337A0000}"/>
    <cellStyle name="40% - Accent6 5 6 4" xfId="14229" xr:uid="{00000000-0005-0000-0000-0000347A0000}"/>
    <cellStyle name="40% - Accent6 5 6 4 2" xfId="37497" xr:uid="{00000000-0005-0000-0000-0000357A0000}"/>
    <cellStyle name="40% - Accent6 5 6 5" xfId="26880" xr:uid="{00000000-0005-0000-0000-0000367A0000}"/>
    <cellStyle name="40% - Accent6 5 7" xfId="4167" xr:uid="{00000000-0005-0000-0000-0000377A0000}"/>
    <cellStyle name="40% - Accent6 5 7 2" xfId="9511" xr:uid="{00000000-0005-0000-0000-0000387A0000}"/>
    <cellStyle name="40% - Accent6 5 7 2 2" xfId="20126" xr:uid="{00000000-0005-0000-0000-0000397A0000}"/>
    <cellStyle name="40% - Accent6 5 7 2 2 2" xfId="43394" xr:uid="{00000000-0005-0000-0000-00003A7A0000}"/>
    <cellStyle name="40% - Accent6 5 7 2 3" xfId="32779" xr:uid="{00000000-0005-0000-0000-00003B7A0000}"/>
    <cellStyle name="40% - Accent6 5 7 3" xfId="14820" xr:uid="{00000000-0005-0000-0000-00003C7A0000}"/>
    <cellStyle name="40% - Accent6 5 7 3 2" xfId="38088" xr:uid="{00000000-0005-0000-0000-00003D7A0000}"/>
    <cellStyle name="40% - Accent6 5 7 4" xfId="27471" xr:uid="{00000000-0005-0000-0000-00003E7A0000}"/>
    <cellStyle name="40% - Accent6 5 8" xfId="6869" xr:uid="{00000000-0005-0000-0000-00003F7A0000}"/>
    <cellStyle name="40% - Accent6 5 8 2" xfId="17484" xr:uid="{00000000-0005-0000-0000-0000407A0000}"/>
    <cellStyle name="40% - Accent6 5 8 2 2" xfId="40752" xr:uid="{00000000-0005-0000-0000-0000417A0000}"/>
    <cellStyle name="40% - Accent6 5 8 3" xfId="30137" xr:uid="{00000000-0005-0000-0000-0000427A0000}"/>
    <cellStyle name="40% - Accent6 5 9" xfId="12180" xr:uid="{00000000-0005-0000-0000-0000437A0000}"/>
    <cellStyle name="40% - Accent6 5 9 2" xfId="35448" xr:uid="{00000000-0005-0000-0000-0000447A0000}"/>
    <cellStyle name="40% - Accent6 6" xfId="300" xr:uid="{00000000-0005-0000-0000-0000457A0000}"/>
    <cellStyle name="40% - Accent6 6 10" xfId="23717" xr:uid="{00000000-0005-0000-0000-0000467A0000}"/>
    <cellStyle name="40% - Accent6 6 10 2" xfId="46959" xr:uid="{00000000-0005-0000-0000-0000477A0000}"/>
    <cellStyle name="40% - Accent6 6 11" xfId="24827" xr:uid="{00000000-0005-0000-0000-0000487A0000}"/>
    <cellStyle name="40% - Accent6 6 12" xfId="48888" xr:uid="{00000000-0005-0000-0000-0000497A0000}"/>
    <cellStyle name="40% - Accent6 6 2" xfId="301" xr:uid="{00000000-0005-0000-0000-00004A7A0000}"/>
    <cellStyle name="40% - Accent6 6 2 10" xfId="24828" xr:uid="{00000000-0005-0000-0000-00004B7A0000}"/>
    <cellStyle name="40% - Accent6 6 2 11" xfId="48889" xr:uid="{00000000-0005-0000-0000-00004C7A0000}"/>
    <cellStyle name="40% - Accent6 6 2 2" xfId="1945" xr:uid="{00000000-0005-0000-0000-00004D7A0000}"/>
    <cellStyle name="40% - Accent6 6 2 2 2" xfId="4920" xr:uid="{00000000-0005-0000-0000-00004E7A0000}"/>
    <cellStyle name="40% - Accent6 6 2 2 2 2" xfId="10264" xr:uid="{00000000-0005-0000-0000-00004F7A0000}"/>
    <cellStyle name="40% - Accent6 6 2 2 2 2 2" xfId="20879" xr:uid="{00000000-0005-0000-0000-0000507A0000}"/>
    <cellStyle name="40% - Accent6 6 2 2 2 2 2 2" xfId="44147" xr:uid="{00000000-0005-0000-0000-0000517A0000}"/>
    <cellStyle name="40% - Accent6 6 2 2 2 2 3" xfId="33532" xr:uid="{00000000-0005-0000-0000-0000527A0000}"/>
    <cellStyle name="40% - Accent6 6 2 2 2 3" xfId="15573" xr:uid="{00000000-0005-0000-0000-0000537A0000}"/>
    <cellStyle name="40% - Accent6 6 2 2 2 3 2" xfId="38841" xr:uid="{00000000-0005-0000-0000-0000547A0000}"/>
    <cellStyle name="40% - Accent6 6 2 2 2 4" xfId="28224" xr:uid="{00000000-0005-0000-0000-0000557A0000}"/>
    <cellStyle name="40% - Accent6 6 2 2 2 5" xfId="50391" xr:uid="{00000000-0005-0000-0000-0000567A0000}"/>
    <cellStyle name="40% - Accent6 6 2 2 3" xfId="7622" xr:uid="{00000000-0005-0000-0000-0000577A0000}"/>
    <cellStyle name="40% - Accent6 6 2 2 3 2" xfId="18237" xr:uid="{00000000-0005-0000-0000-0000587A0000}"/>
    <cellStyle name="40% - Accent6 6 2 2 3 2 2" xfId="41505" xr:uid="{00000000-0005-0000-0000-0000597A0000}"/>
    <cellStyle name="40% - Accent6 6 2 2 3 3" xfId="30890" xr:uid="{00000000-0005-0000-0000-00005A7A0000}"/>
    <cellStyle name="40% - Accent6 6 2 2 4" xfId="12933" xr:uid="{00000000-0005-0000-0000-00005B7A0000}"/>
    <cellStyle name="40% - Accent6 6 2 2 4 2" xfId="36201" xr:uid="{00000000-0005-0000-0000-00005C7A0000}"/>
    <cellStyle name="40% - Accent6 6 2 2 5" xfId="25582" xr:uid="{00000000-0005-0000-0000-00005D7A0000}"/>
    <cellStyle name="40% - Accent6 6 2 2 6" xfId="50390" xr:uid="{00000000-0005-0000-0000-00005E7A0000}"/>
    <cellStyle name="40% - Accent6 6 2 3" xfId="2509" xr:uid="{00000000-0005-0000-0000-00005F7A0000}"/>
    <cellStyle name="40% - Accent6 6 2 3 2" xfId="5357" xr:uid="{00000000-0005-0000-0000-0000607A0000}"/>
    <cellStyle name="40% - Accent6 6 2 3 2 2" xfId="10700" xr:uid="{00000000-0005-0000-0000-0000617A0000}"/>
    <cellStyle name="40% - Accent6 6 2 3 2 2 2" xfId="21314" xr:uid="{00000000-0005-0000-0000-0000627A0000}"/>
    <cellStyle name="40% - Accent6 6 2 3 2 2 2 2" xfId="44582" xr:uid="{00000000-0005-0000-0000-0000637A0000}"/>
    <cellStyle name="40% - Accent6 6 2 3 2 2 3" xfId="33968" xr:uid="{00000000-0005-0000-0000-0000647A0000}"/>
    <cellStyle name="40% - Accent6 6 2 3 2 3" xfId="16008" xr:uid="{00000000-0005-0000-0000-0000657A0000}"/>
    <cellStyle name="40% - Accent6 6 2 3 2 3 2" xfId="39276" xr:uid="{00000000-0005-0000-0000-0000667A0000}"/>
    <cellStyle name="40% - Accent6 6 2 3 2 4" xfId="28660" xr:uid="{00000000-0005-0000-0000-0000677A0000}"/>
    <cellStyle name="40% - Accent6 6 2 3 2 5" xfId="50393" xr:uid="{00000000-0005-0000-0000-0000687A0000}"/>
    <cellStyle name="40% - Accent6 6 2 3 3" xfId="8058" xr:uid="{00000000-0005-0000-0000-0000697A0000}"/>
    <cellStyle name="40% - Accent6 6 2 3 3 2" xfId="18673" xr:uid="{00000000-0005-0000-0000-00006A7A0000}"/>
    <cellStyle name="40% - Accent6 6 2 3 3 2 2" xfId="41941" xr:uid="{00000000-0005-0000-0000-00006B7A0000}"/>
    <cellStyle name="40% - Accent6 6 2 3 3 3" xfId="31326" xr:uid="{00000000-0005-0000-0000-00006C7A0000}"/>
    <cellStyle name="40% - Accent6 6 2 3 4" xfId="13368" xr:uid="{00000000-0005-0000-0000-00006D7A0000}"/>
    <cellStyle name="40% - Accent6 6 2 3 4 2" xfId="36636" xr:uid="{00000000-0005-0000-0000-00006E7A0000}"/>
    <cellStyle name="40% - Accent6 6 2 3 5" xfId="26018" xr:uid="{00000000-0005-0000-0000-00006F7A0000}"/>
    <cellStyle name="40% - Accent6 6 2 3 6" xfId="50392" xr:uid="{00000000-0005-0000-0000-0000707A0000}"/>
    <cellStyle name="40% - Accent6 6 2 4" xfId="3215" xr:uid="{00000000-0005-0000-0000-0000717A0000}"/>
    <cellStyle name="40% - Accent6 6 2 4 2" xfId="6045" xr:uid="{00000000-0005-0000-0000-0000727A0000}"/>
    <cellStyle name="40% - Accent6 6 2 4 2 2" xfId="11388" xr:uid="{00000000-0005-0000-0000-0000737A0000}"/>
    <cellStyle name="40% - Accent6 6 2 4 2 2 2" xfId="22001" xr:uid="{00000000-0005-0000-0000-0000747A0000}"/>
    <cellStyle name="40% - Accent6 6 2 4 2 2 2 2" xfId="45269" xr:uid="{00000000-0005-0000-0000-0000757A0000}"/>
    <cellStyle name="40% - Accent6 6 2 4 2 2 3" xfId="34656" xr:uid="{00000000-0005-0000-0000-0000767A0000}"/>
    <cellStyle name="40% - Accent6 6 2 4 2 3" xfId="16695" xr:uid="{00000000-0005-0000-0000-0000777A0000}"/>
    <cellStyle name="40% - Accent6 6 2 4 2 3 2" xfId="39963" xr:uid="{00000000-0005-0000-0000-0000787A0000}"/>
    <cellStyle name="40% - Accent6 6 2 4 2 4" xfId="29348" xr:uid="{00000000-0005-0000-0000-0000797A0000}"/>
    <cellStyle name="40% - Accent6 6 2 4 3" xfId="8746" xr:uid="{00000000-0005-0000-0000-00007A7A0000}"/>
    <cellStyle name="40% - Accent6 6 2 4 3 2" xfId="19361" xr:uid="{00000000-0005-0000-0000-00007B7A0000}"/>
    <cellStyle name="40% - Accent6 6 2 4 3 2 2" xfId="42629" xr:uid="{00000000-0005-0000-0000-00007C7A0000}"/>
    <cellStyle name="40% - Accent6 6 2 4 3 3" xfId="32014" xr:uid="{00000000-0005-0000-0000-00007D7A0000}"/>
    <cellStyle name="40% - Accent6 6 2 4 4" xfId="14055" xr:uid="{00000000-0005-0000-0000-00007E7A0000}"/>
    <cellStyle name="40% - Accent6 6 2 4 4 2" xfId="37323" xr:uid="{00000000-0005-0000-0000-00007F7A0000}"/>
    <cellStyle name="40% - Accent6 6 2 4 5" xfId="26706" xr:uid="{00000000-0005-0000-0000-0000807A0000}"/>
    <cellStyle name="40% - Accent6 6 2 4 6" xfId="50394" xr:uid="{00000000-0005-0000-0000-0000817A0000}"/>
    <cellStyle name="40% - Accent6 6 2 5" xfId="3535" xr:uid="{00000000-0005-0000-0000-0000827A0000}"/>
    <cellStyle name="40% - Accent6 6 2 5 2" xfId="6359" xr:uid="{00000000-0005-0000-0000-0000837A0000}"/>
    <cellStyle name="40% - Accent6 6 2 5 2 2" xfId="11702" xr:uid="{00000000-0005-0000-0000-0000847A0000}"/>
    <cellStyle name="40% - Accent6 6 2 5 2 2 2" xfId="22315" xr:uid="{00000000-0005-0000-0000-0000857A0000}"/>
    <cellStyle name="40% - Accent6 6 2 5 2 2 2 2" xfId="45583" xr:uid="{00000000-0005-0000-0000-0000867A0000}"/>
    <cellStyle name="40% - Accent6 6 2 5 2 2 3" xfId="34970" xr:uid="{00000000-0005-0000-0000-0000877A0000}"/>
    <cellStyle name="40% - Accent6 6 2 5 2 3" xfId="17009" xr:uid="{00000000-0005-0000-0000-0000887A0000}"/>
    <cellStyle name="40% - Accent6 6 2 5 2 3 2" xfId="40277" xr:uid="{00000000-0005-0000-0000-0000897A0000}"/>
    <cellStyle name="40% - Accent6 6 2 5 2 4" xfId="29662" xr:uid="{00000000-0005-0000-0000-00008A7A0000}"/>
    <cellStyle name="40% - Accent6 6 2 5 3" xfId="9060" xr:uid="{00000000-0005-0000-0000-00008B7A0000}"/>
    <cellStyle name="40% - Accent6 6 2 5 3 2" xfId="19675" xr:uid="{00000000-0005-0000-0000-00008C7A0000}"/>
    <cellStyle name="40% - Accent6 6 2 5 3 2 2" xfId="42943" xr:uid="{00000000-0005-0000-0000-00008D7A0000}"/>
    <cellStyle name="40% - Accent6 6 2 5 3 3" xfId="32328" xr:uid="{00000000-0005-0000-0000-00008E7A0000}"/>
    <cellStyle name="40% - Accent6 6 2 5 4" xfId="14369" xr:uid="{00000000-0005-0000-0000-00008F7A0000}"/>
    <cellStyle name="40% - Accent6 6 2 5 4 2" xfId="37637" xr:uid="{00000000-0005-0000-0000-0000907A0000}"/>
    <cellStyle name="40% - Accent6 6 2 5 5" xfId="27020" xr:uid="{00000000-0005-0000-0000-0000917A0000}"/>
    <cellStyle name="40% - Accent6 6 2 6" xfId="4170" xr:uid="{00000000-0005-0000-0000-0000927A0000}"/>
    <cellStyle name="40% - Accent6 6 2 6 2" xfId="9514" xr:uid="{00000000-0005-0000-0000-0000937A0000}"/>
    <cellStyle name="40% - Accent6 6 2 6 2 2" xfId="20129" xr:uid="{00000000-0005-0000-0000-0000947A0000}"/>
    <cellStyle name="40% - Accent6 6 2 6 2 2 2" xfId="43397" xr:uid="{00000000-0005-0000-0000-0000957A0000}"/>
    <cellStyle name="40% - Accent6 6 2 6 2 3" xfId="32782" xr:uid="{00000000-0005-0000-0000-0000967A0000}"/>
    <cellStyle name="40% - Accent6 6 2 6 3" xfId="14823" xr:uid="{00000000-0005-0000-0000-0000977A0000}"/>
    <cellStyle name="40% - Accent6 6 2 6 3 2" xfId="38091" xr:uid="{00000000-0005-0000-0000-0000987A0000}"/>
    <cellStyle name="40% - Accent6 6 2 6 4" xfId="27474" xr:uid="{00000000-0005-0000-0000-0000997A0000}"/>
    <cellStyle name="40% - Accent6 6 2 7" xfId="6872" xr:uid="{00000000-0005-0000-0000-00009A7A0000}"/>
    <cellStyle name="40% - Accent6 6 2 7 2" xfId="17487" xr:uid="{00000000-0005-0000-0000-00009B7A0000}"/>
    <cellStyle name="40% - Accent6 6 2 7 2 2" xfId="40755" xr:uid="{00000000-0005-0000-0000-00009C7A0000}"/>
    <cellStyle name="40% - Accent6 6 2 7 3" xfId="30140" xr:uid="{00000000-0005-0000-0000-00009D7A0000}"/>
    <cellStyle name="40% - Accent6 6 2 8" xfId="12183" xr:uid="{00000000-0005-0000-0000-00009E7A0000}"/>
    <cellStyle name="40% - Accent6 6 2 8 2" xfId="35451" xr:uid="{00000000-0005-0000-0000-00009F7A0000}"/>
    <cellStyle name="40% - Accent6 6 2 9" xfId="23718" xr:uid="{00000000-0005-0000-0000-0000A07A0000}"/>
    <cellStyle name="40% - Accent6 6 2 9 2" xfId="46960" xr:uid="{00000000-0005-0000-0000-0000A17A0000}"/>
    <cellStyle name="40% - Accent6 6 3" xfId="1944" xr:uid="{00000000-0005-0000-0000-0000A27A0000}"/>
    <cellStyle name="40% - Accent6 6 3 2" xfId="4919" xr:uid="{00000000-0005-0000-0000-0000A37A0000}"/>
    <cellStyle name="40% - Accent6 6 3 2 2" xfId="10263" xr:uid="{00000000-0005-0000-0000-0000A47A0000}"/>
    <cellStyle name="40% - Accent6 6 3 2 2 2" xfId="20878" xr:uid="{00000000-0005-0000-0000-0000A57A0000}"/>
    <cellStyle name="40% - Accent6 6 3 2 2 2 2" xfId="44146" xr:uid="{00000000-0005-0000-0000-0000A67A0000}"/>
    <cellStyle name="40% - Accent6 6 3 2 2 3" xfId="33531" xr:uid="{00000000-0005-0000-0000-0000A77A0000}"/>
    <cellStyle name="40% - Accent6 6 3 2 3" xfId="15572" xr:uid="{00000000-0005-0000-0000-0000A87A0000}"/>
    <cellStyle name="40% - Accent6 6 3 2 3 2" xfId="38840" xr:uid="{00000000-0005-0000-0000-0000A97A0000}"/>
    <cellStyle name="40% - Accent6 6 3 2 4" xfId="28223" xr:uid="{00000000-0005-0000-0000-0000AA7A0000}"/>
    <cellStyle name="40% - Accent6 6 3 2 5" xfId="50396" xr:uid="{00000000-0005-0000-0000-0000AB7A0000}"/>
    <cellStyle name="40% - Accent6 6 3 3" xfId="7621" xr:uid="{00000000-0005-0000-0000-0000AC7A0000}"/>
    <cellStyle name="40% - Accent6 6 3 3 2" xfId="18236" xr:uid="{00000000-0005-0000-0000-0000AD7A0000}"/>
    <cellStyle name="40% - Accent6 6 3 3 2 2" xfId="41504" xr:uid="{00000000-0005-0000-0000-0000AE7A0000}"/>
    <cellStyle name="40% - Accent6 6 3 3 3" xfId="30889" xr:uid="{00000000-0005-0000-0000-0000AF7A0000}"/>
    <cellStyle name="40% - Accent6 6 3 4" xfId="12932" xr:uid="{00000000-0005-0000-0000-0000B07A0000}"/>
    <cellStyle name="40% - Accent6 6 3 4 2" xfId="36200" xr:uid="{00000000-0005-0000-0000-0000B17A0000}"/>
    <cellStyle name="40% - Accent6 6 3 5" xfId="25581" xr:uid="{00000000-0005-0000-0000-0000B27A0000}"/>
    <cellStyle name="40% - Accent6 6 3 6" xfId="50395" xr:uid="{00000000-0005-0000-0000-0000B37A0000}"/>
    <cellStyle name="40% - Accent6 6 4" xfId="2508" xr:uid="{00000000-0005-0000-0000-0000B47A0000}"/>
    <cellStyle name="40% - Accent6 6 4 2" xfId="5356" xr:uid="{00000000-0005-0000-0000-0000B57A0000}"/>
    <cellStyle name="40% - Accent6 6 4 2 2" xfId="10699" xr:uid="{00000000-0005-0000-0000-0000B67A0000}"/>
    <cellStyle name="40% - Accent6 6 4 2 2 2" xfId="21313" xr:uid="{00000000-0005-0000-0000-0000B77A0000}"/>
    <cellStyle name="40% - Accent6 6 4 2 2 2 2" xfId="44581" xr:uid="{00000000-0005-0000-0000-0000B87A0000}"/>
    <cellStyle name="40% - Accent6 6 4 2 2 3" xfId="33967" xr:uid="{00000000-0005-0000-0000-0000B97A0000}"/>
    <cellStyle name="40% - Accent6 6 4 2 3" xfId="16007" xr:uid="{00000000-0005-0000-0000-0000BA7A0000}"/>
    <cellStyle name="40% - Accent6 6 4 2 3 2" xfId="39275" xr:uid="{00000000-0005-0000-0000-0000BB7A0000}"/>
    <cellStyle name="40% - Accent6 6 4 2 4" xfId="28659" xr:uid="{00000000-0005-0000-0000-0000BC7A0000}"/>
    <cellStyle name="40% - Accent6 6 4 2 5" xfId="50398" xr:uid="{00000000-0005-0000-0000-0000BD7A0000}"/>
    <cellStyle name="40% - Accent6 6 4 3" xfId="8057" xr:uid="{00000000-0005-0000-0000-0000BE7A0000}"/>
    <cellStyle name="40% - Accent6 6 4 3 2" xfId="18672" xr:uid="{00000000-0005-0000-0000-0000BF7A0000}"/>
    <cellStyle name="40% - Accent6 6 4 3 2 2" xfId="41940" xr:uid="{00000000-0005-0000-0000-0000C07A0000}"/>
    <cellStyle name="40% - Accent6 6 4 3 3" xfId="31325" xr:uid="{00000000-0005-0000-0000-0000C17A0000}"/>
    <cellStyle name="40% - Accent6 6 4 4" xfId="13367" xr:uid="{00000000-0005-0000-0000-0000C27A0000}"/>
    <cellStyle name="40% - Accent6 6 4 4 2" xfId="36635" xr:uid="{00000000-0005-0000-0000-0000C37A0000}"/>
    <cellStyle name="40% - Accent6 6 4 5" xfId="26017" xr:uid="{00000000-0005-0000-0000-0000C47A0000}"/>
    <cellStyle name="40% - Accent6 6 4 6" xfId="50397" xr:uid="{00000000-0005-0000-0000-0000C57A0000}"/>
    <cellStyle name="40% - Accent6 6 5" xfId="3214" xr:uid="{00000000-0005-0000-0000-0000C67A0000}"/>
    <cellStyle name="40% - Accent6 6 5 2" xfId="6044" xr:uid="{00000000-0005-0000-0000-0000C77A0000}"/>
    <cellStyle name="40% - Accent6 6 5 2 2" xfId="11387" xr:uid="{00000000-0005-0000-0000-0000C87A0000}"/>
    <cellStyle name="40% - Accent6 6 5 2 2 2" xfId="22000" xr:uid="{00000000-0005-0000-0000-0000C97A0000}"/>
    <cellStyle name="40% - Accent6 6 5 2 2 2 2" xfId="45268" xr:uid="{00000000-0005-0000-0000-0000CA7A0000}"/>
    <cellStyle name="40% - Accent6 6 5 2 2 3" xfId="34655" xr:uid="{00000000-0005-0000-0000-0000CB7A0000}"/>
    <cellStyle name="40% - Accent6 6 5 2 3" xfId="16694" xr:uid="{00000000-0005-0000-0000-0000CC7A0000}"/>
    <cellStyle name="40% - Accent6 6 5 2 3 2" xfId="39962" xr:uid="{00000000-0005-0000-0000-0000CD7A0000}"/>
    <cellStyle name="40% - Accent6 6 5 2 4" xfId="29347" xr:uid="{00000000-0005-0000-0000-0000CE7A0000}"/>
    <cellStyle name="40% - Accent6 6 5 3" xfId="8745" xr:uid="{00000000-0005-0000-0000-0000CF7A0000}"/>
    <cellStyle name="40% - Accent6 6 5 3 2" xfId="19360" xr:uid="{00000000-0005-0000-0000-0000D07A0000}"/>
    <cellStyle name="40% - Accent6 6 5 3 2 2" xfId="42628" xr:uid="{00000000-0005-0000-0000-0000D17A0000}"/>
    <cellStyle name="40% - Accent6 6 5 3 3" xfId="32013" xr:uid="{00000000-0005-0000-0000-0000D27A0000}"/>
    <cellStyle name="40% - Accent6 6 5 4" xfId="14054" xr:uid="{00000000-0005-0000-0000-0000D37A0000}"/>
    <cellStyle name="40% - Accent6 6 5 4 2" xfId="37322" xr:uid="{00000000-0005-0000-0000-0000D47A0000}"/>
    <cellStyle name="40% - Accent6 6 5 5" xfId="26705" xr:uid="{00000000-0005-0000-0000-0000D57A0000}"/>
    <cellStyle name="40% - Accent6 6 5 6" xfId="50399" xr:uid="{00000000-0005-0000-0000-0000D67A0000}"/>
    <cellStyle name="40% - Accent6 6 6" xfId="3534" xr:uid="{00000000-0005-0000-0000-0000D77A0000}"/>
    <cellStyle name="40% - Accent6 6 6 2" xfId="6358" xr:uid="{00000000-0005-0000-0000-0000D87A0000}"/>
    <cellStyle name="40% - Accent6 6 6 2 2" xfId="11701" xr:uid="{00000000-0005-0000-0000-0000D97A0000}"/>
    <cellStyle name="40% - Accent6 6 6 2 2 2" xfId="22314" xr:uid="{00000000-0005-0000-0000-0000DA7A0000}"/>
    <cellStyle name="40% - Accent6 6 6 2 2 2 2" xfId="45582" xr:uid="{00000000-0005-0000-0000-0000DB7A0000}"/>
    <cellStyle name="40% - Accent6 6 6 2 2 3" xfId="34969" xr:uid="{00000000-0005-0000-0000-0000DC7A0000}"/>
    <cellStyle name="40% - Accent6 6 6 2 3" xfId="17008" xr:uid="{00000000-0005-0000-0000-0000DD7A0000}"/>
    <cellStyle name="40% - Accent6 6 6 2 3 2" xfId="40276" xr:uid="{00000000-0005-0000-0000-0000DE7A0000}"/>
    <cellStyle name="40% - Accent6 6 6 2 4" xfId="29661" xr:uid="{00000000-0005-0000-0000-0000DF7A0000}"/>
    <cellStyle name="40% - Accent6 6 6 3" xfId="9059" xr:uid="{00000000-0005-0000-0000-0000E07A0000}"/>
    <cellStyle name="40% - Accent6 6 6 3 2" xfId="19674" xr:uid="{00000000-0005-0000-0000-0000E17A0000}"/>
    <cellStyle name="40% - Accent6 6 6 3 2 2" xfId="42942" xr:uid="{00000000-0005-0000-0000-0000E27A0000}"/>
    <cellStyle name="40% - Accent6 6 6 3 3" xfId="32327" xr:uid="{00000000-0005-0000-0000-0000E37A0000}"/>
    <cellStyle name="40% - Accent6 6 6 4" xfId="14368" xr:uid="{00000000-0005-0000-0000-0000E47A0000}"/>
    <cellStyle name="40% - Accent6 6 6 4 2" xfId="37636" xr:uid="{00000000-0005-0000-0000-0000E57A0000}"/>
    <cellStyle name="40% - Accent6 6 6 5" xfId="27019" xr:uid="{00000000-0005-0000-0000-0000E67A0000}"/>
    <cellStyle name="40% - Accent6 6 7" xfId="4169" xr:uid="{00000000-0005-0000-0000-0000E77A0000}"/>
    <cellStyle name="40% - Accent6 6 7 2" xfId="9513" xr:uid="{00000000-0005-0000-0000-0000E87A0000}"/>
    <cellStyle name="40% - Accent6 6 7 2 2" xfId="20128" xr:uid="{00000000-0005-0000-0000-0000E97A0000}"/>
    <cellStyle name="40% - Accent6 6 7 2 2 2" xfId="43396" xr:uid="{00000000-0005-0000-0000-0000EA7A0000}"/>
    <cellStyle name="40% - Accent6 6 7 2 3" xfId="32781" xr:uid="{00000000-0005-0000-0000-0000EB7A0000}"/>
    <cellStyle name="40% - Accent6 6 7 3" xfId="14822" xr:uid="{00000000-0005-0000-0000-0000EC7A0000}"/>
    <cellStyle name="40% - Accent6 6 7 3 2" xfId="38090" xr:uid="{00000000-0005-0000-0000-0000ED7A0000}"/>
    <cellStyle name="40% - Accent6 6 7 4" xfId="27473" xr:uid="{00000000-0005-0000-0000-0000EE7A0000}"/>
    <cellStyle name="40% - Accent6 6 8" xfId="6871" xr:uid="{00000000-0005-0000-0000-0000EF7A0000}"/>
    <cellStyle name="40% - Accent6 6 8 2" xfId="17486" xr:uid="{00000000-0005-0000-0000-0000F07A0000}"/>
    <cellStyle name="40% - Accent6 6 8 2 2" xfId="40754" xr:uid="{00000000-0005-0000-0000-0000F17A0000}"/>
    <cellStyle name="40% - Accent6 6 8 3" xfId="30139" xr:uid="{00000000-0005-0000-0000-0000F27A0000}"/>
    <cellStyle name="40% - Accent6 6 9" xfId="12182" xr:uid="{00000000-0005-0000-0000-0000F37A0000}"/>
    <cellStyle name="40% - Accent6 6 9 2" xfId="35450" xr:uid="{00000000-0005-0000-0000-0000F47A0000}"/>
    <cellStyle name="40% - Accent6 7" xfId="302" xr:uid="{00000000-0005-0000-0000-0000F57A0000}"/>
    <cellStyle name="40% - Accent6 7 10" xfId="23719" xr:uid="{00000000-0005-0000-0000-0000F67A0000}"/>
    <cellStyle name="40% - Accent6 7 10 2" xfId="46961" xr:uid="{00000000-0005-0000-0000-0000F77A0000}"/>
    <cellStyle name="40% - Accent6 7 11" xfId="24829" xr:uid="{00000000-0005-0000-0000-0000F87A0000}"/>
    <cellStyle name="40% - Accent6 7 12" xfId="48890" xr:uid="{00000000-0005-0000-0000-0000F97A0000}"/>
    <cellStyle name="40% - Accent6 7 2" xfId="303" xr:uid="{00000000-0005-0000-0000-0000FA7A0000}"/>
    <cellStyle name="40% - Accent6 7 2 10" xfId="50400" xr:uid="{00000000-0005-0000-0000-0000FB7A0000}"/>
    <cellStyle name="40% - Accent6 7 2 2" xfId="1946" xr:uid="{00000000-0005-0000-0000-0000FC7A0000}"/>
    <cellStyle name="40% - Accent6 7 2 2 2" xfId="4921" xr:uid="{00000000-0005-0000-0000-0000FD7A0000}"/>
    <cellStyle name="40% - Accent6 7 2 2 2 2" xfId="10265" xr:uid="{00000000-0005-0000-0000-0000FE7A0000}"/>
    <cellStyle name="40% - Accent6 7 2 2 2 2 2" xfId="20880" xr:uid="{00000000-0005-0000-0000-0000FF7A0000}"/>
    <cellStyle name="40% - Accent6 7 2 2 2 2 2 2" xfId="44148" xr:uid="{00000000-0005-0000-0000-0000007B0000}"/>
    <cellStyle name="40% - Accent6 7 2 2 2 2 3" xfId="33533" xr:uid="{00000000-0005-0000-0000-0000017B0000}"/>
    <cellStyle name="40% - Accent6 7 2 2 2 3" xfId="15574" xr:uid="{00000000-0005-0000-0000-0000027B0000}"/>
    <cellStyle name="40% - Accent6 7 2 2 2 3 2" xfId="38842" xr:uid="{00000000-0005-0000-0000-0000037B0000}"/>
    <cellStyle name="40% - Accent6 7 2 2 2 4" xfId="28225" xr:uid="{00000000-0005-0000-0000-0000047B0000}"/>
    <cellStyle name="40% - Accent6 7 2 2 2 5" xfId="50402" xr:uid="{00000000-0005-0000-0000-0000057B0000}"/>
    <cellStyle name="40% - Accent6 7 2 2 3" xfId="7623" xr:uid="{00000000-0005-0000-0000-0000067B0000}"/>
    <cellStyle name="40% - Accent6 7 2 2 3 2" xfId="18238" xr:uid="{00000000-0005-0000-0000-0000077B0000}"/>
    <cellStyle name="40% - Accent6 7 2 2 3 2 2" xfId="41506" xr:uid="{00000000-0005-0000-0000-0000087B0000}"/>
    <cellStyle name="40% - Accent6 7 2 2 3 3" xfId="30891" xr:uid="{00000000-0005-0000-0000-0000097B0000}"/>
    <cellStyle name="40% - Accent6 7 2 2 4" xfId="12934" xr:uid="{00000000-0005-0000-0000-00000A7B0000}"/>
    <cellStyle name="40% - Accent6 7 2 2 4 2" xfId="36202" xr:uid="{00000000-0005-0000-0000-00000B7B0000}"/>
    <cellStyle name="40% - Accent6 7 2 2 5" xfId="25583" xr:uid="{00000000-0005-0000-0000-00000C7B0000}"/>
    <cellStyle name="40% - Accent6 7 2 2 6" xfId="50401" xr:uid="{00000000-0005-0000-0000-00000D7B0000}"/>
    <cellStyle name="40% - Accent6 7 2 3" xfId="2511" xr:uid="{00000000-0005-0000-0000-00000E7B0000}"/>
    <cellStyle name="40% - Accent6 7 2 3 2" xfId="5359" xr:uid="{00000000-0005-0000-0000-00000F7B0000}"/>
    <cellStyle name="40% - Accent6 7 2 3 2 2" xfId="10702" xr:uid="{00000000-0005-0000-0000-0000107B0000}"/>
    <cellStyle name="40% - Accent6 7 2 3 2 2 2" xfId="21316" xr:uid="{00000000-0005-0000-0000-0000117B0000}"/>
    <cellStyle name="40% - Accent6 7 2 3 2 2 2 2" xfId="44584" xr:uid="{00000000-0005-0000-0000-0000127B0000}"/>
    <cellStyle name="40% - Accent6 7 2 3 2 2 3" xfId="33970" xr:uid="{00000000-0005-0000-0000-0000137B0000}"/>
    <cellStyle name="40% - Accent6 7 2 3 2 3" xfId="16010" xr:uid="{00000000-0005-0000-0000-0000147B0000}"/>
    <cellStyle name="40% - Accent6 7 2 3 2 3 2" xfId="39278" xr:uid="{00000000-0005-0000-0000-0000157B0000}"/>
    <cellStyle name="40% - Accent6 7 2 3 2 4" xfId="28662" xr:uid="{00000000-0005-0000-0000-0000167B0000}"/>
    <cellStyle name="40% - Accent6 7 2 3 2 5" xfId="50404" xr:uid="{00000000-0005-0000-0000-0000177B0000}"/>
    <cellStyle name="40% - Accent6 7 2 3 3" xfId="8060" xr:uid="{00000000-0005-0000-0000-0000187B0000}"/>
    <cellStyle name="40% - Accent6 7 2 3 3 2" xfId="18675" xr:uid="{00000000-0005-0000-0000-0000197B0000}"/>
    <cellStyle name="40% - Accent6 7 2 3 3 2 2" xfId="41943" xr:uid="{00000000-0005-0000-0000-00001A7B0000}"/>
    <cellStyle name="40% - Accent6 7 2 3 3 3" xfId="31328" xr:uid="{00000000-0005-0000-0000-00001B7B0000}"/>
    <cellStyle name="40% - Accent6 7 2 3 4" xfId="13370" xr:uid="{00000000-0005-0000-0000-00001C7B0000}"/>
    <cellStyle name="40% - Accent6 7 2 3 4 2" xfId="36638" xr:uid="{00000000-0005-0000-0000-00001D7B0000}"/>
    <cellStyle name="40% - Accent6 7 2 3 5" xfId="26020" xr:uid="{00000000-0005-0000-0000-00001E7B0000}"/>
    <cellStyle name="40% - Accent6 7 2 3 6" xfId="50403" xr:uid="{00000000-0005-0000-0000-00001F7B0000}"/>
    <cellStyle name="40% - Accent6 7 2 4" xfId="3216" xr:uid="{00000000-0005-0000-0000-0000207B0000}"/>
    <cellStyle name="40% - Accent6 7 2 4 2" xfId="6046" xr:uid="{00000000-0005-0000-0000-0000217B0000}"/>
    <cellStyle name="40% - Accent6 7 2 4 2 2" xfId="11389" xr:uid="{00000000-0005-0000-0000-0000227B0000}"/>
    <cellStyle name="40% - Accent6 7 2 4 2 2 2" xfId="22002" xr:uid="{00000000-0005-0000-0000-0000237B0000}"/>
    <cellStyle name="40% - Accent6 7 2 4 2 2 2 2" xfId="45270" xr:uid="{00000000-0005-0000-0000-0000247B0000}"/>
    <cellStyle name="40% - Accent6 7 2 4 2 2 3" xfId="34657" xr:uid="{00000000-0005-0000-0000-0000257B0000}"/>
    <cellStyle name="40% - Accent6 7 2 4 2 3" xfId="16696" xr:uid="{00000000-0005-0000-0000-0000267B0000}"/>
    <cellStyle name="40% - Accent6 7 2 4 2 3 2" xfId="39964" xr:uid="{00000000-0005-0000-0000-0000277B0000}"/>
    <cellStyle name="40% - Accent6 7 2 4 2 4" xfId="29349" xr:uid="{00000000-0005-0000-0000-0000287B0000}"/>
    <cellStyle name="40% - Accent6 7 2 4 3" xfId="8747" xr:uid="{00000000-0005-0000-0000-0000297B0000}"/>
    <cellStyle name="40% - Accent6 7 2 4 3 2" xfId="19362" xr:uid="{00000000-0005-0000-0000-00002A7B0000}"/>
    <cellStyle name="40% - Accent6 7 2 4 3 2 2" xfId="42630" xr:uid="{00000000-0005-0000-0000-00002B7B0000}"/>
    <cellStyle name="40% - Accent6 7 2 4 3 3" xfId="32015" xr:uid="{00000000-0005-0000-0000-00002C7B0000}"/>
    <cellStyle name="40% - Accent6 7 2 4 4" xfId="14056" xr:uid="{00000000-0005-0000-0000-00002D7B0000}"/>
    <cellStyle name="40% - Accent6 7 2 4 4 2" xfId="37324" xr:uid="{00000000-0005-0000-0000-00002E7B0000}"/>
    <cellStyle name="40% - Accent6 7 2 4 5" xfId="26707" xr:uid="{00000000-0005-0000-0000-00002F7B0000}"/>
    <cellStyle name="40% - Accent6 7 2 4 6" xfId="50405" xr:uid="{00000000-0005-0000-0000-0000307B0000}"/>
    <cellStyle name="40% - Accent6 7 2 5" xfId="3536" xr:uid="{00000000-0005-0000-0000-0000317B0000}"/>
    <cellStyle name="40% - Accent6 7 2 5 2" xfId="6360" xr:uid="{00000000-0005-0000-0000-0000327B0000}"/>
    <cellStyle name="40% - Accent6 7 2 5 2 2" xfId="11703" xr:uid="{00000000-0005-0000-0000-0000337B0000}"/>
    <cellStyle name="40% - Accent6 7 2 5 2 2 2" xfId="22316" xr:uid="{00000000-0005-0000-0000-0000347B0000}"/>
    <cellStyle name="40% - Accent6 7 2 5 2 2 2 2" xfId="45584" xr:uid="{00000000-0005-0000-0000-0000357B0000}"/>
    <cellStyle name="40% - Accent6 7 2 5 2 2 3" xfId="34971" xr:uid="{00000000-0005-0000-0000-0000367B0000}"/>
    <cellStyle name="40% - Accent6 7 2 5 2 3" xfId="17010" xr:uid="{00000000-0005-0000-0000-0000377B0000}"/>
    <cellStyle name="40% - Accent6 7 2 5 2 3 2" xfId="40278" xr:uid="{00000000-0005-0000-0000-0000387B0000}"/>
    <cellStyle name="40% - Accent6 7 2 5 2 4" xfId="29663" xr:uid="{00000000-0005-0000-0000-0000397B0000}"/>
    <cellStyle name="40% - Accent6 7 2 5 3" xfId="9061" xr:uid="{00000000-0005-0000-0000-00003A7B0000}"/>
    <cellStyle name="40% - Accent6 7 2 5 3 2" xfId="19676" xr:uid="{00000000-0005-0000-0000-00003B7B0000}"/>
    <cellStyle name="40% - Accent6 7 2 5 3 2 2" xfId="42944" xr:uid="{00000000-0005-0000-0000-00003C7B0000}"/>
    <cellStyle name="40% - Accent6 7 2 5 3 3" xfId="32329" xr:uid="{00000000-0005-0000-0000-00003D7B0000}"/>
    <cellStyle name="40% - Accent6 7 2 5 4" xfId="14370" xr:uid="{00000000-0005-0000-0000-00003E7B0000}"/>
    <cellStyle name="40% - Accent6 7 2 5 4 2" xfId="37638" xr:uid="{00000000-0005-0000-0000-00003F7B0000}"/>
    <cellStyle name="40% - Accent6 7 2 5 5" xfId="27021" xr:uid="{00000000-0005-0000-0000-0000407B0000}"/>
    <cellStyle name="40% - Accent6 7 2 6" xfId="4172" xr:uid="{00000000-0005-0000-0000-0000417B0000}"/>
    <cellStyle name="40% - Accent6 7 2 6 2" xfId="9516" xr:uid="{00000000-0005-0000-0000-0000427B0000}"/>
    <cellStyle name="40% - Accent6 7 2 6 2 2" xfId="20131" xr:uid="{00000000-0005-0000-0000-0000437B0000}"/>
    <cellStyle name="40% - Accent6 7 2 6 2 2 2" xfId="43399" xr:uid="{00000000-0005-0000-0000-0000447B0000}"/>
    <cellStyle name="40% - Accent6 7 2 6 2 3" xfId="32784" xr:uid="{00000000-0005-0000-0000-0000457B0000}"/>
    <cellStyle name="40% - Accent6 7 2 6 3" xfId="14825" xr:uid="{00000000-0005-0000-0000-0000467B0000}"/>
    <cellStyle name="40% - Accent6 7 2 6 3 2" xfId="38093" xr:uid="{00000000-0005-0000-0000-0000477B0000}"/>
    <cellStyle name="40% - Accent6 7 2 6 4" xfId="27476" xr:uid="{00000000-0005-0000-0000-0000487B0000}"/>
    <cellStyle name="40% - Accent6 7 2 7" xfId="6874" xr:uid="{00000000-0005-0000-0000-0000497B0000}"/>
    <cellStyle name="40% - Accent6 7 2 7 2" xfId="17489" xr:uid="{00000000-0005-0000-0000-00004A7B0000}"/>
    <cellStyle name="40% - Accent6 7 2 7 2 2" xfId="40757" xr:uid="{00000000-0005-0000-0000-00004B7B0000}"/>
    <cellStyle name="40% - Accent6 7 2 7 3" xfId="30142" xr:uid="{00000000-0005-0000-0000-00004C7B0000}"/>
    <cellStyle name="40% - Accent6 7 2 8" xfId="12185" xr:uid="{00000000-0005-0000-0000-00004D7B0000}"/>
    <cellStyle name="40% - Accent6 7 2 8 2" xfId="35453" xr:uid="{00000000-0005-0000-0000-00004E7B0000}"/>
    <cellStyle name="40% - Accent6 7 2 9" xfId="24830" xr:uid="{00000000-0005-0000-0000-00004F7B0000}"/>
    <cellStyle name="40% - Accent6 7 3" xfId="2036" xr:uid="{00000000-0005-0000-0000-0000507B0000}"/>
    <cellStyle name="40% - Accent6 7 3 2" xfId="4978" xr:uid="{00000000-0005-0000-0000-0000517B0000}"/>
    <cellStyle name="40% - Accent6 7 3 2 2" xfId="10321" xr:uid="{00000000-0005-0000-0000-0000527B0000}"/>
    <cellStyle name="40% - Accent6 7 3 2 2 2" xfId="20936" xr:uid="{00000000-0005-0000-0000-0000537B0000}"/>
    <cellStyle name="40% - Accent6 7 3 2 2 2 2" xfId="44204" xr:uid="{00000000-0005-0000-0000-0000547B0000}"/>
    <cellStyle name="40% - Accent6 7 3 2 2 3" xfId="33589" xr:uid="{00000000-0005-0000-0000-0000557B0000}"/>
    <cellStyle name="40% - Accent6 7 3 2 3" xfId="15630" xr:uid="{00000000-0005-0000-0000-0000567B0000}"/>
    <cellStyle name="40% - Accent6 7 3 2 3 2" xfId="38898" xr:uid="{00000000-0005-0000-0000-0000577B0000}"/>
    <cellStyle name="40% - Accent6 7 3 2 4" xfId="28281" xr:uid="{00000000-0005-0000-0000-0000587B0000}"/>
    <cellStyle name="40% - Accent6 7 3 2 5" xfId="50407" xr:uid="{00000000-0005-0000-0000-0000597B0000}"/>
    <cellStyle name="40% - Accent6 7 3 3" xfId="7679" xr:uid="{00000000-0005-0000-0000-00005A7B0000}"/>
    <cellStyle name="40% - Accent6 7 3 3 2" xfId="18294" xr:uid="{00000000-0005-0000-0000-00005B7B0000}"/>
    <cellStyle name="40% - Accent6 7 3 3 2 2" xfId="41562" xr:uid="{00000000-0005-0000-0000-00005C7B0000}"/>
    <cellStyle name="40% - Accent6 7 3 3 3" xfId="30947" xr:uid="{00000000-0005-0000-0000-00005D7B0000}"/>
    <cellStyle name="40% - Accent6 7 3 4" xfId="12990" xr:uid="{00000000-0005-0000-0000-00005E7B0000}"/>
    <cellStyle name="40% - Accent6 7 3 4 2" xfId="36258" xr:uid="{00000000-0005-0000-0000-00005F7B0000}"/>
    <cellStyle name="40% - Accent6 7 3 5" xfId="25639" xr:uid="{00000000-0005-0000-0000-0000607B0000}"/>
    <cellStyle name="40% - Accent6 7 3 6" xfId="50406" xr:uid="{00000000-0005-0000-0000-0000617B0000}"/>
    <cellStyle name="40% - Accent6 7 4" xfId="2510" xr:uid="{00000000-0005-0000-0000-0000627B0000}"/>
    <cellStyle name="40% - Accent6 7 4 2" xfId="5358" xr:uid="{00000000-0005-0000-0000-0000637B0000}"/>
    <cellStyle name="40% - Accent6 7 4 2 2" xfId="10701" xr:uid="{00000000-0005-0000-0000-0000647B0000}"/>
    <cellStyle name="40% - Accent6 7 4 2 2 2" xfId="21315" xr:uid="{00000000-0005-0000-0000-0000657B0000}"/>
    <cellStyle name="40% - Accent6 7 4 2 2 2 2" xfId="44583" xr:uid="{00000000-0005-0000-0000-0000667B0000}"/>
    <cellStyle name="40% - Accent6 7 4 2 2 3" xfId="33969" xr:uid="{00000000-0005-0000-0000-0000677B0000}"/>
    <cellStyle name="40% - Accent6 7 4 2 3" xfId="16009" xr:uid="{00000000-0005-0000-0000-0000687B0000}"/>
    <cellStyle name="40% - Accent6 7 4 2 3 2" xfId="39277" xr:uid="{00000000-0005-0000-0000-0000697B0000}"/>
    <cellStyle name="40% - Accent6 7 4 2 4" xfId="28661" xr:uid="{00000000-0005-0000-0000-00006A7B0000}"/>
    <cellStyle name="40% - Accent6 7 4 2 5" xfId="50409" xr:uid="{00000000-0005-0000-0000-00006B7B0000}"/>
    <cellStyle name="40% - Accent6 7 4 3" xfId="8059" xr:uid="{00000000-0005-0000-0000-00006C7B0000}"/>
    <cellStyle name="40% - Accent6 7 4 3 2" xfId="18674" xr:uid="{00000000-0005-0000-0000-00006D7B0000}"/>
    <cellStyle name="40% - Accent6 7 4 3 2 2" xfId="41942" xr:uid="{00000000-0005-0000-0000-00006E7B0000}"/>
    <cellStyle name="40% - Accent6 7 4 3 3" xfId="31327" xr:uid="{00000000-0005-0000-0000-00006F7B0000}"/>
    <cellStyle name="40% - Accent6 7 4 4" xfId="13369" xr:uid="{00000000-0005-0000-0000-0000707B0000}"/>
    <cellStyle name="40% - Accent6 7 4 4 2" xfId="36637" xr:uid="{00000000-0005-0000-0000-0000717B0000}"/>
    <cellStyle name="40% - Accent6 7 4 5" xfId="26019" xr:uid="{00000000-0005-0000-0000-0000727B0000}"/>
    <cellStyle name="40% - Accent6 7 4 6" xfId="50408" xr:uid="{00000000-0005-0000-0000-0000737B0000}"/>
    <cellStyle name="40% - Accent6 7 5" xfId="3268" xr:uid="{00000000-0005-0000-0000-0000747B0000}"/>
    <cellStyle name="40% - Accent6 7 5 2" xfId="6098" xr:uid="{00000000-0005-0000-0000-0000757B0000}"/>
    <cellStyle name="40% - Accent6 7 5 2 2" xfId="11441" xr:uid="{00000000-0005-0000-0000-0000767B0000}"/>
    <cellStyle name="40% - Accent6 7 5 2 2 2" xfId="22054" xr:uid="{00000000-0005-0000-0000-0000777B0000}"/>
    <cellStyle name="40% - Accent6 7 5 2 2 2 2" xfId="45322" xr:uid="{00000000-0005-0000-0000-0000787B0000}"/>
    <cellStyle name="40% - Accent6 7 5 2 2 3" xfId="34709" xr:uid="{00000000-0005-0000-0000-0000797B0000}"/>
    <cellStyle name="40% - Accent6 7 5 2 3" xfId="16748" xr:uid="{00000000-0005-0000-0000-00007A7B0000}"/>
    <cellStyle name="40% - Accent6 7 5 2 3 2" xfId="40016" xr:uid="{00000000-0005-0000-0000-00007B7B0000}"/>
    <cellStyle name="40% - Accent6 7 5 2 4" xfId="29401" xr:uid="{00000000-0005-0000-0000-00007C7B0000}"/>
    <cellStyle name="40% - Accent6 7 5 3" xfId="8799" xr:uid="{00000000-0005-0000-0000-00007D7B0000}"/>
    <cellStyle name="40% - Accent6 7 5 3 2" xfId="19414" xr:uid="{00000000-0005-0000-0000-00007E7B0000}"/>
    <cellStyle name="40% - Accent6 7 5 3 2 2" xfId="42682" xr:uid="{00000000-0005-0000-0000-00007F7B0000}"/>
    <cellStyle name="40% - Accent6 7 5 3 3" xfId="32067" xr:uid="{00000000-0005-0000-0000-0000807B0000}"/>
    <cellStyle name="40% - Accent6 7 5 4" xfId="14108" xr:uid="{00000000-0005-0000-0000-0000817B0000}"/>
    <cellStyle name="40% - Accent6 7 5 4 2" xfId="37376" xr:uid="{00000000-0005-0000-0000-0000827B0000}"/>
    <cellStyle name="40% - Accent6 7 5 5" xfId="26759" xr:uid="{00000000-0005-0000-0000-0000837B0000}"/>
    <cellStyle name="40% - Accent6 7 5 6" xfId="50410" xr:uid="{00000000-0005-0000-0000-0000847B0000}"/>
    <cellStyle name="40% - Accent6 7 6" xfId="3588" xr:uid="{00000000-0005-0000-0000-0000857B0000}"/>
    <cellStyle name="40% - Accent6 7 6 2" xfId="6412" xr:uid="{00000000-0005-0000-0000-0000867B0000}"/>
    <cellStyle name="40% - Accent6 7 6 2 2" xfId="11755" xr:uid="{00000000-0005-0000-0000-0000877B0000}"/>
    <cellStyle name="40% - Accent6 7 6 2 2 2" xfId="22368" xr:uid="{00000000-0005-0000-0000-0000887B0000}"/>
    <cellStyle name="40% - Accent6 7 6 2 2 2 2" xfId="45636" xr:uid="{00000000-0005-0000-0000-0000897B0000}"/>
    <cellStyle name="40% - Accent6 7 6 2 2 3" xfId="35023" xr:uid="{00000000-0005-0000-0000-00008A7B0000}"/>
    <cellStyle name="40% - Accent6 7 6 2 3" xfId="17062" xr:uid="{00000000-0005-0000-0000-00008B7B0000}"/>
    <cellStyle name="40% - Accent6 7 6 2 3 2" xfId="40330" xr:uid="{00000000-0005-0000-0000-00008C7B0000}"/>
    <cellStyle name="40% - Accent6 7 6 2 4" xfId="29715" xr:uid="{00000000-0005-0000-0000-00008D7B0000}"/>
    <cellStyle name="40% - Accent6 7 6 3" xfId="9113" xr:uid="{00000000-0005-0000-0000-00008E7B0000}"/>
    <cellStyle name="40% - Accent6 7 6 3 2" xfId="19728" xr:uid="{00000000-0005-0000-0000-00008F7B0000}"/>
    <cellStyle name="40% - Accent6 7 6 3 2 2" xfId="42996" xr:uid="{00000000-0005-0000-0000-0000907B0000}"/>
    <cellStyle name="40% - Accent6 7 6 3 3" xfId="32381" xr:uid="{00000000-0005-0000-0000-0000917B0000}"/>
    <cellStyle name="40% - Accent6 7 6 4" xfId="14422" xr:uid="{00000000-0005-0000-0000-0000927B0000}"/>
    <cellStyle name="40% - Accent6 7 6 4 2" xfId="37690" xr:uid="{00000000-0005-0000-0000-0000937B0000}"/>
    <cellStyle name="40% - Accent6 7 6 5" xfId="27073" xr:uid="{00000000-0005-0000-0000-0000947B0000}"/>
    <cellStyle name="40% - Accent6 7 7" xfId="4171" xr:uid="{00000000-0005-0000-0000-0000957B0000}"/>
    <cellStyle name="40% - Accent6 7 7 2" xfId="9515" xr:uid="{00000000-0005-0000-0000-0000967B0000}"/>
    <cellStyle name="40% - Accent6 7 7 2 2" xfId="20130" xr:uid="{00000000-0005-0000-0000-0000977B0000}"/>
    <cellStyle name="40% - Accent6 7 7 2 2 2" xfId="43398" xr:uid="{00000000-0005-0000-0000-0000987B0000}"/>
    <cellStyle name="40% - Accent6 7 7 2 3" xfId="32783" xr:uid="{00000000-0005-0000-0000-0000997B0000}"/>
    <cellStyle name="40% - Accent6 7 7 3" xfId="14824" xr:uid="{00000000-0005-0000-0000-00009A7B0000}"/>
    <cellStyle name="40% - Accent6 7 7 3 2" xfId="38092" xr:uid="{00000000-0005-0000-0000-00009B7B0000}"/>
    <cellStyle name="40% - Accent6 7 7 4" xfId="27475" xr:uid="{00000000-0005-0000-0000-00009C7B0000}"/>
    <cellStyle name="40% - Accent6 7 8" xfId="6873" xr:uid="{00000000-0005-0000-0000-00009D7B0000}"/>
    <cellStyle name="40% - Accent6 7 8 2" xfId="17488" xr:uid="{00000000-0005-0000-0000-00009E7B0000}"/>
    <cellStyle name="40% - Accent6 7 8 2 2" xfId="40756" xr:uid="{00000000-0005-0000-0000-00009F7B0000}"/>
    <cellStyle name="40% - Accent6 7 8 3" xfId="30141" xr:uid="{00000000-0005-0000-0000-0000A07B0000}"/>
    <cellStyle name="40% - Accent6 7 9" xfId="12184" xr:uid="{00000000-0005-0000-0000-0000A17B0000}"/>
    <cellStyle name="40% - Accent6 7 9 2" xfId="35452" xr:uid="{00000000-0005-0000-0000-0000A27B0000}"/>
    <cellStyle name="40% - Accent6 8" xfId="304" xr:uid="{00000000-0005-0000-0000-0000A37B0000}"/>
    <cellStyle name="40% - Accent6 8 10" xfId="24831" xr:uid="{00000000-0005-0000-0000-0000A47B0000}"/>
    <cellStyle name="40% - Accent6 8 11" xfId="50411" xr:uid="{00000000-0005-0000-0000-0000A57B0000}"/>
    <cellStyle name="40% - Accent6 8 2" xfId="305" xr:uid="{00000000-0005-0000-0000-0000A67B0000}"/>
    <cellStyle name="40% - Accent6 8 2 10" xfId="50412" xr:uid="{00000000-0005-0000-0000-0000A77B0000}"/>
    <cellStyle name="40% - Accent6 8 2 2" xfId="1947" xr:uid="{00000000-0005-0000-0000-0000A87B0000}"/>
    <cellStyle name="40% - Accent6 8 2 2 2" xfId="4922" xr:uid="{00000000-0005-0000-0000-0000A97B0000}"/>
    <cellStyle name="40% - Accent6 8 2 2 2 2" xfId="10266" xr:uid="{00000000-0005-0000-0000-0000AA7B0000}"/>
    <cellStyle name="40% - Accent6 8 2 2 2 2 2" xfId="20881" xr:uid="{00000000-0005-0000-0000-0000AB7B0000}"/>
    <cellStyle name="40% - Accent6 8 2 2 2 2 2 2" xfId="44149" xr:uid="{00000000-0005-0000-0000-0000AC7B0000}"/>
    <cellStyle name="40% - Accent6 8 2 2 2 2 3" xfId="33534" xr:uid="{00000000-0005-0000-0000-0000AD7B0000}"/>
    <cellStyle name="40% - Accent6 8 2 2 2 3" xfId="15575" xr:uid="{00000000-0005-0000-0000-0000AE7B0000}"/>
    <cellStyle name="40% - Accent6 8 2 2 2 3 2" xfId="38843" xr:uid="{00000000-0005-0000-0000-0000AF7B0000}"/>
    <cellStyle name="40% - Accent6 8 2 2 2 4" xfId="28226" xr:uid="{00000000-0005-0000-0000-0000B07B0000}"/>
    <cellStyle name="40% - Accent6 8 2 2 2 5" xfId="50414" xr:uid="{00000000-0005-0000-0000-0000B17B0000}"/>
    <cellStyle name="40% - Accent6 8 2 2 3" xfId="7624" xr:uid="{00000000-0005-0000-0000-0000B27B0000}"/>
    <cellStyle name="40% - Accent6 8 2 2 3 2" xfId="18239" xr:uid="{00000000-0005-0000-0000-0000B37B0000}"/>
    <cellStyle name="40% - Accent6 8 2 2 3 2 2" xfId="41507" xr:uid="{00000000-0005-0000-0000-0000B47B0000}"/>
    <cellStyle name="40% - Accent6 8 2 2 3 3" xfId="30892" xr:uid="{00000000-0005-0000-0000-0000B57B0000}"/>
    <cellStyle name="40% - Accent6 8 2 2 4" xfId="12935" xr:uid="{00000000-0005-0000-0000-0000B67B0000}"/>
    <cellStyle name="40% - Accent6 8 2 2 4 2" xfId="36203" xr:uid="{00000000-0005-0000-0000-0000B77B0000}"/>
    <cellStyle name="40% - Accent6 8 2 2 5" xfId="25584" xr:uid="{00000000-0005-0000-0000-0000B87B0000}"/>
    <cellStyle name="40% - Accent6 8 2 2 6" xfId="50413" xr:uid="{00000000-0005-0000-0000-0000B97B0000}"/>
    <cellStyle name="40% - Accent6 8 2 3" xfId="2513" xr:uid="{00000000-0005-0000-0000-0000BA7B0000}"/>
    <cellStyle name="40% - Accent6 8 2 3 2" xfId="5361" xr:uid="{00000000-0005-0000-0000-0000BB7B0000}"/>
    <cellStyle name="40% - Accent6 8 2 3 2 2" xfId="10704" xr:uid="{00000000-0005-0000-0000-0000BC7B0000}"/>
    <cellStyle name="40% - Accent6 8 2 3 2 2 2" xfId="21318" xr:uid="{00000000-0005-0000-0000-0000BD7B0000}"/>
    <cellStyle name="40% - Accent6 8 2 3 2 2 2 2" xfId="44586" xr:uid="{00000000-0005-0000-0000-0000BE7B0000}"/>
    <cellStyle name="40% - Accent6 8 2 3 2 2 3" xfId="33972" xr:uid="{00000000-0005-0000-0000-0000BF7B0000}"/>
    <cellStyle name="40% - Accent6 8 2 3 2 3" xfId="16012" xr:uid="{00000000-0005-0000-0000-0000C07B0000}"/>
    <cellStyle name="40% - Accent6 8 2 3 2 3 2" xfId="39280" xr:uid="{00000000-0005-0000-0000-0000C17B0000}"/>
    <cellStyle name="40% - Accent6 8 2 3 2 4" xfId="28664" xr:uid="{00000000-0005-0000-0000-0000C27B0000}"/>
    <cellStyle name="40% - Accent6 8 2 3 2 5" xfId="50416" xr:uid="{00000000-0005-0000-0000-0000C37B0000}"/>
    <cellStyle name="40% - Accent6 8 2 3 3" xfId="8062" xr:uid="{00000000-0005-0000-0000-0000C47B0000}"/>
    <cellStyle name="40% - Accent6 8 2 3 3 2" xfId="18677" xr:uid="{00000000-0005-0000-0000-0000C57B0000}"/>
    <cellStyle name="40% - Accent6 8 2 3 3 2 2" xfId="41945" xr:uid="{00000000-0005-0000-0000-0000C67B0000}"/>
    <cellStyle name="40% - Accent6 8 2 3 3 3" xfId="31330" xr:uid="{00000000-0005-0000-0000-0000C77B0000}"/>
    <cellStyle name="40% - Accent6 8 2 3 4" xfId="13372" xr:uid="{00000000-0005-0000-0000-0000C87B0000}"/>
    <cellStyle name="40% - Accent6 8 2 3 4 2" xfId="36640" xr:uid="{00000000-0005-0000-0000-0000C97B0000}"/>
    <cellStyle name="40% - Accent6 8 2 3 5" xfId="26022" xr:uid="{00000000-0005-0000-0000-0000CA7B0000}"/>
    <cellStyle name="40% - Accent6 8 2 3 6" xfId="50415" xr:uid="{00000000-0005-0000-0000-0000CB7B0000}"/>
    <cellStyle name="40% - Accent6 8 2 4" xfId="3217" xr:uid="{00000000-0005-0000-0000-0000CC7B0000}"/>
    <cellStyle name="40% - Accent6 8 2 4 2" xfId="6047" xr:uid="{00000000-0005-0000-0000-0000CD7B0000}"/>
    <cellStyle name="40% - Accent6 8 2 4 2 2" xfId="11390" xr:uid="{00000000-0005-0000-0000-0000CE7B0000}"/>
    <cellStyle name="40% - Accent6 8 2 4 2 2 2" xfId="22003" xr:uid="{00000000-0005-0000-0000-0000CF7B0000}"/>
    <cellStyle name="40% - Accent6 8 2 4 2 2 2 2" xfId="45271" xr:uid="{00000000-0005-0000-0000-0000D07B0000}"/>
    <cellStyle name="40% - Accent6 8 2 4 2 2 3" xfId="34658" xr:uid="{00000000-0005-0000-0000-0000D17B0000}"/>
    <cellStyle name="40% - Accent6 8 2 4 2 3" xfId="16697" xr:uid="{00000000-0005-0000-0000-0000D27B0000}"/>
    <cellStyle name="40% - Accent6 8 2 4 2 3 2" xfId="39965" xr:uid="{00000000-0005-0000-0000-0000D37B0000}"/>
    <cellStyle name="40% - Accent6 8 2 4 2 4" xfId="29350" xr:uid="{00000000-0005-0000-0000-0000D47B0000}"/>
    <cellStyle name="40% - Accent6 8 2 4 3" xfId="8748" xr:uid="{00000000-0005-0000-0000-0000D57B0000}"/>
    <cellStyle name="40% - Accent6 8 2 4 3 2" xfId="19363" xr:uid="{00000000-0005-0000-0000-0000D67B0000}"/>
    <cellStyle name="40% - Accent6 8 2 4 3 2 2" xfId="42631" xr:uid="{00000000-0005-0000-0000-0000D77B0000}"/>
    <cellStyle name="40% - Accent6 8 2 4 3 3" xfId="32016" xr:uid="{00000000-0005-0000-0000-0000D87B0000}"/>
    <cellStyle name="40% - Accent6 8 2 4 4" xfId="14057" xr:uid="{00000000-0005-0000-0000-0000D97B0000}"/>
    <cellStyle name="40% - Accent6 8 2 4 4 2" xfId="37325" xr:uid="{00000000-0005-0000-0000-0000DA7B0000}"/>
    <cellStyle name="40% - Accent6 8 2 4 5" xfId="26708" xr:uid="{00000000-0005-0000-0000-0000DB7B0000}"/>
    <cellStyle name="40% - Accent6 8 2 4 6" xfId="50417" xr:uid="{00000000-0005-0000-0000-0000DC7B0000}"/>
    <cellStyle name="40% - Accent6 8 2 5" xfId="3537" xr:uid="{00000000-0005-0000-0000-0000DD7B0000}"/>
    <cellStyle name="40% - Accent6 8 2 5 2" xfId="6361" xr:uid="{00000000-0005-0000-0000-0000DE7B0000}"/>
    <cellStyle name="40% - Accent6 8 2 5 2 2" xfId="11704" xr:uid="{00000000-0005-0000-0000-0000DF7B0000}"/>
    <cellStyle name="40% - Accent6 8 2 5 2 2 2" xfId="22317" xr:uid="{00000000-0005-0000-0000-0000E07B0000}"/>
    <cellStyle name="40% - Accent6 8 2 5 2 2 2 2" xfId="45585" xr:uid="{00000000-0005-0000-0000-0000E17B0000}"/>
    <cellStyle name="40% - Accent6 8 2 5 2 2 3" xfId="34972" xr:uid="{00000000-0005-0000-0000-0000E27B0000}"/>
    <cellStyle name="40% - Accent6 8 2 5 2 3" xfId="17011" xr:uid="{00000000-0005-0000-0000-0000E37B0000}"/>
    <cellStyle name="40% - Accent6 8 2 5 2 3 2" xfId="40279" xr:uid="{00000000-0005-0000-0000-0000E47B0000}"/>
    <cellStyle name="40% - Accent6 8 2 5 2 4" xfId="29664" xr:uid="{00000000-0005-0000-0000-0000E57B0000}"/>
    <cellStyle name="40% - Accent6 8 2 5 3" xfId="9062" xr:uid="{00000000-0005-0000-0000-0000E67B0000}"/>
    <cellStyle name="40% - Accent6 8 2 5 3 2" xfId="19677" xr:uid="{00000000-0005-0000-0000-0000E77B0000}"/>
    <cellStyle name="40% - Accent6 8 2 5 3 2 2" xfId="42945" xr:uid="{00000000-0005-0000-0000-0000E87B0000}"/>
    <cellStyle name="40% - Accent6 8 2 5 3 3" xfId="32330" xr:uid="{00000000-0005-0000-0000-0000E97B0000}"/>
    <cellStyle name="40% - Accent6 8 2 5 4" xfId="14371" xr:uid="{00000000-0005-0000-0000-0000EA7B0000}"/>
    <cellStyle name="40% - Accent6 8 2 5 4 2" xfId="37639" xr:uid="{00000000-0005-0000-0000-0000EB7B0000}"/>
    <cellStyle name="40% - Accent6 8 2 5 5" xfId="27022" xr:uid="{00000000-0005-0000-0000-0000EC7B0000}"/>
    <cellStyle name="40% - Accent6 8 2 6" xfId="4174" xr:uid="{00000000-0005-0000-0000-0000ED7B0000}"/>
    <cellStyle name="40% - Accent6 8 2 6 2" xfId="9518" xr:uid="{00000000-0005-0000-0000-0000EE7B0000}"/>
    <cellStyle name="40% - Accent6 8 2 6 2 2" xfId="20133" xr:uid="{00000000-0005-0000-0000-0000EF7B0000}"/>
    <cellStyle name="40% - Accent6 8 2 6 2 2 2" xfId="43401" xr:uid="{00000000-0005-0000-0000-0000F07B0000}"/>
    <cellStyle name="40% - Accent6 8 2 6 2 3" xfId="32786" xr:uid="{00000000-0005-0000-0000-0000F17B0000}"/>
    <cellStyle name="40% - Accent6 8 2 6 3" xfId="14827" xr:uid="{00000000-0005-0000-0000-0000F27B0000}"/>
    <cellStyle name="40% - Accent6 8 2 6 3 2" xfId="38095" xr:uid="{00000000-0005-0000-0000-0000F37B0000}"/>
    <cellStyle name="40% - Accent6 8 2 6 4" xfId="27478" xr:uid="{00000000-0005-0000-0000-0000F47B0000}"/>
    <cellStyle name="40% - Accent6 8 2 7" xfId="6876" xr:uid="{00000000-0005-0000-0000-0000F57B0000}"/>
    <cellStyle name="40% - Accent6 8 2 7 2" xfId="17491" xr:uid="{00000000-0005-0000-0000-0000F67B0000}"/>
    <cellStyle name="40% - Accent6 8 2 7 2 2" xfId="40759" xr:uid="{00000000-0005-0000-0000-0000F77B0000}"/>
    <cellStyle name="40% - Accent6 8 2 7 3" xfId="30144" xr:uid="{00000000-0005-0000-0000-0000F87B0000}"/>
    <cellStyle name="40% - Accent6 8 2 8" xfId="12187" xr:uid="{00000000-0005-0000-0000-0000F97B0000}"/>
    <cellStyle name="40% - Accent6 8 2 8 2" xfId="35455" xr:uid="{00000000-0005-0000-0000-0000FA7B0000}"/>
    <cellStyle name="40% - Accent6 8 2 9" xfId="24832" xr:uid="{00000000-0005-0000-0000-0000FB7B0000}"/>
    <cellStyle name="40% - Accent6 8 3" xfId="1791" xr:uid="{00000000-0005-0000-0000-0000FC7B0000}"/>
    <cellStyle name="40% - Accent6 8 3 2" xfId="4773" xr:uid="{00000000-0005-0000-0000-0000FD7B0000}"/>
    <cellStyle name="40% - Accent6 8 3 2 2" xfId="10117" xr:uid="{00000000-0005-0000-0000-0000FE7B0000}"/>
    <cellStyle name="40% - Accent6 8 3 2 2 2" xfId="20732" xr:uid="{00000000-0005-0000-0000-0000FF7B0000}"/>
    <cellStyle name="40% - Accent6 8 3 2 2 2 2" xfId="44000" xr:uid="{00000000-0005-0000-0000-0000007C0000}"/>
    <cellStyle name="40% - Accent6 8 3 2 2 3" xfId="33385" xr:uid="{00000000-0005-0000-0000-0000017C0000}"/>
    <cellStyle name="40% - Accent6 8 3 2 3" xfId="15426" xr:uid="{00000000-0005-0000-0000-0000027C0000}"/>
    <cellStyle name="40% - Accent6 8 3 2 3 2" xfId="38694" xr:uid="{00000000-0005-0000-0000-0000037C0000}"/>
    <cellStyle name="40% - Accent6 8 3 2 4" xfId="28077" xr:uid="{00000000-0005-0000-0000-0000047C0000}"/>
    <cellStyle name="40% - Accent6 8 3 2 5" xfId="50419" xr:uid="{00000000-0005-0000-0000-0000057C0000}"/>
    <cellStyle name="40% - Accent6 8 3 3" xfId="7475" xr:uid="{00000000-0005-0000-0000-0000067C0000}"/>
    <cellStyle name="40% - Accent6 8 3 3 2" xfId="18090" xr:uid="{00000000-0005-0000-0000-0000077C0000}"/>
    <cellStyle name="40% - Accent6 8 3 3 2 2" xfId="41358" xr:uid="{00000000-0005-0000-0000-0000087C0000}"/>
    <cellStyle name="40% - Accent6 8 3 3 3" xfId="30743" xr:uid="{00000000-0005-0000-0000-0000097C0000}"/>
    <cellStyle name="40% - Accent6 8 3 4" xfId="12786" xr:uid="{00000000-0005-0000-0000-00000A7C0000}"/>
    <cellStyle name="40% - Accent6 8 3 4 2" xfId="36054" xr:uid="{00000000-0005-0000-0000-00000B7C0000}"/>
    <cellStyle name="40% - Accent6 8 3 5" xfId="25435" xr:uid="{00000000-0005-0000-0000-00000C7C0000}"/>
    <cellStyle name="40% - Accent6 8 3 6" xfId="50418" xr:uid="{00000000-0005-0000-0000-00000D7C0000}"/>
    <cellStyle name="40% - Accent6 8 4" xfId="2512" xr:uid="{00000000-0005-0000-0000-00000E7C0000}"/>
    <cellStyle name="40% - Accent6 8 4 2" xfId="5360" xr:uid="{00000000-0005-0000-0000-00000F7C0000}"/>
    <cellStyle name="40% - Accent6 8 4 2 2" xfId="10703" xr:uid="{00000000-0005-0000-0000-0000107C0000}"/>
    <cellStyle name="40% - Accent6 8 4 2 2 2" xfId="21317" xr:uid="{00000000-0005-0000-0000-0000117C0000}"/>
    <cellStyle name="40% - Accent6 8 4 2 2 2 2" xfId="44585" xr:uid="{00000000-0005-0000-0000-0000127C0000}"/>
    <cellStyle name="40% - Accent6 8 4 2 2 3" xfId="33971" xr:uid="{00000000-0005-0000-0000-0000137C0000}"/>
    <cellStyle name="40% - Accent6 8 4 2 3" xfId="16011" xr:uid="{00000000-0005-0000-0000-0000147C0000}"/>
    <cellStyle name="40% - Accent6 8 4 2 3 2" xfId="39279" xr:uid="{00000000-0005-0000-0000-0000157C0000}"/>
    <cellStyle name="40% - Accent6 8 4 2 4" xfId="28663" xr:uid="{00000000-0005-0000-0000-0000167C0000}"/>
    <cellStyle name="40% - Accent6 8 4 2 5" xfId="50421" xr:uid="{00000000-0005-0000-0000-0000177C0000}"/>
    <cellStyle name="40% - Accent6 8 4 3" xfId="8061" xr:uid="{00000000-0005-0000-0000-0000187C0000}"/>
    <cellStyle name="40% - Accent6 8 4 3 2" xfId="18676" xr:uid="{00000000-0005-0000-0000-0000197C0000}"/>
    <cellStyle name="40% - Accent6 8 4 3 2 2" xfId="41944" xr:uid="{00000000-0005-0000-0000-00001A7C0000}"/>
    <cellStyle name="40% - Accent6 8 4 3 3" xfId="31329" xr:uid="{00000000-0005-0000-0000-00001B7C0000}"/>
    <cellStyle name="40% - Accent6 8 4 4" xfId="13371" xr:uid="{00000000-0005-0000-0000-00001C7C0000}"/>
    <cellStyle name="40% - Accent6 8 4 4 2" xfId="36639" xr:uid="{00000000-0005-0000-0000-00001D7C0000}"/>
    <cellStyle name="40% - Accent6 8 4 5" xfId="26021" xr:uid="{00000000-0005-0000-0000-00001E7C0000}"/>
    <cellStyle name="40% - Accent6 8 4 6" xfId="50420" xr:uid="{00000000-0005-0000-0000-00001F7C0000}"/>
    <cellStyle name="40% - Accent6 8 5" xfId="3072" xr:uid="{00000000-0005-0000-0000-0000207C0000}"/>
    <cellStyle name="40% - Accent6 8 5 2" xfId="5902" xr:uid="{00000000-0005-0000-0000-0000217C0000}"/>
    <cellStyle name="40% - Accent6 8 5 2 2" xfId="11245" xr:uid="{00000000-0005-0000-0000-0000227C0000}"/>
    <cellStyle name="40% - Accent6 8 5 2 2 2" xfId="21858" xr:uid="{00000000-0005-0000-0000-0000237C0000}"/>
    <cellStyle name="40% - Accent6 8 5 2 2 2 2" xfId="45126" xr:uid="{00000000-0005-0000-0000-0000247C0000}"/>
    <cellStyle name="40% - Accent6 8 5 2 2 3" xfId="34513" xr:uid="{00000000-0005-0000-0000-0000257C0000}"/>
    <cellStyle name="40% - Accent6 8 5 2 3" xfId="16552" xr:uid="{00000000-0005-0000-0000-0000267C0000}"/>
    <cellStyle name="40% - Accent6 8 5 2 3 2" xfId="39820" xr:uid="{00000000-0005-0000-0000-0000277C0000}"/>
    <cellStyle name="40% - Accent6 8 5 2 4" xfId="29205" xr:uid="{00000000-0005-0000-0000-0000287C0000}"/>
    <cellStyle name="40% - Accent6 8 5 3" xfId="8603" xr:uid="{00000000-0005-0000-0000-0000297C0000}"/>
    <cellStyle name="40% - Accent6 8 5 3 2" xfId="19218" xr:uid="{00000000-0005-0000-0000-00002A7C0000}"/>
    <cellStyle name="40% - Accent6 8 5 3 2 2" xfId="42486" xr:uid="{00000000-0005-0000-0000-00002B7C0000}"/>
    <cellStyle name="40% - Accent6 8 5 3 3" xfId="31871" xr:uid="{00000000-0005-0000-0000-00002C7C0000}"/>
    <cellStyle name="40% - Accent6 8 5 4" xfId="13912" xr:uid="{00000000-0005-0000-0000-00002D7C0000}"/>
    <cellStyle name="40% - Accent6 8 5 4 2" xfId="37180" xr:uid="{00000000-0005-0000-0000-00002E7C0000}"/>
    <cellStyle name="40% - Accent6 8 5 5" xfId="26563" xr:uid="{00000000-0005-0000-0000-00002F7C0000}"/>
    <cellStyle name="40% - Accent6 8 5 6" xfId="50422" xr:uid="{00000000-0005-0000-0000-0000307C0000}"/>
    <cellStyle name="40% - Accent6 8 6" xfId="3392" xr:uid="{00000000-0005-0000-0000-0000317C0000}"/>
    <cellStyle name="40% - Accent6 8 6 2" xfId="6216" xr:uid="{00000000-0005-0000-0000-0000327C0000}"/>
    <cellStyle name="40% - Accent6 8 6 2 2" xfId="11559" xr:uid="{00000000-0005-0000-0000-0000337C0000}"/>
    <cellStyle name="40% - Accent6 8 6 2 2 2" xfId="22172" xr:uid="{00000000-0005-0000-0000-0000347C0000}"/>
    <cellStyle name="40% - Accent6 8 6 2 2 2 2" xfId="45440" xr:uid="{00000000-0005-0000-0000-0000357C0000}"/>
    <cellStyle name="40% - Accent6 8 6 2 2 3" xfId="34827" xr:uid="{00000000-0005-0000-0000-0000367C0000}"/>
    <cellStyle name="40% - Accent6 8 6 2 3" xfId="16866" xr:uid="{00000000-0005-0000-0000-0000377C0000}"/>
    <cellStyle name="40% - Accent6 8 6 2 3 2" xfId="40134" xr:uid="{00000000-0005-0000-0000-0000387C0000}"/>
    <cellStyle name="40% - Accent6 8 6 2 4" xfId="29519" xr:uid="{00000000-0005-0000-0000-0000397C0000}"/>
    <cellStyle name="40% - Accent6 8 6 3" xfId="8917" xr:uid="{00000000-0005-0000-0000-00003A7C0000}"/>
    <cellStyle name="40% - Accent6 8 6 3 2" xfId="19532" xr:uid="{00000000-0005-0000-0000-00003B7C0000}"/>
    <cellStyle name="40% - Accent6 8 6 3 2 2" xfId="42800" xr:uid="{00000000-0005-0000-0000-00003C7C0000}"/>
    <cellStyle name="40% - Accent6 8 6 3 3" xfId="32185" xr:uid="{00000000-0005-0000-0000-00003D7C0000}"/>
    <cellStyle name="40% - Accent6 8 6 4" xfId="14226" xr:uid="{00000000-0005-0000-0000-00003E7C0000}"/>
    <cellStyle name="40% - Accent6 8 6 4 2" xfId="37494" xr:uid="{00000000-0005-0000-0000-00003F7C0000}"/>
    <cellStyle name="40% - Accent6 8 6 5" xfId="26877" xr:uid="{00000000-0005-0000-0000-0000407C0000}"/>
    <cellStyle name="40% - Accent6 8 7" xfId="4173" xr:uid="{00000000-0005-0000-0000-0000417C0000}"/>
    <cellStyle name="40% - Accent6 8 7 2" xfId="9517" xr:uid="{00000000-0005-0000-0000-0000427C0000}"/>
    <cellStyle name="40% - Accent6 8 7 2 2" xfId="20132" xr:uid="{00000000-0005-0000-0000-0000437C0000}"/>
    <cellStyle name="40% - Accent6 8 7 2 2 2" xfId="43400" xr:uid="{00000000-0005-0000-0000-0000447C0000}"/>
    <cellStyle name="40% - Accent6 8 7 2 3" xfId="32785" xr:uid="{00000000-0005-0000-0000-0000457C0000}"/>
    <cellStyle name="40% - Accent6 8 7 3" xfId="14826" xr:uid="{00000000-0005-0000-0000-0000467C0000}"/>
    <cellStyle name="40% - Accent6 8 7 3 2" xfId="38094" xr:uid="{00000000-0005-0000-0000-0000477C0000}"/>
    <cellStyle name="40% - Accent6 8 7 4" xfId="27477" xr:uid="{00000000-0005-0000-0000-0000487C0000}"/>
    <cellStyle name="40% - Accent6 8 8" xfId="6875" xr:uid="{00000000-0005-0000-0000-0000497C0000}"/>
    <cellStyle name="40% - Accent6 8 8 2" xfId="17490" xr:uid="{00000000-0005-0000-0000-00004A7C0000}"/>
    <cellStyle name="40% - Accent6 8 8 2 2" xfId="40758" xr:uid="{00000000-0005-0000-0000-00004B7C0000}"/>
    <cellStyle name="40% - Accent6 8 8 3" xfId="30143" xr:uid="{00000000-0005-0000-0000-00004C7C0000}"/>
    <cellStyle name="40% - Accent6 8 9" xfId="12186" xr:uid="{00000000-0005-0000-0000-00004D7C0000}"/>
    <cellStyle name="40% - Accent6 8 9 2" xfId="35454" xr:uid="{00000000-0005-0000-0000-00004E7C0000}"/>
    <cellStyle name="40% - Accent6 9" xfId="306" xr:uid="{00000000-0005-0000-0000-00004F7C0000}"/>
    <cellStyle name="40% - Accent6 9 10" xfId="50423" xr:uid="{00000000-0005-0000-0000-0000507C0000}"/>
    <cellStyle name="40% - Accent6 9 2" xfId="1948" xr:uid="{00000000-0005-0000-0000-0000517C0000}"/>
    <cellStyle name="40% - Accent6 9 2 2" xfId="4923" xr:uid="{00000000-0005-0000-0000-0000527C0000}"/>
    <cellStyle name="40% - Accent6 9 2 2 2" xfId="10267" xr:uid="{00000000-0005-0000-0000-0000537C0000}"/>
    <cellStyle name="40% - Accent6 9 2 2 2 2" xfId="20882" xr:uid="{00000000-0005-0000-0000-0000547C0000}"/>
    <cellStyle name="40% - Accent6 9 2 2 2 2 2" xfId="44150" xr:uid="{00000000-0005-0000-0000-0000557C0000}"/>
    <cellStyle name="40% - Accent6 9 2 2 2 3" xfId="33535" xr:uid="{00000000-0005-0000-0000-0000567C0000}"/>
    <cellStyle name="40% - Accent6 9 2 2 3" xfId="15576" xr:uid="{00000000-0005-0000-0000-0000577C0000}"/>
    <cellStyle name="40% - Accent6 9 2 2 3 2" xfId="38844" xr:uid="{00000000-0005-0000-0000-0000587C0000}"/>
    <cellStyle name="40% - Accent6 9 2 2 4" xfId="28227" xr:uid="{00000000-0005-0000-0000-0000597C0000}"/>
    <cellStyle name="40% - Accent6 9 2 2 5" xfId="50425" xr:uid="{00000000-0005-0000-0000-00005A7C0000}"/>
    <cellStyle name="40% - Accent6 9 2 3" xfId="7625" xr:uid="{00000000-0005-0000-0000-00005B7C0000}"/>
    <cellStyle name="40% - Accent6 9 2 3 2" xfId="18240" xr:uid="{00000000-0005-0000-0000-00005C7C0000}"/>
    <cellStyle name="40% - Accent6 9 2 3 2 2" xfId="41508" xr:uid="{00000000-0005-0000-0000-00005D7C0000}"/>
    <cellStyle name="40% - Accent6 9 2 3 3" xfId="30893" xr:uid="{00000000-0005-0000-0000-00005E7C0000}"/>
    <cellStyle name="40% - Accent6 9 2 4" xfId="12936" xr:uid="{00000000-0005-0000-0000-00005F7C0000}"/>
    <cellStyle name="40% - Accent6 9 2 4 2" xfId="36204" xr:uid="{00000000-0005-0000-0000-0000607C0000}"/>
    <cellStyle name="40% - Accent6 9 2 5" xfId="25585" xr:uid="{00000000-0005-0000-0000-0000617C0000}"/>
    <cellStyle name="40% - Accent6 9 2 6" xfId="50424" xr:uid="{00000000-0005-0000-0000-0000627C0000}"/>
    <cellStyle name="40% - Accent6 9 3" xfId="2514" xr:uid="{00000000-0005-0000-0000-0000637C0000}"/>
    <cellStyle name="40% - Accent6 9 3 2" xfId="5362" xr:uid="{00000000-0005-0000-0000-0000647C0000}"/>
    <cellStyle name="40% - Accent6 9 3 2 2" xfId="10705" xr:uid="{00000000-0005-0000-0000-0000657C0000}"/>
    <cellStyle name="40% - Accent6 9 3 2 2 2" xfId="21319" xr:uid="{00000000-0005-0000-0000-0000667C0000}"/>
    <cellStyle name="40% - Accent6 9 3 2 2 2 2" xfId="44587" xr:uid="{00000000-0005-0000-0000-0000677C0000}"/>
    <cellStyle name="40% - Accent6 9 3 2 2 3" xfId="33973" xr:uid="{00000000-0005-0000-0000-0000687C0000}"/>
    <cellStyle name="40% - Accent6 9 3 2 3" xfId="16013" xr:uid="{00000000-0005-0000-0000-0000697C0000}"/>
    <cellStyle name="40% - Accent6 9 3 2 3 2" xfId="39281" xr:uid="{00000000-0005-0000-0000-00006A7C0000}"/>
    <cellStyle name="40% - Accent6 9 3 2 4" xfId="28665" xr:uid="{00000000-0005-0000-0000-00006B7C0000}"/>
    <cellStyle name="40% - Accent6 9 3 2 5" xfId="50427" xr:uid="{00000000-0005-0000-0000-00006C7C0000}"/>
    <cellStyle name="40% - Accent6 9 3 3" xfId="8063" xr:uid="{00000000-0005-0000-0000-00006D7C0000}"/>
    <cellStyle name="40% - Accent6 9 3 3 2" xfId="18678" xr:uid="{00000000-0005-0000-0000-00006E7C0000}"/>
    <cellStyle name="40% - Accent6 9 3 3 2 2" xfId="41946" xr:uid="{00000000-0005-0000-0000-00006F7C0000}"/>
    <cellStyle name="40% - Accent6 9 3 3 3" xfId="31331" xr:uid="{00000000-0005-0000-0000-0000707C0000}"/>
    <cellStyle name="40% - Accent6 9 3 4" xfId="13373" xr:uid="{00000000-0005-0000-0000-0000717C0000}"/>
    <cellStyle name="40% - Accent6 9 3 4 2" xfId="36641" xr:uid="{00000000-0005-0000-0000-0000727C0000}"/>
    <cellStyle name="40% - Accent6 9 3 5" xfId="26023" xr:uid="{00000000-0005-0000-0000-0000737C0000}"/>
    <cellStyle name="40% - Accent6 9 3 6" xfId="50426" xr:uid="{00000000-0005-0000-0000-0000747C0000}"/>
    <cellStyle name="40% - Accent6 9 4" xfId="3218" xr:uid="{00000000-0005-0000-0000-0000757C0000}"/>
    <cellStyle name="40% - Accent6 9 4 2" xfId="6048" xr:uid="{00000000-0005-0000-0000-0000767C0000}"/>
    <cellStyle name="40% - Accent6 9 4 2 2" xfId="11391" xr:uid="{00000000-0005-0000-0000-0000777C0000}"/>
    <cellStyle name="40% - Accent6 9 4 2 2 2" xfId="22004" xr:uid="{00000000-0005-0000-0000-0000787C0000}"/>
    <cellStyle name="40% - Accent6 9 4 2 2 2 2" xfId="45272" xr:uid="{00000000-0005-0000-0000-0000797C0000}"/>
    <cellStyle name="40% - Accent6 9 4 2 2 3" xfId="34659" xr:uid="{00000000-0005-0000-0000-00007A7C0000}"/>
    <cellStyle name="40% - Accent6 9 4 2 3" xfId="16698" xr:uid="{00000000-0005-0000-0000-00007B7C0000}"/>
    <cellStyle name="40% - Accent6 9 4 2 3 2" xfId="39966" xr:uid="{00000000-0005-0000-0000-00007C7C0000}"/>
    <cellStyle name="40% - Accent6 9 4 2 4" xfId="29351" xr:uid="{00000000-0005-0000-0000-00007D7C0000}"/>
    <cellStyle name="40% - Accent6 9 4 3" xfId="8749" xr:uid="{00000000-0005-0000-0000-00007E7C0000}"/>
    <cellStyle name="40% - Accent6 9 4 3 2" xfId="19364" xr:uid="{00000000-0005-0000-0000-00007F7C0000}"/>
    <cellStyle name="40% - Accent6 9 4 3 2 2" xfId="42632" xr:uid="{00000000-0005-0000-0000-0000807C0000}"/>
    <cellStyle name="40% - Accent6 9 4 3 3" xfId="32017" xr:uid="{00000000-0005-0000-0000-0000817C0000}"/>
    <cellStyle name="40% - Accent6 9 4 4" xfId="14058" xr:uid="{00000000-0005-0000-0000-0000827C0000}"/>
    <cellStyle name="40% - Accent6 9 4 4 2" xfId="37326" xr:uid="{00000000-0005-0000-0000-0000837C0000}"/>
    <cellStyle name="40% - Accent6 9 4 5" xfId="26709" xr:uid="{00000000-0005-0000-0000-0000847C0000}"/>
    <cellStyle name="40% - Accent6 9 4 6" xfId="50428" xr:uid="{00000000-0005-0000-0000-0000857C0000}"/>
    <cellStyle name="40% - Accent6 9 5" xfId="3538" xr:uid="{00000000-0005-0000-0000-0000867C0000}"/>
    <cellStyle name="40% - Accent6 9 5 2" xfId="6362" xr:uid="{00000000-0005-0000-0000-0000877C0000}"/>
    <cellStyle name="40% - Accent6 9 5 2 2" xfId="11705" xr:uid="{00000000-0005-0000-0000-0000887C0000}"/>
    <cellStyle name="40% - Accent6 9 5 2 2 2" xfId="22318" xr:uid="{00000000-0005-0000-0000-0000897C0000}"/>
    <cellStyle name="40% - Accent6 9 5 2 2 2 2" xfId="45586" xr:uid="{00000000-0005-0000-0000-00008A7C0000}"/>
    <cellStyle name="40% - Accent6 9 5 2 2 3" xfId="34973" xr:uid="{00000000-0005-0000-0000-00008B7C0000}"/>
    <cellStyle name="40% - Accent6 9 5 2 3" xfId="17012" xr:uid="{00000000-0005-0000-0000-00008C7C0000}"/>
    <cellStyle name="40% - Accent6 9 5 2 3 2" xfId="40280" xr:uid="{00000000-0005-0000-0000-00008D7C0000}"/>
    <cellStyle name="40% - Accent6 9 5 2 4" xfId="29665" xr:uid="{00000000-0005-0000-0000-00008E7C0000}"/>
    <cellStyle name="40% - Accent6 9 5 3" xfId="9063" xr:uid="{00000000-0005-0000-0000-00008F7C0000}"/>
    <cellStyle name="40% - Accent6 9 5 3 2" xfId="19678" xr:uid="{00000000-0005-0000-0000-0000907C0000}"/>
    <cellStyle name="40% - Accent6 9 5 3 2 2" xfId="42946" xr:uid="{00000000-0005-0000-0000-0000917C0000}"/>
    <cellStyle name="40% - Accent6 9 5 3 3" xfId="32331" xr:uid="{00000000-0005-0000-0000-0000927C0000}"/>
    <cellStyle name="40% - Accent6 9 5 4" xfId="14372" xr:uid="{00000000-0005-0000-0000-0000937C0000}"/>
    <cellStyle name="40% - Accent6 9 5 4 2" xfId="37640" xr:uid="{00000000-0005-0000-0000-0000947C0000}"/>
    <cellStyle name="40% - Accent6 9 5 5" xfId="27023" xr:uid="{00000000-0005-0000-0000-0000957C0000}"/>
    <cellStyle name="40% - Accent6 9 6" xfId="4175" xr:uid="{00000000-0005-0000-0000-0000967C0000}"/>
    <cellStyle name="40% - Accent6 9 6 2" xfId="9519" xr:uid="{00000000-0005-0000-0000-0000977C0000}"/>
    <cellStyle name="40% - Accent6 9 6 2 2" xfId="20134" xr:uid="{00000000-0005-0000-0000-0000987C0000}"/>
    <cellStyle name="40% - Accent6 9 6 2 2 2" xfId="43402" xr:uid="{00000000-0005-0000-0000-0000997C0000}"/>
    <cellStyle name="40% - Accent6 9 6 2 3" xfId="32787" xr:uid="{00000000-0005-0000-0000-00009A7C0000}"/>
    <cellStyle name="40% - Accent6 9 6 3" xfId="14828" xr:uid="{00000000-0005-0000-0000-00009B7C0000}"/>
    <cellStyle name="40% - Accent6 9 6 3 2" xfId="38096" xr:uid="{00000000-0005-0000-0000-00009C7C0000}"/>
    <cellStyle name="40% - Accent6 9 6 4" xfId="27479" xr:uid="{00000000-0005-0000-0000-00009D7C0000}"/>
    <cellStyle name="40% - Accent6 9 7" xfId="6877" xr:uid="{00000000-0005-0000-0000-00009E7C0000}"/>
    <cellStyle name="40% - Accent6 9 7 2" xfId="17492" xr:uid="{00000000-0005-0000-0000-00009F7C0000}"/>
    <cellStyle name="40% - Accent6 9 7 2 2" xfId="40760" xr:uid="{00000000-0005-0000-0000-0000A07C0000}"/>
    <cellStyle name="40% - Accent6 9 7 3" xfId="30145" xr:uid="{00000000-0005-0000-0000-0000A17C0000}"/>
    <cellStyle name="40% - Accent6 9 8" xfId="12188" xr:uid="{00000000-0005-0000-0000-0000A27C0000}"/>
    <cellStyle name="40% - Accent6 9 8 2" xfId="35456" xr:uid="{00000000-0005-0000-0000-0000A37C0000}"/>
    <cellStyle name="40% - Accent6 9 9" xfId="24833" xr:uid="{00000000-0005-0000-0000-0000A47C0000}"/>
    <cellStyle name="60% - Accent1" xfId="105" builtinId="32" hidden="1"/>
    <cellStyle name="60% - Accent1 2" xfId="307" xr:uid="{00000000-0005-0000-0000-0000A67C0000}"/>
    <cellStyle name="60% - Accent1 2 2" xfId="1051" xr:uid="{00000000-0005-0000-0000-0000A77C0000}"/>
    <cellStyle name="60% - Accent1 2 3" xfId="765" xr:uid="{00000000-0005-0000-0000-0000A87C0000}"/>
    <cellStyle name="60% - Accent1 2 3 2" xfId="1949" xr:uid="{00000000-0005-0000-0000-0000A97C0000}"/>
    <cellStyle name="60% - Accent1 2 3 2 2" xfId="3767" xr:uid="{00000000-0005-0000-0000-0000AA7C0000}"/>
    <cellStyle name="60% - Accent1 2 3 3" xfId="23720" xr:uid="{00000000-0005-0000-0000-0000AB7C0000}"/>
    <cellStyle name="60% - Accent1 2 3_Sheet1" xfId="3820" xr:uid="{00000000-0005-0000-0000-0000AC7C0000}"/>
    <cellStyle name="60% - Accent1 2_Asset Register (new)" xfId="1391" xr:uid="{00000000-0005-0000-0000-0000AD7C0000}"/>
    <cellStyle name="60% - Accent1 3" xfId="308" xr:uid="{00000000-0005-0000-0000-0000AE7C0000}"/>
    <cellStyle name="60% - Accent1 3 2" xfId="766" xr:uid="{00000000-0005-0000-0000-0000AF7C0000}"/>
    <cellStyle name="60% - Accent1 3 2 2" xfId="1950" xr:uid="{00000000-0005-0000-0000-0000B07C0000}"/>
    <cellStyle name="60% - Accent1 3 2 2 2" xfId="3766" xr:uid="{00000000-0005-0000-0000-0000B17C0000}"/>
    <cellStyle name="60% - Accent1 4" xfId="309" xr:uid="{00000000-0005-0000-0000-0000B27C0000}"/>
    <cellStyle name="60% - Accent1 5" xfId="310" xr:uid="{00000000-0005-0000-0000-0000B37C0000}"/>
    <cellStyle name="60% - Accent1 6" xfId="311" xr:uid="{00000000-0005-0000-0000-0000B47C0000}"/>
    <cellStyle name="60% - Accent1 7" xfId="312" xr:uid="{00000000-0005-0000-0000-0000B57C0000}"/>
    <cellStyle name="60% - Accent1 8" xfId="313" xr:uid="{00000000-0005-0000-0000-0000B67C0000}"/>
    <cellStyle name="60% - Accent2" xfId="109" builtinId="36" hidden="1"/>
    <cellStyle name="60% - Accent2 2" xfId="314" xr:uid="{00000000-0005-0000-0000-0000B87C0000}"/>
    <cellStyle name="60% - Accent2 2 2" xfId="1052" xr:uid="{00000000-0005-0000-0000-0000B97C0000}"/>
    <cellStyle name="60% - Accent2 2 3" xfId="767" xr:uid="{00000000-0005-0000-0000-0000BA7C0000}"/>
    <cellStyle name="60% - Accent2 2 3 2" xfId="1951" xr:uid="{00000000-0005-0000-0000-0000BB7C0000}"/>
    <cellStyle name="60% - Accent2 2 3 2 2" xfId="3765" xr:uid="{00000000-0005-0000-0000-0000BC7C0000}"/>
    <cellStyle name="60% - Accent2 2 3 3" xfId="23721" xr:uid="{00000000-0005-0000-0000-0000BD7C0000}"/>
    <cellStyle name="60% - Accent2 2 3_Sheet1" xfId="3665" xr:uid="{00000000-0005-0000-0000-0000BE7C0000}"/>
    <cellStyle name="60% - Accent2 2_Asset Register (new)" xfId="1390" xr:uid="{00000000-0005-0000-0000-0000BF7C0000}"/>
    <cellStyle name="60% - Accent2 3" xfId="315" xr:uid="{00000000-0005-0000-0000-0000C07C0000}"/>
    <cellStyle name="60% - Accent2 3 2" xfId="768" xr:uid="{00000000-0005-0000-0000-0000C17C0000}"/>
    <cellStyle name="60% - Accent2 3 2 2" xfId="1952" xr:uid="{00000000-0005-0000-0000-0000C27C0000}"/>
    <cellStyle name="60% - Accent2 3 2 2 2" xfId="3764" xr:uid="{00000000-0005-0000-0000-0000C37C0000}"/>
    <cellStyle name="60% - Accent2 4" xfId="316" xr:uid="{00000000-0005-0000-0000-0000C47C0000}"/>
    <cellStyle name="60% - Accent2 5" xfId="317" xr:uid="{00000000-0005-0000-0000-0000C57C0000}"/>
    <cellStyle name="60% - Accent2 6" xfId="318" xr:uid="{00000000-0005-0000-0000-0000C67C0000}"/>
    <cellStyle name="60% - Accent2 7" xfId="319" xr:uid="{00000000-0005-0000-0000-0000C77C0000}"/>
    <cellStyle name="60% - Accent2 8" xfId="320" xr:uid="{00000000-0005-0000-0000-0000C87C0000}"/>
    <cellStyle name="60% - Accent3" xfId="113" builtinId="40" hidden="1"/>
    <cellStyle name="60% - Accent3 2" xfId="321" xr:uid="{00000000-0005-0000-0000-0000CA7C0000}"/>
    <cellStyle name="60% - Accent3 2 2" xfId="1053" xr:uid="{00000000-0005-0000-0000-0000CB7C0000}"/>
    <cellStyle name="60% - Accent3 2 3" xfId="769" xr:uid="{00000000-0005-0000-0000-0000CC7C0000}"/>
    <cellStyle name="60% - Accent3 2 3 2" xfId="1953" xr:uid="{00000000-0005-0000-0000-0000CD7C0000}"/>
    <cellStyle name="60% - Accent3 2 3 2 2" xfId="3763" xr:uid="{00000000-0005-0000-0000-0000CE7C0000}"/>
    <cellStyle name="60% - Accent3 2 3 3" xfId="23722" xr:uid="{00000000-0005-0000-0000-0000CF7C0000}"/>
    <cellStyle name="60% - Accent3 2 3_Sheet1" xfId="3791" xr:uid="{00000000-0005-0000-0000-0000D07C0000}"/>
    <cellStyle name="60% - Accent3 2_Asset Register (new)" xfId="1389" xr:uid="{00000000-0005-0000-0000-0000D17C0000}"/>
    <cellStyle name="60% - Accent3 3" xfId="322" xr:uid="{00000000-0005-0000-0000-0000D27C0000}"/>
    <cellStyle name="60% - Accent3 3 2" xfId="770" xr:uid="{00000000-0005-0000-0000-0000D37C0000}"/>
    <cellStyle name="60% - Accent3 3 2 2" xfId="1954" xr:uid="{00000000-0005-0000-0000-0000D47C0000}"/>
    <cellStyle name="60% - Accent3 3 2 2 2" xfId="3762" xr:uid="{00000000-0005-0000-0000-0000D57C0000}"/>
    <cellStyle name="60% - Accent3 4" xfId="323" xr:uid="{00000000-0005-0000-0000-0000D67C0000}"/>
    <cellStyle name="60% - Accent3 5" xfId="324" xr:uid="{00000000-0005-0000-0000-0000D77C0000}"/>
    <cellStyle name="60% - Accent3 6" xfId="325" xr:uid="{00000000-0005-0000-0000-0000D87C0000}"/>
    <cellStyle name="60% - Accent3 7" xfId="326" xr:uid="{00000000-0005-0000-0000-0000D97C0000}"/>
    <cellStyle name="60% - Accent3 8" xfId="327" xr:uid="{00000000-0005-0000-0000-0000DA7C0000}"/>
    <cellStyle name="60% - Accent4" xfId="117" builtinId="44" hidden="1"/>
    <cellStyle name="60% - Accent4 2" xfId="328" xr:uid="{00000000-0005-0000-0000-0000DC7C0000}"/>
    <cellStyle name="60% - Accent4 2 2" xfId="1054" xr:uid="{00000000-0005-0000-0000-0000DD7C0000}"/>
    <cellStyle name="60% - Accent4 2 3" xfId="771" xr:uid="{00000000-0005-0000-0000-0000DE7C0000}"/>
    <cellStyle name="60% - Accent4 2 3 2" xfId="1955" xr:uid="{00000000-0005-0000-0000-0000DF7C0000}"/>
    <cellStyle name="60% - Accent4 2 3 2 2" xfId="3640" xr:uid="{00000000-0005-0000-0000-0000E07C0000}"/>
    <cellStyle name="60% - Accent4 2 3 3" xfId="23723" xr:uid="{00000000-0005-0000-0000-0000E17C0000}"/>
    <cellStyle name="60% - Accent4 2 3_Sheet1" xfId="3821" xr:uid="{00000000-0005-0000-0000-0000E27C0000}"/>
    <cellStyle name="60% - Accent4 2_Asset Register (new)" xfId="1388" xr:uid="{00000000-0005-0000-0000-0000E37C0000}"/>
    <cellStyle name="60% - Accent4 3" xfId="329" xr:uid="{00000000-0005-0000-0000-0000E47C0000}"/>
    <cellStyle name="60% - Accent4 3 2" xfId="772" xr:uid="{00000000-0005-0000-0000-0000E57C0000}"/>
    <cellStyle name="60% - Accent4 3 2 2" xfId="1999" xr:uid="{00000000-0005-0000-0000-0000E67C0000}"/>
    <cellStyle name="60% - Accent4 3 2 2 2" xfId="3761" xr:uid="{00000000-0005-0000-0000-0000E77C0000}"/>
    <cellStyle name="60% - Accent4 4" xfId="330" xr:uid="{00000000-0005-0000-0000-0000E87C0000}"/>
    <cellStyle name="60% - Accent4 5" xfId="331" xr:uid="{00000000-0005-0000-0000-0000E97C0000}"/>
    <cellStyle name="60% - Accent4 6" xfId="332" xr:uid="{00000000-0005-0000-0000-0000EA7C0000}"/>
    <cellStyle name="60% - Accent4 7" xfId="333" xr:uid="{00000000-0005-0000-0000-0000EB7C0000}"/>
    <cellStyle name="60% - Accent4 8" xfId="334" xr:uid="{00000000-0005-0000-0000-0000EC7C0000}"/>
    <cellStyle name="60% - Accent5" xfId="121" builtinId="48" hidden="1"/>
    <cellStyle name="60% - Accent5 2" xfId="335" xr:uid="{00000000-0005-0000-0000-0000EE7C0000}"/>
    <cellStyle name="60% - Accent5 2 2" xfId="1055" xr:uid="{00000000-0005-0000-0000-0000EF7C0000}"/>
    <cellStyle name="60% - Accent5 2 3" xfId="773" xr:uid="{00000000-0005-0000-0000-0000F07C0000}"/>
    <cellStyle name="60% - Accent5 2 3 2" xfId="1956" xr:uid="{00000000-0005-0000-0000-0000F17C0000}"/>
    <cellStyle name="60% - Accent5 2 3 2 2" xfId="3677" xr:uid="{00000000-0005-0000-0000-0000F27C0000}"/>
    <cellStyle name="60% - Accent5 2 3 3" xfId="23724" xr:uid="{00000000-0005-0000-0000-0000F37C0000}"/>
    <cellStyle name="60% - Accent5 2 3_Sheet1" xfId="3649" xr:uid="{00000000-0005-0000-0000-0000F47C0000}"/>
    <cellStyle name="60% - Accent5 2_Asset Register (new)" xfId="1387" xr:uid="{00000000-0005-0000-0000-0000F57C0000}"/>
    <cellStyle name="60% - Accent5 3" xfId="336" xr:uid="{00000000-0005-0000-0000-0000F67C0000}"/>
    <cellStyle name="60% - Accent5 3 2" xfId="774" xr:uid="{00000000-0005-0000-0000-0000F77C0000}"/>
    <cellStyle name="60% - Accent5 3 2 2" xfId="1957" xr:uid="{00000000-0005-0000-0000-0000F87C0000}"/>
    <cellStyle name="60% - Accent5 3 2 2 2" xfId="3639" xr:uid="{00000000-0005-0000-0000-0000F97C0000}"/>
    <cellStyle name="60% - Accent5 4" xfId="337" xr:uid="{00000000-0005-0000-0000-0000FA7C0000}"/>
    <cellStyle name="60% - Accent5 5" xfId="338" xr:uid="{00000000-0005-0000-0000-0000FB7C0000}"/>
    <cellStyle name="60% - Accent5 6" xfId="339" xr:uid="{00000000-0005-0000-0000-0000FC7C0000}"/>
    <cellStyle name="60% - Accent5 7" xfId="340" xr:uid="{00000000-0005-0000-0000-0000FD7C0000}"/>
    <cellStyle name="60% - Accent5 8" xfId="341" xr:uid="{00000000-0005-0000-0000-0000FE7C0000}"/>
    <cellStyle name="60% - Accent6" xfId="125" builtinId="52" hidden="1"/>
    <cellStyle name="60% - Accent6 2" xfId="342" xr:uid="{00000000-0005-0000-0000-0000007D0000}"/>
    <cellStyle name="60% - Accent6 2 2" xfId="1056" xr:uid="{00000000-0005-0000-0000-0000017D0000}"/>
    <cellStyle name="60% - Accent6 2 3" xfId="775" xr:uid="{00000000-0005-0000-0000-0000027D0000}"/>
    <cellStyle name="60% - Accent6 2 3 2" xfId="1795" xr:uid="{00000000-0005-0000-0000-0000037D0000}"/>
    <cellStyle name="60% - Accent6 2 3 2 2" xfId="3693" xr:uid="{00000000-0005-0000-0000-0000047D0000}"/>
    <cellStyle name="60% - Accent6 2 3 3" xfId="23725" xr:uid="{00000000-0005-0000-0000-0000057D0000}"/>
    <cellStyle name="60% - Accent6 2 3_Sheet1" xfId="3642" xr:uid="{00000000-0005-0000-0000-0000067D0000}"/>
    <cellStyle name="60% - Accent6 2_Asset Register (new)" xfId="1386" xr:uid="{00000000-0005-0000-0000-0000077D0000}"/>
    <cellStyle name="60% - Accent6 3" xfId="343" xr:uid="{00000000-0005-0000-0000-0000087D0000}"/>
    <cellStyle name="60% - Accent6 3 2" xfId="776" xr:uid="{00000000-0005-0000-0000-0000097D0000}"/>
    <cellStyle name="60% - Accent6 3 2 2" xfId="1958" xr:uid="{00000000-0005-0000-0000-00000A7D0000}"/>
    <cellStyle name="60% - Accent6 3 2 2 2" xfId="3760" xr:uid="{00000000-0005-0000-0000-00000B7D0000}"/>
    <cellStyle name="60% - Accent6 4" xfId="344" xr:uid="{00000000-0005-0000-0000-00000C7D0000}"/>
    <cellStyle name="60% - Accent6 5" xfId="345" xr:uid="{00000000-0005-0000-0000-00000D7D0000}"/>
    <cellStyle name="60% - Accent6 6" xfId="346" xr:uid="{00000000-0005-0000-0000-00000E7D0000}"/>
    <cellStyle name="60% - Accent6 7" xfId="347" xr:uid="{00000000-0005-0000-0000-00000F7D0000}"/>
    <cellStyle name="60% - Accent6 8" xfId="348" xr:uid="{00000000-0005-0000-0000-0000107D0000}"/>
    <cellStyle name="Accent1" xfId="102" builtinId="29" hidden="1"/>
    <cellStyle name="Accent1 2" xfId="349" xr:uid="{00000000-0005-0000-0000-0000127D0000}"/>
    <cellStyle name="Accent1 2 2" xfId="1057" xr:uid="{00000000-0005-0000-0000-0000137D0000}"/>
    <cellStyle name="Accent1 2 3" xfId="777" xr:uid="{00000000-0005-0000-0000-0000147D0000}"/>
    <cellStyle name="Accent1 2 3 2" xfId="1797" xr:uid="{00000000-0005-0000-0000-0000157D0000}"/>
    <cellStyle name="Accent1 2 3 2 2" xfId="3759" xr:uid="{00000000-0005-0000-0000-0000167D0000}"/>
    <cellStyle name="Accent1 2 3 3" xfId="23726" xr:uid="{00000000-0005-0000-0000-0000177D0000}"/>
    <cellStyle name="Accent1 2 3_Sheet1" xfId="3787" xr:uid="{00000000-0005-0000-0000-0000187D0000}"/>
    <cellStyle name="Accent1 2_Asset Register (new)" xfId="1385" xr:uid="{00000000-0005-0000-0000-0000197D0000}"/>
    <cellStyle name="Accent1 3" xfId="350" xr:uid="{00000000-0005-0000-0000-00001A7D0000}"/>
    <cellStyle name="Accent1 3 2" xfId="778" xr:uid="{00000000-0005-0000-0000-00001B7D0000}"/>
    <cellStyle name="Accent1 3 2 2" xfId="1960" xr:uid="{00000000-0005-0000-0000-00001C7D0000}"/>
    <cellStyle name="Accent1 3 2 2 2" xfId="3797" xr:uid="{00000000-0005-0000-0000-00001D7D0000}"/>
    <cellStyle name="Accent1 4" xfId="351" xr:uid="{00000000-0005-0000-0000-00001E7D0000}"/>
    <cellStyle name="Accent1 5" xfId="352" xr:uid="{00000000-0005-0000-0000-00001F7D0000}"/>
    <cellStyle name="Accent1 6" xfId="353" xr:uid="{00000000-0005-0000-0000-0000207D0000}"/>
    <cellStyle name="Accent1 7" xfId="354" xr:uid="{00000000-0005-0000-0000-0000217D0000}"/>
    <cellStyle name="Accent1 8" xfId="355" xr:uid="{00000000-0005-0000-0000-0000227D0000}"/>
    <cellStyle name="Accent2" xfId="106" builtinId="33" hidden="1"/>
    <cellStyle name="Accent2 2" xfId="356" xr:uid="{00000000-0005-0000-0000-0000247D0000}"/>
    <cellStyle name="Accent2 2 2" xfId="1058" xr:uid="{00000000-0005-0000-0000-0000257D0000}"/>
    <cellStyle name="Accent2 2 3" xfId="779" xr:uid="{00000000-0005-0000-0000-0000267D0000}"/>
    <cellStyle name="Accent2 2 3 2" xfId="1961" xr:uid="{00000000-0005-0000-0000-0000277D0000}"/>
    <cellStyle name="Accent2 2 3 2 2" xfId="3758" xr:uid="{00000000-0005-0000-0000-0000287D0000}"/>
    <cellStyle name="Accent2 2 3 3" xfId="23727" xr:uid="{00000000-0005-0000-0000-0000297D0000}"/>
    <cellStyle name="Accent2 2 3_Sheet1" xfId="3684" xr:uid="{00000000-0005-0000-0000-00002A7D0000}"/>
    <cellStyle name="Accent2 2_Asset Register (new)" xfId="1384" xr:uid="{00000000-0005-0000-0000-00002B7D0000}"/>
    <cellStyle name="Accent2 3" xfId="357" xr:uid="{00000000-0005-0000-0000-00002C7D0000}"/>
    <cellStyle name="Accent2 3 2" xfId="780" xr:uid="{00000000-0005-0000-0000-00002D7D0000}"/>
    <cellStyle name="Accent2 3 2 2" xfId="1962" xr:uid="{00000000-0005-0000-0000-00002E7D0000}"/>
    <cellStyle name="Accent2 3 2 2 2" xfId="3794" xr:uid="{00000000-0005-0000-0000-00002F7D0000}"/>
    <cellStyle name="Accent2 4" xfId="358" xr:uid="{00000000-0005-0000-0000-0000307D0000}"/>
    <cellStyle name="Accent2 5" xfId="359" xr:uid="{00000000-0005-0000-0000-0000317D0000}"/>
    <cellStyle name="Accent2 6" xfId="360" xr:uid="{00000000-0005-0000-0000-0000327D0000}"/>
    <cellStyle name="Accent2 7" xfId="361" xr:uid="{00000000-0005-0000-0000-0000337D0000}"/>
    <cellStyle name="Accent2 8" xfId="362" xr:uid="{00000000-0005-0000-0000-0000347D0000}"/>
    <cellStyle name="Accent3" xfId="110" builtinId="37" hidden="1"/>
    <cellStyle name="Accent3 2" xfId="363" xr:uid="{00000000-0005-0000-0000-0000367D0000}"/>
    <cellStyle name="Accent3 2 2" xfId="1059" xr:uid="{00000000-0005-0000-0000-0000377D0000}"/>
    <cellStyle name="Accent3 2 3" xfId="781" xr:uid="{00000000-0005-0000-0000-0000387D0000}"/>
    <cellStyle name="Accent3 2 3 2" xfId="1798" xr:uid="{00000000-0005-0000-0000-0000397D0000}"/>
    <cellStyle name="Accent3 2 3 2 2" xfId="3638" xr:uid="{00000000-0005-0000-0000-00003A7D0000}"/>
    <cellStyle name="Accent3 2 3 3" xfId="23728" xr:uid="{00000000-0005-0000-0000-00003B7D0000}"/>
    <cellStyle name="Accent3 2 3_Sheet1" xfId="3651" xr:uid="{00000000-0005-0000-0000-00003C7D0000}"/>
    <cellStyle name="Accent3 2_Asset Register (new)" xfId="1383" xr:uid="{00000000-0005-0000-0000-00003D7D0000}"/>
    <cellStyle name="Accent3 3" xfId="364" xr:uid="{00000000-0005-0000-0000-00003E7D0000}"/>
    <cellStyle name="Accent3 3 2" xfId="782" xr:uid="{00000000-0005-0000-0000-00003F7D0000}"/>
    <cellStyle name="Accent3 3 2 2" xfId="1963" xr:uid="{00000000-0005-0000-0000-0000407D0000}"/>
    <cellStyle name="Accent3 3 2 2 2" xfId="3757" xr:uid="{00000000-0005-0000-0000-0000417D0000}"/>
    <cellStyle name="Accent3 4" xfId="365" xr:uid="{00000000-0005-0000-0000-0000427D0000}"/>
    <cellStyle name="Accent3 5" xfId="366" xr:uid="{00000000-0005-0000-0000-0000437D0000}"/>
    <cellStyle name="Accent3 6" xfId="367" xr:uid="{00000000-0005-0000-0000-0000447D0000}"/>
    <cellStyle name="Accent3 7" xfId="368" xr:uid="{00000000-0005-0000-0000-0000457D0000}"/>
    <cellStyle name="Accent3 8" xfId="369" xr:uid="{00000000-0005-0000-0000-0000467D0000}"/>
    <cellStyle name="Accent4" xfId="114" builtinId="41" hidden="1"/>
    <cellStyle name="Accent4 2" xfId="370" xr:uid="{00000000-0005-0000-0000-0000487D0000}"/>
    <cellStyle name="Accent4 2 2" xfId="1060" xr:uid="{00000000-0005-0000-0000-0000497D0000}"/>
    <cellStyle name="Accent4 2 3" xfId="783" xr:uid="{00000000-0005-0000-0000-00004A7D0000}"/>
    <cellStyle name="Accent4 2 3 2" xfId="1964" xr:uid="{00000000-0005-0000-0000-00004B7D0000}"/>
    <cellStyle name="Accent4 2 3 2 2" xfId="3676" xr:uid="{00000000-0005-0000-0000-00004C7D0000}"/>
    <cellStyle name="Accent4 2 3 3" xfId="23729" xr:uid="{00000000-0005-0000-0000-00004D7D0000}"/>
    <cellStyle name="Accent4 2 3_Sheet1" xfId="3811" xr:uid="{00000000-0005-0000-0000-00004E7D0000}"/>
    <cellStyle name="Accent4 2_Asset Register (new)" xfId="1382" xr:uid="{00000000-0005-0000-0000-00004F7D0000}"/>
    <cellStyle name="Accent4 3" xfId="371" xr:uid="{00000000-0005-0000-0000-0000507D0000}"/>
    <cellStyle name="Accent4 3 2" xfId="784" xr:uid="{00000000-0005-0000-0000-0000517D0000}"/>
    <cellStyle name="Accent4 3 2 2" xfId="1965" xr:uid="{00000000-0005-0000-0000-0000527D0000}"/>
    <cellStyle name="Accent4 3 2 2 2" xfId="3637" xr:uid="{00000000-0005-0000-0000-0000537D0000}"/>
    <cellStyle name="Accent4 4" xfId="372" xr:uid="{00000000-0005-0000-0000-0000547D0000}"/>
    <cellStyle name="Accent4 5" xfId="373" xr:uid="{00000000-0005-0000-0000-0000557D0000}"/>
    <cellStyle name="Accent4 6" xfId="374" xr:uid="{00000000-0005-0000-0000-0000567D0000}"/>
    <cellStyle name="Accent4 7" xfId="375" xr:uid="{00000000-0005-0000-0000-0000577D0000}"/>
    <cellStyle name="Accent4 8" xfId="376" xr:uid="{00000000-0005-0000-0000-0000587D0000}"/>
    <cellStyle name="Accent5" xfId="118" builtinId="45" hidden="1"/>
    <cellStyle name="Accent5 2" xfId="377" xr:uid="{00000000-0005-0000-0000-00005A7D0000}"/>
    <cellStyle name="Accent5 2 2" xfId="1061" xr:uid="{00000000-0005-0000-0000-00005B7D0000}"/>
    <cellStyle name="Accent5 2 3" xfId="785" xr:uid="{00000000-0005-0000-0000-00005C7D0000}"/>
    <cellStyle name="Accent5 2 3 2" xfId="1967" xr:uid="{00000000-0005-0000-0000-00005D7D0000}"/>
    <cellStyle name="Accent5 2 3 2 2" xfId="3756" xr:uid="{00000000-0005-0000-0000-00005E7D0000}"/>
    <cellStyle name="Accent5 2 3 3" xfId="23730" xr:uid="{00000000-0005-0000-0000-00005F7D0000}"/>
    <cellStyle name="Accent5 2 3_Sheet1" xfId="3991" xr:uid="{00000000-0005-0000-0000-0000607D0000}"/>
    <cellStyle name="Accent5 2_Asset Register (new)" xfId="1381" xr:uid="{00000000-0005-0000-0000-0000617D0000}"/>
    <cellStyle name="Accent5 3" xfId="378" xr:uid="{00000000-0005-0000-0000-0000627D0000}"/>
    <cellStyle name="Accent5 3 2" xfId="786" xr:uid="{00000000-0005-0000-0000-0000637D0000}"/>
    <cellStyle name="Accent5 3 2 2" xfId="1968" xr:uid="{00000000-0005-0000-0000-0000647D0000}"/>
    <cellStyle name="Accent5 3 2 2 2" xfId="3755" xr:uid="{00000000-0005-0000-0000-0000657D0000}"/>
    <cellStyle name="Accent5 4" xfId="379" xr:uid="{00000000-0005-0000-0000-0000667D0000}"/>
    <cellStyle name="Accent5 5" xfId="380" xr:uid="{00000000-0005-0000-0000-0000677D0000}"/>
    <cellStyle name="Accent5 6" xfId="381" xr:uid="{00000000-0005-0000-0000-0000687D0000}"/>
    <cellStyle name="Accent5 7" xfId="382" xr:uid="{00000000-0005-0000-0000-0000697D0000}"/>
    <cellStyle name="Accent5 8" xfId="383" xr:uid="{00000000-0005-0000-0000-00006A7D0000}"/>
    <cellStyle name="Accent6" xfId="122" builtinId="49" hidden="1"/>
    <cellStyle name="Accent6 2" xfId="384" xr:uid="{00000000-0005-0000-0000-00006C7D0000}"/>
    <cellStyle name="Accent6 2 2" xfId="1062" xr:uid="{00000000-0005-0000-0000-00006D7D0000}"/>
    <cellStyle name="Accent6 2 3" xfId="787" xr:uid="{00000000-0005-0000-0000-00006E7D0000}"/>
    <cellStyle name="Accent6 2 3 2" xfId="1969" xr:uid="{00000000-0005-0000-0000-00006F7D0000}"/>
    <cellStyle name="Accent6 2 3 2 2" xfId="3754" xr:uid="{00000000-0005-0000-0000-0000707D0000}"/>
    <cellStyle name="Accent6 2 3 3" xfId="23731" xr:uid="{00000000-0005-0000-0000-0000717D0000}"/>
    <cellStyle name="Accent6 2 3_Sheet1" xfId="3984" xr:uid="{00000000-0005-0000-0000-0000727D0000}"/>
    <cellStyle name="Accent6 2_Asset Register (new)" xfId="1380" xr:uid="{00000000-0005-0000-0000-0000737D0000}"/>
    <cellStyle name="Accent6 3" xfId="385" xr:uid="{00000000-0005-0000-0000-0000747D0000}"/>
    <cellStyle name="Accent6 3 2" xfId="788" xr:uid="{00000000-0005-0000-0000-0000757D0000}"/>
    <cellStyle name="Accent6 3 2 2" xfId="1970" xr:uid="{00000000-0005-0000-0000-0000767D0000}"/>
    <cellStyle name="Accent6 3 2 2 2" xfId="3701" xr:uid="{00000000-0005-0000-0000-0000777D0000}"/>
    <cellStyle name="Accent6 4" xfId="386" xr:uid="{00000000-0005-0000-0000-0000787D0000}"/>
    <cellStyle name="Accent6 5" xfId="387" xr:uid="{00000000-0005-0000-0000-0000797D0000}"/>
    <cellStyle name="Accent6 6" xfId="388" xr:uid="{00000000-0005-0000-0000-00007A7D0000}"/>
    <cellStyle name="Accent6 7" xfId="389" xr:uid="{00000000-0005-0000-0000-00007B7D0000}"/>
    <cellStyle name="Accent6 8" xfId="390" xr:uid="{00000000-0005-0000-0000-00007C7D0000}"/>
    <cellStyle name="AM Standard" xfId="391" xr:uid="{00000000-0005-0000-0000-00007D7D0000}"/>
    <cellStyle name="Bad" xfId="91" builtinId="27" hidden="1"/>
    <cellStyle name="Bad 2" xfId="392" xr:uid="{00000000-0005-0000-0000-00007F7D0000}"/>
    <cellStyle name="Bad 2 2" xfId="1063" xr:uid="{00000000-0005-0000-0000-0000807D0000}"/>
    <cellStyle name="Bad 2 3" xfId="789" xr:uid="{00000000-0005-0000-0000-0000817D0000}"/>
    <cellStyle name="Bad 2 3 2" xfId="1799" xr:uid="{00000000-0005-0000-0000-0000827D0000}"/>
    <cellStyle name="Bad 2 3 2 2" xfId="3796" xr:uid="{00000000-0005-0000-0000-0000837D0000}"/>
    <cellStyle name="Bad 2 3 3" xfId="23732" xr:uid="{00000000-0005-0000-0000-0000847D0000}"/>
    <cellStyle name="Bad 2 3_Sheet1" xfId="3687" xr:uid="{00000000-0005-0000-0000-0000857D0000}"/>
    <cellStyle name="Bad 2_Asset Register (new)" xfId="1379" xr:uid="{00000000-0005-0000-0000-0000867D0000}"/>
    <cellStyle name="Bad 3" xfId="393" xr:uid="{00000000-0005-0000-0000-0000877D0000}"/>
    <cellStyle name="Bad 3 2" xfId="790" xr:uid="{00000000-0005-0000-0000-0000887D0000}"/>
    <cellStyle name="Bad 3 2 2" xfId="1971" xr:uid="{00000000-0005-0000-0000-0000897D0000}"/>
    <cellStyle name="Bad 3 2 2 2" xfId="3753" xr:uid="{00000000-0005-0000-0000-00008A7D0000}"/>
    <cellStyle name="Bad 4" xfId="394" xr:uid="{00000000-0005-0000-0000-00008B7D0000}"/>
    <cellStyle name="Bad 5" xfId="395" xr:uid="{00000000-0005-0000-0000-00008C7D0000}"/>
    <cellStyle name="Bad 6" xfId="396" xr:uid="{00000000-0005-0000-0000-00008D7D0000}"/>
    <cellStyle name="Bad 7" xfId="397" xr:uid="{00000000-0005-0000-0000-00008E7D0000}"/>
    <cellStyle name="Bad 8" xfId="398" xr:uid="{00000000-0005-0000-0000-00008F7D0000}"/>
    <cellStyle name="Blank" xfId="51458" xr:uid="{0A47ED83-31BA-46F0-898F-F3ACCC45BFDD}"/>
    <cellStyle name="Blank 2" xfId="51473" xr:uid="{4B2A3156-F7E6-46D4-A366-21CB29A45594}"/>
    <cellStyle name="Blue" xfId="791" xr:uid="{00000000-0005-0000-0000-0000907D0000}"/>
    <cellStyle name="Blue 2" xfId="792" xr:uid="{00000000-0005-0000-0000-0000917D0000}"/>
    <cellStyle name="Blue 2 2" xfId="793" xr:uid="{00000000-0005-0000-0000-0000927D0000}"/>
    <cellStyle name="Blue 3" xfId="794" xr:uid="{00000000-0005-0000-0000-0000937D0000}"/>
    <cellStyle name="Blue 3 2" xfId="795" xr:uid="{00000000-0005-0000-0000-0000947D0000}"/>
    <cellStyle name="CALC Amount" xfId="50429" xr:uid="{00000000-0005-0000-0000-0000957D0000}"/>
    <cellStyle name="CALC Amount [1]" xfId="50430" xr:uid="{00000000-0005-0000-0000-0000967D0000}"/>
    <cellStyle name="CALC Amount [2]" xfId="50431" xr:uid="{00000000-0005-0000-0000-0000977D0000}"/>
    <cellStyle name="CALC Amount Total" xfId="50432" xr:uid="{00000000-0005-0000-0000-0000987D0000}"/>
    <cellStyle name="CALC Amount Total [1]" xfId="50433" xr:uid="{00000000-0005-0000-0000-0000997D0000}"/>
    <cellStyle name="CALC Amount Total [2]" xfId="50434" xr:uid="{00000000-0005-0000-0000-00009A7D0000}"/>
    <cellStyle name="CALC Currency" xfId="50435" xr:uid="{00000000-0005-0000-0000-00009B7D0000}"/>
    <cellStyle name="CALC Currency [1]" xfId="50436" xr:uid="{00000000-0005-0000-0000-00009C7D0000}"/>
    <cellStyle name="CALC Currency [2]" xfId="50437" xr:uid="{00000000-0005-0000-0000-00009D7D0000}"/>
    <cellStyle name="CALC Currency Total" xfId="50438" xr:uid="{00000000-0005-0000-0000-00009E7D0000}"/>
    <cellStyle name="CALC Currency Total [1]" xfId="50439" xr:uid="{00000000-0005-0000-0000-00009F7D0000}"/>
    <cellStyle name="CALC Currency Total [2]" xfId="50440" xr:uid="{00000000-0005-0000-0000-0000A07D0000}"/>
    <cellStyle name="CALC Date Long" xfId="50441" xr:uid="{00000000-0005-0000-0000-0000A17D0000}"/>
    <cellStyle name="CALC Date Short" xfId="50442" xr:uid="{00000000-0005-0000-0000-0000A27D0000}"/>
    <cellStyle name="CALC Percent" xfId="50443" xr:uid="{00000000-0005-0000-0000-0000A37D0000}"/>
    <cellStyle name="CALC Percent [1]" xfId="50444" xr:uid="{00000000-0005-0000-0000-0000A47D0000}"/>
    <cellStyle name="CALC Percent [2]" xfId="50445" xr:uid="{00000000-0005-0000-0000-0000A57D0000}"/>
    <cellStyle name="CALC Percent Total" xfId="50446" xr:uid="{00000000-0005-0000-0000-0000A67D0000}"/>
    <cellStyle name="CALC Percent Total [1]" xfId="50447" xr:uid="{00000000-0005-0000-0000-0000A77D0000}"/>
    <cellStyle name="CALC Percent Total [2]" xfId="50448" xr:uid="{00000000-0005-0000-0000-0000A87D0000}"/>
    <cellStyle name="Calculated" xfId="399" xr:uid="{00000000-0005-0000-0000-0000A97D0000}"/>
    <cellStyle name="Calculation" xfId="95" builtinId="22" hidden="1"/>
    <cellStyle name="Calculation 2" xfId="400" xr:uid="{00000000-0005-0000-0000-0000AB7D0000}"/>
    <cellStyle name="Calculation 2 2" xfId="1064" xr:uid="{00000000-0005-0000-0000-0000AC7D0000}"/>
    <cellStyle name="Calculation 2 3" xfId="796" xr:uid="{00000000-0005-0000-0000-0000AD7D0000}"/>
    <cellStyle name="Calculation 2 3 2" xfId="1800" xr:uid="{00000000-0005-0000-0000-0000AE7D0000}"/>
    <cellStyle name="Calculation 2 3 2 2" xfId="3752" xr:uid="{00000000-0005-0000-0000-0000AF7D0000}"/>
    <cellStyle name="Calculation 2 3 3" xfId="23733" xr:uid="{00000000-0005-0000-0000-0000B07D0000}"/>
    <cellStyle name="Calculation 2 3_Sheet1" xfId="3660" xr:uid="{00000000-0005-0000-0000-0000B17D0000}"/>
    <cellStyle name="Calculation 2_Asset Register (new)" xfId="1378" xr:uid="{00000000-0005-0000-0000-0000B27D0000}"/>
    <cellStyle name="Calculation 3" xfId="401" xr:uid="{00000000-0005-0000-0000-0000B37D0000}"/>
    <cellStyle name="Calculation 3 2" xfId="797" xr:uid="{00000000-0005-0000-0000-0000B47D0000}"/>
    <cellStyle name="Calculation 3 2 2" xfId="1973" xr:uid="{00000000-0005-0000-0000-0000B57D0000}"/>
    <cellStyle name="Calculation 3 2 2 2" xfId="3692" xr:uid="{00000000-0005-0000-0000-0000B67D0000}"/>
    <cellStyle name="Calculation 4" xfId="402" xr:uid="{00000000-0005-0000-0000-0000B77D0000}"/>
    <cellStyle name="Calculation 5" xfId="403" xr:uid="{00000000-0005-0000-0000-0000B87D0000}"/>
    <cellStyle name="Calculation 6" xfId="404" xr:uid="{00000000-0005-0000-0000-0000B97D0000}"/>
    <cellStyle name="Calculation 7" xfId="405" xr:uid="{00000000-0005-0000-0000-0000BA7D0000}"/>
    <cellStyle name="Calculation 8" xfId="406" xr:uid="{00000000-0005-0000-0000-0000BB7D0000}"/>
    <cellStyle name="CALLUP Amount" xfId="50449" xr:uid="{00000000-0005-0000-0000-0000BC7D0000}"/>
    <cellStyle name="CALLUP Amount [1]" xfId="50450" xr:uid="{00000000-0005-0000-0000-0000BD7D0000}"/>
    <cellStyle name="CALLUP Amount [2]" xfId="50451" xr:uid="{00000000-0005-0000-0000-0000BE7D0000}"/>
    <cellStyle name="CALLUP Percent" xfId="50452" xr:uid="{00000000-0005-0000-0000-0000BF7D0000}"/>
    <cellStyle name="CALLUP Percent [1]" xfId="50453" xr:uid="{00000000-0005-0000-0000-0000C07D0000}"/>
    <cellStyle name="CALLUP Percent [2]" xfId="50454" xr:uid="{00000000-0005-0000-0000-0000C17D0000}"/>
    <cellStyle name="Check" xfId="50455" xr:uid="{00000000-0005-0000-0000-0000C27D0000}"/>
    <cellStyle name="Check 2" xfId="51469" xr:uid="{2C198BD3-BBB1-4825-9904-C2B3E42565CE}"/>
    <cellStyle name="Check Cell" xfId="97" builtinId="23" hidden="1"/>
    <cellStyle name="Check Cell 2" xfId="407" xr:uid="{00000000-0005-0000-0000-0000C47D0000}"/>
    <cellStyle name="Check Cell 2 2" xfId="1065" xr:uid="{00000000-0005-0000-0000-0000C57D0000}"/>
    <cellStyle name="Check Cell 2 3" xfId="798" xr:uid="{00000000-0005-0000-0000-0000C67D0000}"/>
    <cellStyle name="Check Cell 2 3 2" xfId="1974" xr:uid="{00000000-0005-0000-0000-0000C77D0000}"/>
    <cellStyle name="Check Cell 2 3 2 2" xfId="3751" xr:uid="{00000000-0005-0000-0000-0000C87D0000}"/>
    <cellStyle name="Check Cell 2 3 3" xfId="23734" xr:uid="{00000000-0005-0000-0000-0000C97D0000}"/>
    <cellStyle name="Check Cell 2 3_Sheet1" xfId="3831" xr:uid="{00000000-0005-0000-0000-0000CA7D0000}"/>
    <cellStyle name="Check Cell 2_Asset Register (new)" xfId="1377" xr:uid="{00000000-0005-0000-0000-0000CB7D0000}"/>
    <cellStyle name="Check Cell 3" xfId="408" xr:uid="{00000000-0005-0000-0000-0000CC7D0000}"/>
    <cellStyle name="Check Cell 3 2" xfId="799" xr:uid="{00000000-0005-0000-0000-0000CD7D0000}"/>
    <cellStyle name="Check Cell 3 2 2" xfId="1975" xr:uid="{00000000-0005-0000-0000-0000CE7D0000}"/>
    <cellStyle name="Check Cell 3 2 2 2" xfId="3750" xr:uid="{00000000-0005-0000-0000-0000CF7D0000}"/>
    <cellStyle name="Check Cell 4" xfId="409" xr:uid="{00000000-0005-0000-0000-0000D07D0000}"/>
    <cellStyle name="Check Cell 5" xfId="410" xr:uid="{00000000-0005-0000-0000-0000D17D0000}"/>
    <cellStyle name="Check Cell 6" xfId="411" xr:uid="{00000000-0005-0000-0000-0000D27D0000}"/>
    <cellStyle name="Check Cell 7" xfId="412" xr:uid="{00000000-0005-0000-0000-0000D37D0000}"/>
    <cellStyle name="Check Cell 8" xfId="413" xr:uid="{00000000-0005-0000-0000-0000D47D0000}"/>
    <cellStyle name="Column Grey" xfId="800" xr:uid="{00000000-0005-0000-0000-0000D57D0000}"/>
    <cellStyle name="Column Grey 2" xfId="801" xr:uid="{00000000-0005-0000-0000-0000D67D0000}"/>
    <cellStyle name="Column Grey 2 2" xfId="802" xr:uid="{00000000-0005-0000-0000-0000D77D0000}"/>
    <cellStyle name="Column Grey 3" xfId="803" xr:uid="{00000000-0005-0000-0000-0000D87D0000}"/>
    <cellStyle name="Column Grey 3 2" xfId="804" xr:uid="{00000000-0005-0000-0000-0000D97D0000}"/>
    <cellStyle name="Comma" xfId="1" builtinId="3"/>
    <cellStyle name="Comma [0]" xfId="2" builtinId="6"/>
    <cellStyle name="Comma [0] 2" xfId="414" xr:uid="{00000000-0005-0000-0000-0000DC7D0000}"/>
    <cellStyle name="Comma [0] 2 2" xfId="415" xr:uid="{00000000-0005-0000-0000-0000DD7D0000}"/>
    <cellStyle name="Comma [0] 2 2 2" xfId="1977" xr:uid="{00000000-0005-0000-0000-0000DE7D0000}"/>
    <cellStyle name="Comma [0] 2 2 2 2" xfId="4926" xr:uid="{00000000-0005-0000-0000-0000DF7D0000}"/>
    <cellStyle name="Comma [0] 2 2 2 2 2" xfId="10269" xr:uid="{00000000-0005-0000-0000-0000E07D0000}"/>
    <cellStyle name="Comma [0] 2 2 2 2 2 2" xfId="20884" xr:uid="{00000000-0005-0000-0000-0000E17D0000}"/>
    <cellStyle name="Comma [0] 2 2 2 2 2 2 2" xfId="44152" xr:uid="{00000000-0005-0000-0000-0000E27D0000}"/>
    <cellStyle name="Comma [0] 2 2 2 2 2 3" xfId="33537" xr:uid="{00000000-0005-0000-0000-0000E37D0000}"/>
    <cellStyle name="Comma [0] 2 2 2 2 3" xfId="15578" xr:uid="{00000000-0005-0000-0000-0000E47D0000}"/>
    <cellStyle name="Comma [0] 2 2 2 2 3 2" xfId="38846" xr:uid="{00000000-0005-0000-0000-0000E57D0000}"/>
    <cellStyle name="Comma [0] 2 2 2 2 4" xfId="28229" xr:uid="{00000000-0005-0000-0000-0000E67D0000}"/>
    <cellStyle name="Comma [0] 2 2 2 3" xfId="7627" xr:uid="{00000000-0005-0000-0000-0000E77D0000}"/>
    <cellStyle name="Comma [0] 2 2 2 3 2" xfId="18242" xr:uid="{00000000-0005-0000-0000-0000E87D0000}"/>
    <cellStyle name="Comma [0] 2 2 2 3 2 2" xfId="41510" xr:uid="{00000000-0005-0000-0000-0000E97D0000}"/>
    <cellStyle name="Comma [0] 2 2 2 3 3" xfId="30895" xr:uid="{00000000-0005-0000-0000-0000EA7D0000}"/>
    <cellStyle name="Comma [0] 2 2 2 4" xfId="12938" xr:uid="{00000000-0005-0000-0000-0000EB7D0000}"/>
    <cellStyle name="Comma [0] 2 2 2 4 2" xfId="36206" xr:uid="{00000000-0005-0000-0000-0000EC7D0000}"/>
    <cellStyle name="Comma [0] 2 2 2 5" xfId="25587" xr:uid="{00000000-0005-0000-0000-0000ED7D0000}"/>
    <cellStyle name="Comma [0] 2 2 3" xfId="2515" xr:uid="{00000000-0005-0000-0000-0000EE7D0000}"/>
    <cellStyle name="Comma [0] 2 2 3 2" xfId="5363" xr:uid="{00000000-0005-0000-0000-0000EF7D0000}"/>
    <cellStyle name="Comma [0] 2 2 3 2 2" xfId="10706" xr:uid="{00000000-0005-0000-0000-0000F07D0000}"/>
    <cellStyle name="Comma [0] 2 2 3 2 2 2" xfId="21320" xr:uid="{00000000-0005-0000-0000-0000F17D0000}"/>
    <cellStyle name="Comma [0] 2 2 3 2 2 2 2" xfId="44588" xr:uid="{00000000-0005-0000-0000-0000F27D0000}"/>
    <cellStyle name="Comma [0] 2 2 3 2 2 3" xfId="33974" xr:uid="{00000000-0005-0000-0000-0000F37D0000}"/>
    <cellStyle name="Comma [0] 2 2 3 2 3" xfId="16014" xr:uid="{00000000-0005-0000-0000-0000F47D0000}"/>
    <cellStyle name="Comma [0] 2 2 3 2 3 2" xfId="39282" xr:uid="{00000000-0005-0000-0000-0000F57D0000}"/>
    <cellStyle name="Comma [0] 2 2 3 2 4" xfId="28666" xr:uid="{00000000-0005-0000-0000-0000F67D0000}"/>
    <cellStyle name="Comma [0] 2 2 3 3" xfId="8064" xr:uid="{00000000-0005-0000-0000-0000F77D0000}"/>
    <cellStyle name="Comma [0] 2 2 3 3 2" xfId="18679" xr:uid="{00000000-0005-0000-0000-0000F87D0000}"/>
    <cellStyle name="Comma [0] 2 2 3 3 2 2" xfId="41947" xr:uid="{00000000-0005-0000-0000-0000F97D0000}"/>
    <cellStyle name="Comma [0] 2 2 3 3 3" xfId="31332" xr:uid="{00000000-0005-0000-0000-0000FA7D0000}"/>
    <cellStyle name="Comma [0] 2 2 3 4" xfId="13374" xr:uid="{00000000-0005-0000-0000-0000FB7D0000}"/>
    <cellStyle name="Comma [0] 2 2 3 4 2" xfId="36642" xr:uid="{00000000-0005-0000-0000-0000FC7D0000}"/>
    <cellStyle name="Comma [0] 2 2 3 5" xfId="26024" xr:uid="{00000000-0005-0000-0000-0000FD7D0000}"/>
    <cellStyle name="Comma [0] 2 2 4" xfId="3219" xr:uid="{00000000-0005-0000-0000-0000FE7D0000}"/>
    <cellStyle name="Comma [0] 2 2 4 2" xfId="6049" xr:uid="{00000000-0005-0000-0000-0000FF7D0000}"/>
    <cellStyle name="Comma [0] 2 2 4 2 2" xfId="11392" xr:uid="{00000000-0005-0000-0000-0000007E0000}"/>
    <cellStyle name="Comma [0] 2 2 4 2 2 2" xfId="22005" xr:uid="{00000000-0005-0000-0000-0000017E0000}"/>
    <cellStyle name="Comma [0] 2 2 4 2 2 2 2" xfId="45273" xr:uid="{00000000-0005-0000-0000-0000027E0000}"/>
    <cellStyle name="Comma [0] 2 2 4 2 2 3" xfId="34660" xr:uid="{00000000-0005-0000-0000-0000037E0000}"/>
    <cellStyle name="Comma [0] 2 2 4 2 3" xfId="16699" xr:uid="{00000000-0005-0000-0000-0000047E0000}"/>
    <cellStyle name="Comma [0] 2 2 4 2 3 2" xfId="39967" xr:uid="{00000000-0005-0000-0000-0000057E0000}"/>
    <cellStyle name="Comma [0] 2 2 4 2 4" xfId="29352" xr:uid="{00000000-0005-0000-0000-0000067E0000}"/>
    <cellStyle name="Comma [0] 2 2 4 3" xfId="8750" xr:uid="{00000000-0005-0000-0000-0000077E0000}"/>
    <cellStyle name="Comma [0] 2 2 4 3 2" xfId="19365" xr:uid="{00000000-0005-0000-0000-0000087E0000}"/>
    <cellStyle name="Comma [0] 2 2 4 3 2 2" xfId="42633" xr:uid="{00000000-0005-0000-0000-0000097E0000}"/>
    <cellStyle name="Comma [0] 2 2 4 3 3" xfId="32018" xr:uid="{00000000-0005-0000-0000-00000A7E0000}"/>
    <cellStyle name="Comma [0] 2 2 4 4" xfId="14059" xr:uid="{00000000-0005-0000-0000-00000B7E0000}"/>
    <cellStyle name="Comma [0] 2 2 4 4 2" xfId="37327" xr:uid="{00000000-0005-0000-0000-00000C7E0000}"/>
    <cellStyle name="Comma [0] 2 2 4 5" xfId="26710" xr:uid="{00000000-0005-0000-0000-00000D7E0000}"/>
    <cellStyle name="Comma [0] 2 2 5" xfId="3539" xr:uid="{00000000-0005-0000-0000-00000E7E0000}"/>
    <cellStyle name="Comma [0] 2 2 5 2" xfId="6363" xr:uid="{00000000-0005-0000-0000-00000F7E0000}"/>
    <cellStyle name="Comma [0] 2 2 5 2 2" xfId="11706" xr:uid="{00000000-0005-0000-0000-0000107E0000}"/>
    <cellStyle name="Comma [0] 2 2 5 2 2 2" xfId="22319" xr:uid="{00000000-0005-0000-0000-0000117E0000}"/>
    <cellStyle name="Comma [0] 2 2 5 2 2 2 2" xfId="45587" xr:uid="{00000000-0005-0000-0000-0000127E0000}"/>
    <cellStyle name="Comma [0] 2 2 5 2 2 3" xfId="34974" xr:uid="{00000000-0005-0000-0000-0000137E0000}"/>
    <cellStyle name="Comma [0] 2 2 5 2 3" xfId="17013" xr:uid="{00000000-0005-0000-0000-0000147E0000}"/>
    <cellStyle name="Comma [0] 2 2 5 2 3 2" xfId="40281" xr:uid="{00000000-0005-0000-0000-0000157E0000}"/>
    <cellStyle name="Comma [0] 2 2 5 2 4" xfId="29666" xr:uid="{00000000-0005-0000-0000-0000167E0000}"/>
    <cellStyle name="Comma [0] 2 2 5 3" xfId="9064" xr:uid="{00000000-0005-0000-0000-0000177E0000}"/>
    <cellStyle name="Comma [0] 2 2 5 3 2" xfId="19679" xr:uid="{00000000-0005-0000-0000-0000187E0000}"/>
    <cellStyle name="Comma [0] 2 2 5 3 2 2" xfId="42947" xr:uid="{00000000-0005-0000-0000-0000197E0000}"/>
    <cellStyle name="Comma [0] 2 2 5 3 3" xfId="32332" xr:uid="{00000000-0005-0000-0000-00001A7E0000}"/>
    <cellStyle name="Comma [0] 2 2 5 4" xfId="14373" xr:uid="{00000000-0005-0000-0000-00001B7E0000}"/>
    <cellStyle name="Comma [0] 2 2 5 4 2" xfId="37641" xr:uid="{00000000-0005-0000-0000-00001C7E0000}"/>
    <cellStyle name="Comma [0] 2 2 5 5" xfId="27024" xr:uid="{00000000-0005-0000-0000-00001D7E0000}"/>
    <cellStyle name="Comma [0] 2 2 6" xfId="4176" xr:uid="{00000000-0005-0000-0000-00001E7E0000}"/>
    <cellStyle name="Comma [0] 2 2 6 2" xfId="9520" xr:uid="{00000000-0005-0000-0000-00001F7E0000}"/>
    <cellStyle name="Comma [0] 2 2 6 2 2" xfId="20135" xr:uid="{00000000-0005-0000-0000-0000207E0000}"/>
    <cellStyle name="Comma [0] 2 2 6 2 2 2" xfId="43403" xr:uid="{00000000-0005-0000-0000-0000217E0000}"/>
    <cellStyle name="Comma [0] 2 2 6 2 3" xfId="32788" xr:uid="{00000000-0005-0000-0000-0000227E0000}"/>
    <cellStyle name="Comma [0] 2 2 6 3" xfId="14829" xr:uid="{00000000-0005-0000-0000-0000237E0000}"/>
    <cellStyle name="Comma [0] 2 2 6 3 2" xfId="38097" xr:uid="{00000000-0005-0000-0000-0000247E0000}"/>
    <cellStyle name="Comma [0] 2 2 6 4" xfId="27480" xr:uid="{00000000-0005-0000-0000-0000257E0000}"/>
    <cellStyle name="Comma [0] 2 2 7" xfId="6878" xr:uid="{00000000-0005-0000-0000-0000267E0000}"/>
    <cellStyle name="Comma [0] 2 2 7 2" xfId="17493" xr:uid="{00000000-0005-0000-0000-0000277E0000}"/>
    <cellStyle name="Comma [0] 2 2 7 2 2" xfId="40761" xr:uid="{00000000-0005-0000-0000-0000287E0000}"/>
    <cellStyle name="Comma [0] 2 2 7 3" xfId="30146" xr:uid="{00000000-0005-0000-0000-0000297E0000}"/>
    <cellStyle name="Comma [0] 2 2 8" xfId="12189" xr:uid="{00000000-0005-0000-0000-00002A7E0000}"/>
    <cellStyle name="Comma [0] 2 2 8 2" xfId="35457" xr:uid="{00000000-0005-0000-0000-00002B7E0000}"/>
    <cellStyle name="Comma [0] 2 2 9" xfId="24836" xr:uid="{00000000-0005-0000-0000-00002C7E0000}"/>
    <cellStyle name="Comma [0] 2 3" xfId="416" xr:uid="{00000000-0005-0000-0000-00002D7E0000}"/>
    <cellStyle name="Comma [0] 2 3 2" xfId="1802" xr:uid="{00000000-0005-0000-0000-00002E7E0000}"/>
    <cellStyle name="Comma [0] 2 3 2 2" xfId="4778" xr:uid="{00000000-0005-0000-0000-00002F7E0000}"/>
    <cellStyle name="Comma [0] 2 3 2 2 2" xfId="10122" xr:uid="{00000000-0005-0000-0000-0000307E0000}"/>
    <cellStyle name="Comma [0] 2 3 2 2 2 2" xfId="20737" xr:uid="{00000000-0005-0000-0000-0000317E0000}"/>
    <cellStyle name="Comma [0] 2 3 2 2 2 2 2" xfId="44005" xr:uid="{00000000-0005-0000-0000-0000327E0000}"/>
    <cellStyle name="Comma [0] 2 3 2 2 2 3" xfId="33390" xr:uid="{00000000-0005-0000-0000-0000337E0000}"/>
    <cellStyle name="Comma [0] 2 3 2 2 3" xfId="15431" xr:uid="{00000000-0005-0000-0000-0000347E0000}"/>
    <cellStyle name="Comma [0] 2 3 2 2 3 2" xfId="38699" xr:uid="{00000000-0005-0000-0000-0000357E0000}"/>
    <cellStyle name="Comma [0] 2 3 2 2 4" xfId="28082" xr:uid="{00000000-0005-0000-0000-0000367E0000}"/>
    <cellStyle name="Comma [0] 2 3 2 3" xfId="7480" xr:uid="{00000000-0005-0000-0000-0000377E0000}"/>
    <cellStyle name="Comma [0] 2 3 2 3 2" xfId="18095" xr:uid="{00000000-0005-0000-0000-0000387E0000}"/>
    <cellStyle name="Comma [0] 2 3 2 3 2 2" xfId="41363" xr:uid="{00000000-0005-0000-0000-0000397E0000}"/>
    <cellStyle name="Comma [0] 2 3 2 3 3" xfId="30748" xr:uid="{00000000-0005-0000-0000-00003A7E0000}"/>
    <cellStyle name="Comma [0] 2 3 2 4" xfId="12791" xr:uid="{00000000-0005-0000-0000-00003B7E0000}"/>
    <cellStyle name="Comma [0] 2 3 2 4 2" xfId="36059" xr:uid="{00000000-0005-0000-0000-00003C7E0000}"/>
    <cellStyle name="Comma [0] 2 3 2 5" xfId="25440" xr:uid="{00000000-0005-0000-0000-00003D7E0000}"/>
    <cellStyle name="Comma [0] 2 3 3" xfId="2516" xr:uid="{00000000-0005-0000-0000-00003E7E0000}"/>
    <cellStyle name="Comma [0] 2 3 3 2" xfId="5364" xr:uid="{00000000-0005-0000-0000-00003F7E0000}"/>
    <cellStyle name="Comma [0] 2 3 3 2 2" xfId="10707" xr:uid="{00000000-0005-0000-0000-0000407E0000}"/>
    <cellStyle name="Comma [0] 2 3 3 2 2 2" xfId="21321" xr:uid="{00000000-0005-0000-0000-0000417E0000}"/>
    <cellStyle name="Comma [0] 2 3 3 2 2 2 2" xfId="44589" xr:uid="{00000000-0005-0000-0000-0000427E0000}"/>
    <cellStyle name="Comma [0] 2 3 3 2 2 3" xfId="33975" xr:uid="{00000000-0005-0000-0000-0000437E0000}"/>
    <cellStyle name="Comma [0] 2 3 3 2 3" xfId="16015" xr:uid="{00000000-0005-0000-0000-0000447E0000}"/>
    <cellStyle name="Comma [0] 2 3 3 2 3 2" xfId="39283" xr:uid="{00000000-0005-0000-0000-0000457E0000}"/>
    <cellStyle name="Comma [0] 2 3 3 2 4" xfId="28667" xr:uid="{00000000-0005-0000-0000-0000467E0000}"/>
    <cellStyle name="Comma [0] 2 3 3 3" xfId="8065" xr:uid="{00000000-0005-0000-0000-0000477E0000}"/>
    <cellStyle name="Comma [0] 2 3 3 3 2" xfId="18680" xr:uid="{00000000-0005-0000-0000-0000487E0000}"/>
    <cellStyle name="Comma [0] 2 3 3 3 2 2" xfId="41948" xr:uid="{00000000-0005-0000-0000-0000497E0000}"/>
    <cellStyle name="Comma [0] 2 3 3 3 3" xfId="31333" xr:uid="{00000000-0005-0000-0000-00004A7E0000}"/>
    <cellStyle name="Comma [0] 2 3 3 4" xfId="13375" xr:uid="{00000000-0005-0000-0000-00004B7E0000}"/>
    <cellStyle name="Comma [0] 2 3 3 4 2" xfId="36643" xr:uid="{00000000-0005-0000-0000-00004C7E0000}"/>
    <cellStyle name="Comma [0] 2 3 3 5" xfId="26025" xr:uid="{00000000-0005-0000-0000-00004D7E0000}"/>
    <cellStyle name="Comma [0] 2 3 4" xfId="3076" xr:uid="{00000000-0005-0000-0000-00004E7E0000}"/>
    <cellStyle name="Comma [0] 2 3 4 2" xfId="5906" xr:uid="{00000000-0005-0000-0000-00004F7E0000}"/>
    <cellStyle name="Comma [0] 2 3 4 2 2" xfId="11249" xr:uid="{00000000-0005-0000-0000-0000507E0000}"/>
    <cellStyle name="Comma [0] 2 3 4 2 2 2" xfId="21862" xr:uid="{00000000-0005-0000-0000-0000517E0000}"/>
    <cellStyle name="Comma [0] 2 3 4 2 2 2 2" xfId="45130" xr:uid="{00000000-0005-0000-0000-0000527E0000}"/>
    <cellStyle name="Comma [0] 2 3 4 2 2 3" xfId="34517" xr:uid="{00000000-0005-0000-0000-0000537E0000}"/>
    <cellStyle name="Comma [0] 2 3 4 2 3" xfId="16556" xr:uid="{00000000-0005-0000-0000-0000547E0000}"/>
    <cellStyle name="Comma [0] 2 3 4 2 3 2" xfId="39824" xr:uid="{00000000-0005-0000-0000-0000557E0000}"/>
    <cellStyle name="Comma [0] 2 3 4 2 4" xfId="29209" xr:uid="{00000000-0005-0000-0000-0000567E0000}"/>
    <cellStyle name="Comma [0] 2 3 4 3" xfId="8607" xr:uid="{00000000-0005-0000-0000-0000577E0000}"/>
    <cellStyle name="Comma [0] 2 3 4 3 2" xfId="19222" xr:uid="{00000000-0005-0000-0000-0000587E0000}"/>
    <cellStyle name="Comma [0] 2 3 4 3 2 2" xfId="42490" xr:uid="{00000000-0005-0000-0000-0000597E0000}"/>
    <cellStyle name="Comma [0] 2 3 4 3 3" xfId="31875" xr:uid="{00000000-0005-0000-0000-00005A7E0000}"/>
    <cellStyle name="Comma [0] 2 3 4 4" xfId="13916" xr:uid="{00000000-0005-0000-0000-00005B7E0000}"/>
    <cellStyle name="Comma [0] 2 3 4 4 2" xfId="37184" xr:uid="{00000000-0005-0000-0000-00005C7E0000}"/>
    <cellStyle name="Comma [0] 2 3 4 5" xfId="26567" xr:uid="{00000000-0005-0000-0000-00005D7E0000}"/>
    <cellStyle name="Comma [0] 2 3 5" xfId="3396" xr:uid="{00000000-0005-0000-0000-00005E7E0000}"/>
    <cellStyle name="Comma [0] 2 3 5 2" xfId="6220" xr:uid="{00000000-0005-0000-0000-00005F7E0000}"/>
    <cellStyle name="Comma [0] 2 3 5 2 2" xfId="11563" xr:uid="{00000000-0005-0000-0000-0000607E0000}"/>
    <cellStyle name="Comma [0] 2 3 5 2 2 2" xfId="22176" xr:uid="{00000000-0005-0000-0000-0000617E0000}"/>
    <cellStyle name="Comma [0] 2 3 5 2 2 2 2" xfId="45444" xr:uid="{00000000-0005-0000-0000-0000627E0000}"/>
    <cellStyle name="Comma [0] 2 3 5 2 2 3" xfId="34831" xr:uid="{00000000-0005-0000-0000-0000637E0000}"/>
    <cellStyle name="Comma [0] 2 3 5 2 3" xfId="16870" xr:uid="{00000000-0005-0000-0000-0000647E0000}"/>
    <cellStyle name="Comma [0] 2 3 5 2 3 2" xfId="40138" xr:uid="{00000000-0005-0000-0000-0000657E0000}"/>
    <cellStyle name="Comma [0] 2 3 5 2 4" xfId="29523" xr:uid="{00000000-0005-0000-0000-0000667E0000}"/>
    <cellStyle name="Comma [0] 2 3 5 3" xfId="8921" xr:uid="{00000000-0005-0000-0000-0000677E0000}"/>
    <cellStyle name="Comma [0] 2 3 5 3 2" xfId="19536" xr:uid="{00000000-0005-0000-0000-0000687E0000}"/>
    <cellStyle name="Comma [0] 2 3 5 3 2 2" xfId="42804" xr:uid="{00000000-0005-0000-0000-0000697E0000}"/>
    <cellStyle name="Comma [0] 2 3 5 3 3" xfId="32189" xr:uid="{00000000-0005-0000-0000-00006A7E0000}"/>
    <cellStyle name="Comma [0] 2 3 5 4" xfId="14230" xr:uid="{00000000-0005-0000-0000-00006B7E0000}"/>
    <cellStyle name="Comma [0] 2 3 5 4 2" xfId="37498" xr:uid="{00000000-0005-0000-0000-00006C7E0000}"/>
    <cellStyle name="Comma [0] 2 3 5 5" xfId="26881" xr:uid="{00000000-0005-0000-0000-00006D7E0000}"/>
    <cellStyle name="Comma [0] 2 3 6" xfId="4177" xr:uid="{00000000-0005-0000-0000-00006E7E0000}"/>
    <cellStyle name="Comma [0] 2 3 6 2" xfId="9521" xr:uid="{00000000-0005-0000-0000-00006F7E0000}"/>
    <cellStyle name="Comma [0] 2 3 6 2 2" xfId="20136" xr:uid="{00000000-0005-0000-0000-0000707E0000}"/>
    <cellStyle name="Comma [0] 2 3 6 2 2 2" xfId="43404" xr:uid="{00000000-0005-0000-0000-0000717E0000}"/>
    <cellStyle name="Comma [0] 2 3 6 2 3" xfId="32789" xr:uid="{00000000-0005-0000-0000-0000727E0000}"/>
    <cellStyle name="Comma [0] 2 3 6 3" xfId="14830" xr:uid="{00000000-0005-0000-0000-0000737E0000}"/>
    <cellStyle name="Comma [0] 2 3 6 3 2" xfId="38098" xr:uid="{00000000-0005-0000-0000-0000747E0000}"/>
    <cellStyle name="Comma [0] 2 3 6 4" xfId="27481" xr:uid="{00000000-0005-0000-0000-0000757E0000}"/>
    <cellStyle name="Comma [0] 2 3 7" xfId="6879" xr:uid="{00000000-0005-0000-0000-0000767E0000}"/>
    <cellStyle name="Comma [0] 2 3 7 2" xfId="17494" xr:uid="{00000000-0005-0000-0000-0000777E0000}"/>
    <cellStyle name="Comma [0] 2 3 7 2 2" xfId="40762" xr:uid="{00000000-0005-0000-0000-0000787E0000}"/>
    <cellStyle name="Comma [0] 2 3 7 3" xfId="30147" xr:uid="{00000000-0005-0000-0000-0000797E0000}"/>
    <cellStyle name="Comma [0] 2 3 8" xfId="12190" xr:uid="{00000000-0005-0000-0000-00007A7E0000}"/>
    <cellStyle name="Comma [0] 2 3 8 2" xfId="35458" xr:uid="{00000000-0005-0000-0000-00007B7E0000}"/>
    <cellStyle name="Comma [0] 2 3 9" xfId="24837" xr:uid="{00000000-0005-0000-0000-00007C7E0000}"/>
    <cellStyle name="Comma [0] 2 4" xfId="417" xr:uid="{00000000-0005-0000-0000-00007D7E0000}"/>
    <cellStyle name="Comma [0] 2 4 2" xfId="1978" xr:uid="{00000000-0005-0000-0000-00007E7E0000}"/>
    <cellStyle name="Comma [0] 2 4 2 2" xfId="4927" xr:uid="{00000000-0005-0000-0000-00007F7E0000}"/>
    <cellStyle name="Comma [0] 2 4 2 2 2" xfId="10270" xr:uid="{00000000-0005-0000-0000-0000807E0000}"/>
    <cellStyle name="Comma [0] 2 4 2 2 2 2" xfId="20885" xr:uid="{00000000-0005-0000-0000-0000817E0000}"/>
    <cellStyle name="Comma [0] 2 4 2 2 2 2 2" xfId="44153" xr:uid="{00000000-0005-0000-0000-0000827E0000}"/>
    <cellStyle name="Comma [0] 2 4 2 2 2 3" xfId="33538" xr:uid="{00000000-0005-0000-0000-0000837E0000}"/>
    <cellStyle name="Comma [0] 2 4 2 2 3" xfId="15579" xr:uid="{00000000-0005-0000-0000-0000847E0000}"/>
    <cellStyle name="Comma [0] 2 4 2 2 3 2" xfId="38847" xr:uid="{00000000-0005-0000-0000-0000857E0000}"/>
    <cellStyle name="Comma [0] 2 4 2 2 4" xfId="28230" xr:uid="{00000000-0005-0000-0000-0000867E0000}"/>
    <cellStyle name="Comma [0] 2 4 2 3" xfId="7628" xr:uid="{00000000-0005-0000-0000-0000877E0000}"/>
    <cellStyle name="Comma [0] 2 4 2 3 2" xfId="18243" xr:uid="{00000000-0005-0000-0000-0000887E0000}"/>
    <cellStyle name="Comma [0] 2 4 2 3 2 2" xfId="41511" xr:uid="{00000000-0005-0000-0000-0000897E0000}"/>
    <cellStyle name="Comma [0] 2 4 2 3 3" xfId="30896" xr:uid="{00000000-0005-0000-0000-00008A7E0000}"/>
    <cellStyle name="Comma [0] 2 4 2 4" xfId="12939" xr:uid="{00000000-0005-0000-0000-00008B7E0000}"/>
    <cellStyle name="Comma [0] 2 4 2 4 2" xfId="36207" xr:uid="{00000000-0005-0000-0000-00008C7E0000}"/>
    <cellStyle name="Comma [0] 2 4 2 5" xfId="25588" xr:uid="{00000000-0005-0000-0000-00008D7E0000}"/>
    <cellStyle name="Comma [0] 2 4 3" xfId="2517" xr:uid="{00000000-0005-0000-0000-00008E7E0000}"/>
    <cellStyle name="Comma [0] 2 4 3 2" xfId="5365" xr:uid="{00000000-0005-0000-0000-00008F7E0000}"/>
    <cellStyle name="Comma [0] 2 4 3 2 2" xfId="10708" xr:uid="{00000000-0005-0000-0000-0000907E0000}"/>
    <cellStyle name="Comma [0] 2 4 3 2 2 2" xfId="21322" xr:uid="{00000000-0005-0000-0000-0000917E0000}"/>
    <cellStyle name="Comma [0] 2 4 3 2 2 2 2" xfId="44590" xr:uid="{00000000-0005-0000-0000-0000927E0000}"/>
    <cellStyle name="Comma [0] 2 4 3 2 2 3" xfId="33976" xr:uid="{00000000-0005-0000-0000-0000937E0000}"/>
    <cellStyle name="Comma [0] 2 4 3 2 3" xfId="16016" xr:uid="{00000000-0005-0000-0000-0000947E0000}"/>
    <cellStyle name="Comma [0] 2 4 3 2 3 2" xfId="39284" xr:uid="{00000000-0005-0000-0000-0000957E0000}"/>
    <cellStyle name="Comma [0] 2 4 3 2 4" xfId="28668" xr:uid="{00000000-0005-0000-0000-0000967E0000}"/>
    <cellStyle name="Comma [0] 2 4 3 3" xfId="8066" xr:uid="{00000000-0005-0000-0000-0000977E0000}"/>
    <cellStyle name="Comma [0] 2 4 3 3 2" xfId="18681" xr:uid="{00000000-0005-0000-0000-0000987E0000}"/>
    <cellStyle name="Comma [0] 2 4 3 3 2 2" xfId="41949" xr:uid="{00000000-0005-0000-0000-0000997E0000}"/>
    <cellStyle name="Comma [0] 2 4 3 3 3" xfId="31334" xr:uid="{00000000-0005-0000-0000-00009A7E0000}"/>
    <cellStyle name="Comma [0] 2 4 3 4" xfId="13376" xr:uid="{00000000-0005-0000-0000-00009B7E0000}"/>
    <cellStyle name="Comma [0] 2 4 3 4 2" xfId="36644" xr:uid="{00000000-0005-0000-0000-00009C7E0000}"/>
    <cellStyle name="Comma [0] 2 4 3 5" xfId="26026" xr:uid="{00000000-0005-0000-0000-00009D7E0000}"/>
    <cellStyle name="Comma [0] 2 4 4" xfId="3220" xr:uid="{00000000-0005-0000-0000-00009E7E0000}"/>
    <cellStyle name="Comma [0] 2 4 4 2" xfId="6050" xr:uid="{00000000-0005-0000-0000-00009F7E0000}"/>
    <cellStyle name="Comma [0] 2 4 4 2 2" xfId="11393" xr:uid="{00000000-0005-0000-0000-0000A07E0000}"/>
    <cellStyle name="Comma [0] 2 4 4 2 2 2" xfId="22006" xr:uid="{00000000-0005-0000-0000-0000A17E0000}"/>
    <cellStyle name="Comma [0] 2 4 4 2 2 2 2" xfId="45274" xr:uid="{00000000-0005-0000-0000-0000A27E0000}"/>
    <cellStyle name="Comma [0] 2 4 4 2 2 3" xfId="34661" xr:uid="{00000000-0005-0000-0000-0000A37E0000}"/>
    <cellStyle name="Comma [0] 2 4 4 2 3" xfId="16700" xr:uid="{00000000-0005-0000-0000-0000A47E0000}"/>
    <cellStyle name="Comma [0] 2 4 4 2 3 2" xfId="39968" xr:uid="{00000000-0005-0000-0000-0000A57E0000}"/>
    <cellStyle name="Comma [0] 2 4 4 2 4" xfId="29353" xr:uid="{00000000-0005-0000-0000-0000A67E0000}"/>
    <cellStyle name="Comma [0] 2 4 4 3" xfId="8751" xr:uid="{00000000-0005-0000-0000-0000A77E0000}"/>
    <cellStyle name="Comma [0] 2 4 4 3 2" xfId="19366" xr:uid="{00000000-0005-0000-0000-0000A87E0000}"/>
    <cellStyle name="Comma [0] 2 4 4 3 2 2" xfId="42634" xr:uid="{00000000-0005-0000-0000-0000A97E0000}"/>
    <cellStyle name="Comma [0] 2 4 4 3 3" xfId="32019" xr:uid="{00000000-0005-0000-0000-0000AA7E0000}"/>
    <cellStyle name="Comma [0] 2 4 4 4" xfId="14060" xr:uid="{00000000-0005-0000-0000-0000AB7E0000}"/>
    <cellStyle name="Comma [0] 2 4 4 4 2" xfId="37328" xr:uid="{00000000-0005-0000-0000-0000AC7E0000}"/>
    <cellStyle name="Comma [0] 2 4 4 5" xfId="26711" xr:uid="{00000000-0005-0000-0000-0000AD7E0000}"/>
    <cellStyle name="Comma [0] 2 4 5" xfId="3540" xr:uid="{00000000-0005-0000-0000-0000AE7E0000}"/>
    <cellStyle name="Comma [0] 2 4 5 2" xfId="6364" xr:uid="{00000000-0005-0000-0000-0000AF7E0000}"/>
    <cellStyle name="Comma [0] 2 4 5 2 2" xfId="11707" xr:uid="{00000000-0005-0000-0000-0000B07E0000}"/>
    <cellStyle name="Comma [0] 2 4 5 2 2 2" xfId="22320" xr:uid="{00000000-0005-0000-0000-0000B17E0000}"/>
    <cellStyle name="Comma [0] 2 4 5 2 2 2 2" xfId="45588" xr:uid="{00000000-0005-0000-0000-0000B27E0000}"/>
    <cellStyle name="Comma [0] 2 4 5 2 2 3" xfId="34975" xr:uid="{00000000-0005-0000-0000-0000B37E0000}"/>
    <cellStyle name="Comma [0] 2 4 5 2 3" xfId="17014" xr:uid="{00000000-0005-0000-0000-0000B47E0000}"/>
    <cellStyle name="Comma [0] 2 4 5 2 3 2" xfId="40282" xr:uid="{00000000-0005-0000-0000-0000B57E0000}"/>
    <cellStyle name="Comma [0] 2 4 5 2 4" xfId="29667" xr:uid="{00000000-0005-0000-0000-0000B67E0000}"/>
    <cellStyle name="Comma [0] 2 4 5 3" xfId="9065" xr:uid="{00000000-0005-0000-0000-0000B77E0000}"/>
    <cellStyle name="Comma [0] 2 4 5 3 2" xfId="19680" xr:uid="{00000000-0005-0000-0000-0000B87E0000}"/>
    <cellStyle name="Comma [0] 2 4 5 3 2 2" xfId="42948" xr:uid="{00000000-0005-0000-0000-0000B97E0000}"/>
    <cellStyle name="Comma [0] 2 4 5 3 3" xfId="32333" xr:uid="{00000000-0005-0000-0000-0000BA7E0000}"/>
    <cellStyle name="Comma [0] 2 4 5 4" xfId="14374" xr:uid="{00000000-0005-0000-0000-0000BB7E0000}"/>
    <cellStyle name="Comma [0] 2 4 5 4 2" xfId="37642" xr:uid="{00000000-0005-0000-0000-0000BC7E0000}"/>
    <cellStyle name="Comma [0] 2 4 5 5" xfId="27025" xr:uid="{00000000-0005-0000-0000-0000BD7E0000}"/>
    <cellStyle name="Comma [0] 2 4 6" xfId="4178" xr:uid="{00000000-0005-0000-0000-0000BE7E0000}"/>
    <cellStyle name="Comma [0] 2 4 6 2" xfId="9522" xr:uid="{00000000-0005-0000-0000-0000BF7E0000}"/>
    <cellStyle name="Comma [0] 2 4 6 2 2" xfId="20137" xr:uid="{00000000-0005-0000-0000-0000C07E0000}"/>
    <cellStyle name="Comma [0] 2 4 6 2 2 2" xfId="43405" xr:uid="{00000000-0005-0000-0000-0000C17E0000}"/>
    <cellStyle name="Comma [0] 2 4 6 2 3" xfId="32790" xr:uid="{00000000-0005-0000-0000-0000C27E0000}"/>
    <cellStyle name="Comma [0] 2 4 6 3" xfId="14831" xr:uid="{00000000-0005-0000-0000-0000C37E0000}"/>
    <cellStyle name="Comma [0] 2 4 6 3 2" xfId="38099" xr:uid="{00000000-0005-0000-0000-0000C47E0000}"/>
    <cellStyle name="Comma [0] 2 4 6 4" xfId="27482" xr:uid="{00000000-0005-0000-0000-0000C57E0000}"/>
    <cellStyle name="Comma [0] 2 4 7" xfId="6880" xr:uid="{00000000-0005-0000-0000-0000C67E0000}"/>
    <cellStyle name="Comma [0] 2 4 7 2" xfId="17495" xr:uid="{00000000-0005-0000-0000-0000C77E0000}"/>
    <cellStyle name="Comma [0] 2 4 7 2 2" xfId="40763" xr:uid="{00000000-0005-0000-0000-0000C87E0000}"/>
    <cellStyle name="Comma [0] 2 4 7 3" xfId="30148" xr:uid="{00000000-0005-0000-0000-0000C97E0000}"/>
    <cellStyle name="Comma [0] 2 4 8" xfId="12191" xr:uid="{00000000-0005-0000-0000-0000CA7E0000}"/>
    <cellStyle name="Comma [0] 2 4 8 2" xfId="35459" xr:uid="{00000000-0005-0000-0000-0000CB7E0000}"/>
    <cellStyle name="Comma [0] 2 4 9" xfId="24838" xr:uid="{00000000-0005-0000-0000-0000CC7E0000}"/>
    <cellStyle name="Comma [0] 2 5" xfId="6659" xr:uid="{00000000-0005-0000-0000-0000CD7E0000}"/>
    <cellStyle name="Comma [0] 3" xfId="418" xr:uid="{00000000-0005-0000-0000-0000CE7E0000}"/>
    <cellStyle name="Comma [0] 4" xfId="419" xr:uid="{00000000-0005-0000-0000-0000CF7E0000}"/>
    <cellStyle name="Comma [0] 5" xfId="1801" xr:uid="{00000000-0005-0000-0000-0000D07E0000}"/>
    <cellStyle name="Comma [0] 6" xfId="24835" xr:uid="{00000000-0005-0000-0000-0000D17E0000}"/>
    <cellStyle name="Comma [0] 7" xfId="51465" xr:uid="{2D96A4D5-BACF-450C-9810-A1FCFDAB0021}"/>
    <cellStyle name="Comma [1]" xfId="420" xr:uid="{00000000-0005-0000-0000-0000D27E0000}"/>
    <cellStyle name="Comma [1] 2" xfId="6660" xr:uid="{00000000-0005-0000-0000-0000D37E0000}"/>
    <cellStyle name="Comma [2]" xfId="421" xr:uid="{00000000-0005-0000-0000-0000D47E0000}"/>
    <cellStyle name="Comma [2] 2" xfId="422" xr:uid="{00000000-0005-0000-0000-0000D57E0000}"/>
    <cellStyle name="Comma [3]" xfId="423" xr:uid="{00000000-0005-0000-0000-0000D67E0000}"/>
    <cellStyle name="Comma [4]" xfId="424" xr:uid="{00000000-0005-0000-0000-0000D77E0000}"/>
    <cellStyle name="Comma [4] 2" xfId="6661" xr:uid="{00000000-0005-0000-0000-0000D87E0000}"/>
    <cellStyle name="Comma 10" xfId="425" xr:uid="{00000000-0005-0000-0000-0000D97E0000}"/>
    <cellStyle name="Comma 10 10" xfId="24839" xr:uid="{00000000-0005-0000-0000-0000DA7E0000}"/>
    <cellStyle name="Comma 10 11" xfId="48891" xr:uid="{00000000-0005-0000-0000-0000DB7E0000}"/>
    <cellStyle name="Comma 10 2" xfId="1803" xr:uid="{00000000-0005-0000-0000-0000DC7E0000}"/>
    <cellStyle name="Comma 10 2 2" xfId="4779" xr:uid="{00000000-0005-0000-0000-0000DD7E0000}"/>
    <cellStyle name="Comma 10 2 2 2" xfId="10123" xr:uid="{00000000-0005-0000-0000-0000DE7E0000}"/>
    <cellStyle name="Comma 10 2 2 2 2" xfId="20738" xr:uid="{00000000-0005-0000-0000-0000DF7E0000}"/>
    <cellStyle name="Comma 10 2 2 2 2 2" xfId="44006" xr:uid="{00000000-0005-0000-0000-0000E07E0000}"/>
    <cellStyle name="Comma 10 2 2 2 3" xfId="33391" xr:uid="{00000000-0005-0000-0000-0000E17E0000}"/>
    <cellStyle name="Comma 10 2 2 3" xfId="15432" xr:uid="{00000000-0005-0000-0000-0000E27E0000}"/>
    <cellStyle name="Comma 10 2 2 3 2" xfId="38700" xr:uid="{00000000-0005-0000-0000-0000E37E0000}"/>
    <cellStyle name="Comma 10 2 2 4" xfId="28083" xr:uid="{00000000-0005-0000-0000-0000E47E0000}"/>
    <cellStyle name="Comma 10 2 3" xfId="7481" xr:uid="{00000000-0005-0000-0000-0000E57E0000}"/>
    <cellStyle name="Comma 10 2 3 2" xfId="18096" xr:uid="{00000000-0005-0000-0000-0000E67E0000}"/>
    <cellStyle name="Comma 10 2 3 2 2" xfId="41364" xr:uid="{00000000-0005-0000-0000-0000E77E0000}"/>
    <cellStyle name="Comma 10 2 3 3" xfId="30749" xr:uid="{00000000-0005-0000-0000-0000E87E0000}"/>
    <cellStyle name="Comma 10 2 4" xfId="12792" xr:uid="{00000000-0005-0000-0000-0000E97E0000}"/>
    <cellStyle name="Comma 10 2 4 2" xfId="36060" xr:uid="{00000000-0005-0000-0000-0000EA7E0000}"/>
    <cellStyle name="Comma 10 2 5" xfId="25441" xr:uid="{00000000-0005-0000-0000-0000EB7E0000}"/>
    <cellStyle name="Comma 10 2 6" xfId="50456" xr:uid="{00000000-0005-0000-0000-0000EC7E0000}"/>
    <cellStyle name="Comma 10 3" xfId="2518" xr:uid="{00000000-0005-0000-0000-0000ED7E0000}"/>
    <cellStyle name="Comma 10 3 2" xfId="5366" xr:uid="{00000000-0005-0000-0000-0000EE7E0000}"/>
    <cellStyle name="Comma 10 3 2 2" xfId="10709" xr:uid="{00000000-0005-0000-0000-0000EF7E0000}"/>
    <cellStyle name="Comma 10 3 2 2 2" xfId="21323" xr:uid="{00000000-0005-0000-0000-0000F07E0000}"/>
    <cellStyle name="Comma 10 3 2 2 2 2" xfId="44591" xr:uid="{00000000-0005-0000-0000-0000F17E0000}"/>
    <cellStyle name="Comma 10 3 2 2 3" xfId="33977" xr:uid="{00000000-0005-0000-0000-0000F27E0000}"/>
    <cellStyle name="Comma 10 3 2 3" xfId="16017" xr:uid="{00000000-0005-0000-0000-0000F37E0000}"/>
    <cellStyle name="Comma 10 3 2 3 2" xfId="39285" xr:uid="{00000000-0005-0000-0000-0000F47E0000}"/>
    <cellStyle name="Comma 10 3 2 4" xfId="28669" xr:uid="{00000000-0005-0000-0000-0000F57E0000}"/>
    <cellStyle name="Comma 10 3 3" xfId="8067" xr:uid="{00000000-0005-0000-0000-0000F67E0000}"/>
    <cellStyle name="Comma 10 3 3 2" xfId="18682" xr:uid="{00000000-0005-0000-0000-0000F77E0000}"/>
    <cellStyle name="Comma 10 3 3 2 2" xfId="41950" xr:uid="{00000000-0005-0000-0000-0000F87E0000}"/>
    <cellStyle name="Comma 10 3 3 3" xfId="31335" xr:uid="{00000000-0005-0000-0000-0000F97E0000}"/>
    <cellStyle name="Comma 10 3 4" xfId="13377" xr:uid="{00000000-0005-0000-0000-0000FA7E0000}"/>
    <cellStyle name="Comma 10 3 4 2" xfId="36645" xr:uid="{00000000-0005-0000-0000-0000FB7E0000}"/>
    <cellStyle name="Comma 10 3 5" xfId="26027" xr:uid="{00000000-0005-0000-0000-0000FC7E0000}"/>
    <cellStyle name="Comma 10 4" xfId="3077" xr:uid="{00000000-0005-0000-0000-0000FD7E0000}"/>
    <cellStyle name="Comma 10 4 2" xfId="5907" xr:uid="{00000000-0005-0000-0000-0000FE7E0000}"/>
    <cellStyle name="Comma 10 4 2 2" xfId="11250" xr:uid="{00000000-0005-0000-0000-0000FF7E0000}"/>
    <cellStyle name="Comma 10 4 2 2 2" xfId="21863" xr:uid="{00000000-0005-0000-0000-0000007F0000}"/>
    <cellStyle name="Comma 10 4 2 2 2 2" xfId="45131" xr:uid="{00000000-0005-0000-0000-0000017F0000}"/>
    <cellStyle name="Comma 10 4 2 2 3" xfId="34518" xr:uid="{00000000-0005-0000-0000-0000027F0000}"/>
    <cellStyle name="Comma 10 4 2 3" xfId="16557" xr:uid="{00000000-0005-0000-0000-0000037F0000}"/>
    <cellStyle name="Comma 10 4 2 3 2" xfId="39825" xr:uid="{00000000-0005-0000-0000-0000047F0000}"/>
    <cellStyle name="Comma 10 4 2 4" xfId="29210" xr:uid="{00000000-0005-0000-0000-0000057F0000}"/>
    <cellStyle name="Comma 10 4 3" xfId="8608" xr:uid="{00000000-0005-0000-0000-0000067F0000}"/>
    <cellStyle name="Comma 10 4 3 2" xfId="19223" xr:uid="{00000000-0005-0000-0000-0000077F0000}"/>
    <cellStyle name="Comma 10 4 3 2 2" xfId="42491" xr:uid="{00000000-0005-0000-0000-0000087F0000}"/>
    <cellStyle name="Comma 10 4 3 3" xfId="31876" xr:uid="{00000000-0005-0000-0000-0000097F0000}"/>
    <cellStyle name="Comma 10 4 4" xfId="13917" xr:uid="{00000000-0005-0000-0000-00000A7F0000}"/>
    <cellStyle name="Comma 10 4 4 2" xfId="37185" xr:uid="{00000000-0005-0000-0000-00000B7F0000}"/>
    <cellStyle name="Comma 10 4 5" xfId="26568" xr:uid="{00000000-0005-0000-0000-00000C7F0000}"/>
    <cellStyle name="Comma 10 5" xfId="3397" xr:uid="{00000000-0005-0000-0000-00000D7F0000}"/>
    <cellStyle name="Comma 10 5 2" xfId="6221" xr:uid="{00000000-0005-0000-0000-00000E7F0000}"/>
    <cellStyle name="Comma 10 5 2 2" xfId="11564" xr:uid="{00000000-0005-0000-0000-00000F7F0000}"/>
    <cellStyle name="Comma 10 5 2 2 2" xfId="22177" xr:uid="{00000000-0005-0000-0000-0000107F0000}"/>
    <cellStyle name="Comma 10 5 2 2 2 2" xfId="45445" xr:uid="{00000000-0005-0000-0000-0000117F0000}"/>
    <cellStyle name="Comma 10 5 2 2 3" xfId="34832" xr:uid="{00000000-0005-0000-0000-0000127F0000}"/>
    <cellStyle name="Comma 10 5 2 3" xfId="16871" xr:uid="{00000000-0005-0000-0000-0000137F0000}"/>
    <cellStyle name="Comma 10 5 2 3 2" xfId="40139" xr:uid="{00000000-0005-0000-0000-0000147F0000}"/>
    <cellStyle name="Comma 10 5 2 4" xfId="29524" xr:uid="{00000000-0005-0000-0000-0000157F0000}"/>
    <cellStyle name="Comma 10 5 3" xfId="8922" xr:uid="{00000000-0005-0000-0000-0000167F0000}"/>
    <cellStyle name="Comma 10 5 3 2" xfId="19537" xr:uid="{00000000-0005-0000-0000-0000177F0000}"/>
    <cellStyle name="Comma 10 5 3 2 2" xfId="42805" xr:uid="{00000000-0005-0000-0000-0000187F0000}"/>
    <cellStyle name="Comma 10 5 3 3" xfId="32190" xr:uid="{00000000-0005-0000-0000-0000197F0000}"/>
    <cellStyle name="Comma 10 5 4" xfId="14231" xr:uid="{00000000-0005-0000-0000-00001A7F0000}"/>
    <cellStyle name="Comma 10 5 4 2" xfId="37499" xr:uid="{00000000-0005-0000-0000-00001B7F0000}"/>
    <cellStyle name="Comma 10 5 5" xfId="26882" xr:uid="{00000000-0005-0000-0000-00001C7F0000}"/>
    <cellStyle name="Comma 10 6" xfId="4179" xr:uid="{00000000-0005-0000-0000-00001D7F0000}"/>
    <cellStyle name="Comma 10 6 2" xfId="9523" xr:uid="{00000000-0005-0000-0000-00001E7F0000}"/>
    <cellStyle name="Comma 10 6 2 2" xfId="20138" xr:uid="{00000000-0005-0000-0000-00001F7F0000}"/>
    <cellStyle name="Comma 10 6 2 2 2" xfId="43406" xr:uid="{00000000-0005-0000-0000-0000207F0000}"/>
    <cellStyle name="Comma 10 6 2 3" xfId="32791" xr:uid="{00000000-0005-0000-0000-0000217F0000}"/>
    <cellStyle name="Comma 10 6 3" xfId="14832" xr:uid="{00000000-0005-0000-0000-0000227F0000}"/>
    <cellStyle name="Comma 10 6 3 2" xfId="38100" xr:uid="{00000000-0005-0000-0000-0000237F0000}"/>
    <cellStyle name="Comma 10 6 4" xfId="27483" xr:uid="{00000000-0005-0000-0000-0000247F0000}"/>
    <cellStyle name="Comma 10 7" xfId="6881" xr:uid="{00000000-0005-0000-0000-0000257F0000}"/>
    <cellStyle name="Comma 10 7 2" xfId="17496" xr:uid="{00000000-0005-0000-0000-0000267F0000}"/>
    <cellStyle name="Comma 10 7 2 2" xfId="40764" xr:uid="{00000000-0005-0000-0000-0000277F0000}"/>
    <cellStyle name="Comma 10 7 3" xfId="30149" xr:uid="{00000000-0005-0000-0000-0000287F0000}"/>
    <cellStyle name="Comma 10 8" xfId="12192" xr:uid="{00000000-0005-0000-0000-0000297F0000}"/>
    <cellStyle name="Comma 10 8 2" xfId="35460" xr:uid="{00000000-0005-0000-0000-00002A7F0000}"/>
    <cellStyle name="Comma 10 9" xfId="23735" xr:uid="{00000000-0005-0000-0000-00002B7F0000}"/>
    <cellStyle name="Comma 10 9 2" xfId="46962" xr:uid="{00000000-0005-0000-0000-00002C7F0000}"/>
    <cellStyle name="Comma 11" xfId="426" xr:uid="{00000000-0005-0000-0000-00002D7F0000}"/>
    <cellStyle name="Comma 11 10" xfId="24840" xr:uid="{00000000-0005-0000-0000-00002E7F0000}"/>
    <cellStyle name="Comma 11 2" xfId="1979" xr:uid="{00000000-0005-0000-0000-00002F7F0000}"/>
    <cellStyle name="Comma 11 2 2" xfId="4928" xr:uid="{00000000-0005-0000-0000-0000307F0000}"/>
    <cellStyle name="Comma 11 2 2 2" xfId="10271" xr:uid="{00000000-0005-0000-0000-0000317F0000}"/>
    <cellStyle name="Comma 11 2 2 2 2" xfId="20886" xr:uid="{00000000-0005-0000-0000-0000327F0000}"/>
    <cellStyle name="Comma 11 2 2 2 2 2" xfId="44154" xr:uid="{00000000-0005-0000-0000-0000337F0000}"/>
    <cellStyle name="Comma 11 2 2 2 3" xfId="33539" xr:uid="{00000000-0005-0000-0000-0000347F0000}"/>
    <cellStyle name="Comma 11 2 2 3" xfId="15580" xr:uid="{00000000-0005-0000-0000-0000357F0000}"/>
    <cellStyle name="Comma 11 2 2 3 2" xfId="38848" xr:uid="{00000000-0005-0000-0000-0000367F0000}"/>
    <cellStyle name="Comma 11 2 2 4" xfId="28231" xr:uid="{00000000-0005-0000-0000-0000377F0000}"/>
    <cellStyle name="Comma 11 2 3" xfId="7629" xr:uid="{00000000-0005-0000-0000-0000387F0000}"/>
    <cellStyle name="Comma 11 2 3 2" xfId="18244" xr:uid="{00000000-0005-0000-0000-0000397F0000}"/>
    <cellStyle name="Comma 11 2 3 2 2" xfId="41512" xr:uid="{00000000-0005-0000-0000-00003A7F0000}"/>
    <cellStyle name="Comma 11 2 3 3" xfId="30897" xr:uid="{00000000-0005-0000-0000-00003B7F0000}"/>
    <cellStyle name="Comma 11 2 4" xfId="12940" xr:uid="{00000000-0005-0000-0000-00003C7F0000}"/>
    <cellStyle name="Comma 11 2 4 2" xfId="36208" xr:uid="{00000000-0005-0000-0000-00003D7F0000}"/>
    <cellStyle name="Comma 11 2 5" xfId="25589" xr:uid="{00000000-0005-0000-0000-00003E7F0000}"/>
    <cellStyle name="Comma 11 2 6" xfId="50457" xr:uid="{00000000-0005-0000-0000-00003F7F0000}"/>
    <cellStyle name="Comma 11 3" xfId="2519" xr:uid="{00000000-0005-0000-0000-0000407F0000}"/>
    <cellStyle name="Comma 11 3 2" xfId="5367" xr:uid="{00000000-0005-0000-0000-0000417F0000}"/>
    <cellStyle name="Comma 11 3 2 2" xfId="10710" xr:uid="{00000000-0005-0000-0000-0000427F0000}"/>
    <cellStyle name="Comma 11 3 2 2 2" xfId="21324" xr:uid="{00000000-0005-0000-0000-0000437F0000}"/>
    <cellStyle name="Comma 11 3 2 2 2 2" xfId="44592" xr:uid="{00000000-0005-0000-0000-0000447F0000}"/>
    <cellStyle name="Comma 11 3 2 2 3" xfId="33978" xr:uid="{00000000-0005-0000-0000-0000457F0000}"/>
    <cellStyle name="Comma 11 3 2 3" xfId="16018" xr:uid="{00000000-0005-0000-0000-0000467F0000}"/>
    <cellStyle name="Comma 11 3 2 3 2" xfId="39286" xr:uid="{00000000-0005-0000-0000-0000477F0000}"/>
    <cellStyle name="Comma 11 3 2 4" xfId="28670" xr:uid="{00000000-0005-0000-0000-0000487F0000}"/>
    <cellStyle name="Comma 11 3 3" xfId="8068" xr:uid="{00000000-0005-0000-0000-0000497F0000}"/>
    <cellStyle name="Comma 11 3 3 2" xfId="18683" xr:uid="{00000000-0005-0000-0000-00004A7F0000}"/>
    <cellStyle name="Comma 11 3 3 2 2" xfId="41951" xr:uid="{00000000-0005-0000-0000-00004B7F0000}"/>
    <cellStyle name="Comma 11 3 3 3" xfId="31336" xr:uid="{00000000-0005-0000-0000-00004C7F0000}"/>
    <cellStyle name="Comma 11 3 4" xfId="13378" xr:uid="{00000000-0005-0000-0000-00004D7F0000}"/>
    <cellStyle name="Comma 11 3 4 2" xfId="36646" xr:uid="{00000000-0005-0000-0000-00004E7F0000}"/>
    <cellStyle name="Comma 11 3 5" xfId="26028" xr:uid="{00000000-0005-0000-0000-00004F7F0000}"/>
    <cellStyle name="Comma 11 4" xfId="3221" xr:uid="{00000000-0005-0000-0000-0000507F0000}"/>
    <cellStyle name="Comma 11 4 2" xfId="6051" xr:uid="{00000000-0005-0000-0000-0000517F0000}"/>
    <cellStyle name="Comma 11 4 2 2" xfId="11394" xr:uid="{00000000-0005-0000-0000-0000527F0000}"/>
    <cellStyle name="Comma 11 4 2 2 2" xfId="22007" xr:uid="{00000000-0005-0000-0000-0000537F0000}"/>
    <cellStyle name="Comma 11 4 2 2 2 2" xfId="45275" xr:uid="{00000000-0005-0000-0000-0000547F0000}"/>
    <cellStyle name="Comma 11 4 2 2 3" xfId="34662" xr:uid="{00000000-0005-0000-0000-0000557F0000}"/>
    <cellStyle name="Comma 11 4 2 3" xfId="16701" xr:uid="{00000000-0005-0000-0000-0000567F0000}"/>
    <cellStyle name="Comma 11 4 2 3 2" xfId="39969" xr:uid="{00000000-0005-0000-0000-0000577F0000}"/>
    <cellStyle name="Comma 11 4 2 4" xfId="29354" xr:uid="{00000000-0005-0000-0000-0000587F0000}"/>
    <cellStyle name="Comma 11 4 3" xfId="8752" xr:uid="{00000000-0005-0000-0000-0000597F0000}"/>
    <cellStyle name="Comma 11 4 3 2" xfId="19367" xr:uid="{00000000-0005-0000-0000-00005A7F0000}"/>
    <cellStyle name="Comma 11 4 3 2 2" xfId="42635" xr:uid="{00000000-0005-0000-0000-00005B7F0000}"/>
    <cellStyle name="Comma 11 4 3 3" xfId="32020" xr:uid="{00000000-0005-0000-0000-00005C7F0000}"/>
    <cellStyle name="Comma 11 4 4" xfId="14061" xr:uid="{00000000-0005-0000-0000-00005D7F0000}"/>
    <cellStyle name="Comma 11 4 4 2" xfId="37329" xr:uid="{00000000-0005-0000-0000-00005E7F0000}"/>
    <cellStyle name="Comma 11 4 5" xfId="26712" xr:uid="{00000000-0005-0000-0000-00005F7F0000}"/>
    <cellStyle name="Comma 11 5" xfId="3541" xr:uid="{00000000-0005-0000-0000-0000607F0000}"/>
    <cellStyle name="Comma 11 5 2" xfId="6365" xr:uid="{00000000-0005-0000-0000-0000617F0000}"/>
    <cellStyle name="Comma 11 5 2 2" xfId="11708" xr:uid="{00000000-0005-0000-0000-0000627F0000}"/>
    <cellStyle name="Comma 11 5 2 2 2" xfId="22321" xr:uid="{00000000-0005-0000-0000-0000637F0000}"/>
    <cellStyle name="Comma 11 5 2 2 2 2" xfId="45589" xr:uid="{00000000-0005-0000-0000-0000647F0000}"/>
    <cellStyle name="Comma 11 5 2 2 3" xfId="34976" xr:uid="{00000000-0005-0000-0000-0000657F0000}"/>
    <cellStyle name="Comma 11 5 2 3" xfId="17015" xr:uid="{00000000-0005-0000-0000-0000667F0000}"/>
    <cellStyle name="Comma 11 5 2 3 2" xfId="40283" xr:uid="{00000000-0005-0000-0000-0000677F0000}"/>
    <cellStyle name="Comma 11 5 2 4" xfId="29668" xr:uid="{00000000-0005-0000-0000-0000687F0000}"/>
    <cellStyle name="Comma 11 5 3" xfId="9066" xr:uid="{00000000-0005-0000-0000-0000697F0000}"/>
    <cellStyle name="Comma 11 5 3 2" xfId="19681" xr:uid="{00000000-0005-0000-0000-00006A7F0000}"/>
    <cellStyle name="Comma 11 5 3 2 2" xfId="42949" xr:uid="{00000000-0005-0000-0000-00006B7F0000}"/>
    <cellStyle name="Comma 11 5 3 3" xfId="32334" xr:uid="{00000000-0005-0000-0000-00006C7F0000}"/>
    <cellStyle name="Comma 11 5 4" xfId="14375" xr:uid="{00000000-0005-0000-0000-00006D7F0000}"/>
    <cellStyle name="Comma 11 5 4 2" xfId="37643" xr:uid="{00000000-0005-0000-0000-00006E7F0000}"/>
    <cellStyle name="Comma 11 5 5" xfId="27026" xr:uid="{00000000-0005-0000-0000-00006F7F0000}"/>
    <cellStyle name="Comma 11 6" xfId="4180" xr:uid="{00000000-0005-0000-0000-0000707F0000}"/>
    <cellStyle name="Comma 11 6 2" xfId="9524" xr:uid="{00000000-0005-0000-0000-0000717F0000}"/>
    <cellStyle name="Comma 11 6 2 2" xfId="20139" xr:uid="{00000000-0005-0000-0000-0000727F0000}"/>
    <cellStyle name="Comma 11 6 2 2 2" xfId="43407" xr:uid="{00000000-0005-0000-0000-0000737F0000}"/>
    <cellStyle name="Comma 11 6 2 3" xfId="32792" xr:uid="{00000000-0005-0000-0000-0000747F0000}"/>
    <cellStyle name="Comma 11 6 3" xfId="14833" xr:uid="{00000000-0005-0000-0000-0000757F0000}"/>
    <cellStyle name="Comma 11 6 3 2" xfId="38101" xr:uid="{00000000-0005-0000-0000-0000767F0000}"/>
    <cellStyle name="Comma 11 6 4" xfId="27484" xr:uid="{00000000-0005-0000-0000-0000777F0000}"/>
    <cellStyle name="Comma 11 7" xfId="6882" xr:uid="{00000000-0005-0000-0000-0000787F0000}"/>
    <cellStyle name="Comma 11 7 2" xfId="17497" xr:uid="{00000000-0005-0000-0000-0000797F0000}"/>
    <cellStyle name="Comma 11 7 2 2" xfId="40765" xr:uid="{00000000-0005-0000-0000-00007A7F0000}"/>
    <cellStyle name="Comma 11 7 3" xfId="30150" xr:uid="{00000000-0005-0000-0000-00007B7F0000}"/>
    <cellStyle name="Comma 11 8" xfId="12193" xr:uid="{00000000-0005-0000-0000-00007C7F0000}"/>
    <cellStyle name="Comma 11 8 2" xfId="35461" xr:uid="{00000000-0005-0000-0000-00007D7F0000}"/>
    <cellStyle name="Comma 11 9" xfId="23736" xr:uid="{00000000-0005-0000-0000-00007E7F0000}"/>
    <cellStyle name="Comma 12" xfId="1976" xr:uid="{00000000-0005-0000-0000-00007F7F0000}"/>
    <cellStyle name="Comma 12 2" xfId="4925" xr:uid="{00000000-0005-0000-0000-0000807F0000}"/>
    <cellStyle name="Comma 12 2 2" xfId="50458" xr:uid="{00000000-0005-0000-0000-0000817F0000}"/>
    <cellStyle name="Comma 12 3" xfId="48892" xr:uid="{00000000-0005-0000-0000-0000827F0000}"/>
    <cellStyle name="Comma 13" xfId="3822" xr:uid="{00000000-0005-0000-0000-0000837F0000}"/>
    <cellStyle name="Comma 13 2" xfId="50460" xr:uid="{00000000-0005-0000-0000-0000847F0000}"/>
    <cellStyle name="Comma 13 3" xfId="50459" xr:uid="{00000000-0005-0000-0000-0000857F0000}"/>
    <cellStyle name="Comma 14" xfId="3792" xr:uid="{00000000-0005-0000-0000-0000867F0000}"/>
    <cellStyle name="Comma 14 2" xfId="50462" xr:uid="{00000000-0005-0000-0000-0000877F0000}"/>
    <cellStyle name="Comma 14 3" xfId="50461" xr:uid="{00000000-0005-0000-0000-0000887F0000}"/>
    <cellStyle name="Comma 15" xfId="3981" xr:uid="{00000000-0005-0000-0000-0000897F0000}"/>
    <cellStyle name="Comma 15 2" xfId="50463" xr:uid="{00000000-0005-0000-0000-00008A7F0000}"/>
    <cellStyle name="Comma 16" xfId="3713" xr:uid="{00000000-0005-0000-0000-00008B7F0000}"/>
    <cellStyle name="Comma 16 2" xfId="50464" xr:uid="{00000000-0005-0000-0000-00008C7F0000}"/>
    <cellStyle name="Comma 17" xfId="3793" xr:uid="{00000000-0005-0000-0000-00008D7F0000}"/>
    <cellStyle name="Comma 17 2" xfId="50465" xr:uid="{00000000-0005-0000-0000-00008E7F0000}"/>
    <cellStyle name="Comma 18" xfId="24834" xr:uid="{00000000-0005-0000-0000-00008F7F0000}"/>
    <cellStyle name="Comma 18 2" xfId="50466" xr:uid="{00000000-0005-0000-0000-0000907F0000}"/>
    <cellStyle name="Comma 19" xfId="24652" xr:uid="{00000000-0005-0000-0000-0000917F0000}"/>
    <cellStyle name="Comma 19 2" xfId="50467" xr:uid="{00000000-0005-0000-0000-0000927F0000}"/>
    <cellStyle name="Comma 2" xfId="427" xr:uid="{00000000-0005-0000-0000-0000937F0000}"/>
    <cellStyle name="Comma 2 2" xfId="428" xr:uid="{00000000-0005-0000-0000-0000947F0000}"/>
    <cellStyle name="Comma 2 2 10" xfId="50468" xr:uid="{00000000-0005-0000-0000-0000957F0000}"/>
    <cellStyle name="Comma 2 2 2" xfId="429" xr:uid="{00000000-0005-0000-0000-0000967F0000}"/>
    <cellStyle name="Comma 2 2 2 2" xfId="23737" xr:uid="{00000000-0005-0000-0000-0000977F0000}"/>
    <cellStyle name="Comma 2 2 2 2 2" xfId="50470" xr:uid="{00000000-0005-0000-0000-0000987F0000}"/>
    <cellStyle name="Comma 2 2 2 2 2 2" xfId="50471" xr:uid="{00000000-0005-0000-0000-0000997F0000}"/>
    <cellStyle name="Comma 2 2 2 2 2 2 2" xfId="50472" xr:uid="{00000000-0005-0000-0000-00009A7F0000}"/>
    <cellStyle name="Comma 2 2 2 2 2 3" xfId="50473" xr:uid="{00000000-0005-0000-0000-00009B7F0000}"/>
    <cellStyle name="Comma 2 2 2 2 2 3 2" xfId="50474" xr:uid="{00000000-0005-0000-0000-00009C7F0000}"/>
    <cellStyle name="Comma 2 2 2 2 2 4" xfId="50475" xr:uid="{00000000-0005-0000-0000-00009D7F0000}"/>
    <cellStyle name="Comma 2 2 2 2 3" xfId="50476" xr:uid="{00000000-0005-0000-0000-00009E7F0000}"/>
    <cellStyle name="Comma 2 2 2 2 3 2" xfId="50477" xr:uid="{00000000-0005-0000-0000-00009F7F0000}"/>
    <cellStyle name="Comma 2 2 2 2 4" xfId="50478" xr:uid="{00000000-0005-0000-0000-0000A07F0000}"/>
    <cellStyle name="Comma 2 2 2 2 4 2" xfId="50479" xr:uid="{00000000-0005-0000-0000-0000A17F0000}"/>
    <cellStyle name="Comma 2 2 2 2 5" xfId="50480" xr:uid="{00000000-0005-0000-0000-0000A27F0000}"/>
    <cellStyle name="Comma 2 2 2 2 6" xfId="50469" xr:uid="{00000000-0005-0000-0000-0000A37F0000}"/>
    <cellStyle name="Comma 2 2 2 3" xfId="50481" xr:uid="{00000000-0005-0000-0000-0000A47F0000}"/>
    <cellStyle name="Comma 2 2 2 3 2" xfId="50482" xr:uid="{00000000-0005-0000-0000-0000A57F0000}"/>
    <cellStyle name="Comma 2 2 2 3 2 2" xfId="50483" xr:uid="{00000000-0005-0000-0000-0000A67F0000}"/>
    <cellStyle name="Comma 2 2 2 3 2 2 2" xfId="50484" xr:uid="{00000000-0005-0000-0000-0000A77F0000}"/>
    <cellStyle name="Comma 2 2 2 3 2 3" xfId="50485" xr:uid="{00000000-0005-0000-0000-0000A87F0000}"/>
    <cellStyle name="Comma 2 2 2 3 2 3 2" xfId="50486" xr:uid="{00000000-0005-0000-0000-0000A97F0000}"/>
    <cellStyle name="Comma 2 2 2 3 2 4" xfId="50487" xr:uid="{00000000-0005-0000-0000-0000AA7F0000}"/>
    <cellStyle name="Comma 2 2 2 3 3" xfId="50488" xr:uid="{00000000-0005-0000-0000-0000AB7F0000}"/>
    <cellStyle name="Comma 2 2 2 3 3 2" xfId="50489" xr:uid="{00000000-0005-0000-0000-0000AC7F0000}"/>
    <cellStyle name="Comma 2 2 2 3 4" xfId="50490" xr:uid="{00000000-0005-0000-0000-0000AD7F0000}"/>
    <cellStyle name="Comma 2 2 2 3 4 2" xfId="50491" xr:uid="{00000000-0005-0000-0000-0000AE7F0000}"/>
    <cellStyle name="Comma 2 2 2 3 5" xfId="50492" xr:uid="{00000000-0005-0000-0000-0000AF7F0000}"/>
    <cellStyle name="Comma 2 2 2 4" xfId="50493" xr:uid="{00000000-0005-0000-0000-0000B07F0000}"/>
    <cellStyle name="Comma 2 2 2 4 2" xfId="50494" xr:uid="{00000000-0005-0000-0000-0000B17F0000}"/>
    <cellStyle name="Comma 2 2 2 4 2 2" xfId="50495" xr:uid="{00000000-0005-0000-0000-0000B27F0000}"/>
    <cellStyle name="Comma 2 2 2 4 2 2 2" xfId="50496" xr:uid="{00000000-0005-0000-0000-0000B37F0000}"/>
    <cellStyle name="Comma 2 2 2 4 2 3" xfId="50497" xr:uid="{00000000-0005-0000-0000-0000B47F0000}"/>
    <cellStyle name="Comma 2 2 2 4 2 3 2" xfId="50498" xr:uid="{00000000-0005-0000-0000-0000B57F0000}"/>
    <cellStyle name="Comma 2 2 2 4 2 4" xfId="50499" xr:uid="{00000000-0005-0000-0000-0000B67F0000}"/>
    <cellStyle name="Comma 2 2 2 4 3" xfId="50500" xr:uid="{00000000-0005-0000-0000-0000B77F0000}"/>
    <cellStyle name="Comma 2 2 2 4 3 2" xfId="50501" xr:uid="{00000000-0005-0000-0000-0000B87F0000}"/>
    <cellStyle name="Comma 2 2 2 4 4" xfId="50502" xr:uid="{00000000-0005-0000-0000-0000B97F0000}"/>
    <cellStyle name="Comma 2 2 2 4 4 2" xfId="50503" xr:uid="{00000000-0005-0000-0000-0000BA7F0000}"/>
    <cellStyle name="Comma 2 2 2 4 5" xfId="50504" xr:uid="{00000000-0005-0000-0000-0000BB7F0000}"/>
    <cellStyle name="Comma 2 2 2 5" xfId="50505" xr:uid="{00000000-0005-0000-0000-0000BC7F0000}"/>
    <cellStyle name="Comma 2 2 2 5 2" xfId="50506" xr:uid="{00000000-0005-0000-0000-0000BD7F0000}"/>
    <cellStyle name="Comma 2 2 2 5 2 2" xfId="50507" xr:uid="{00000000-0005-0000-0000-0000BE7F0000}"/>
    <cellStyle name="Comma 2 2 2 5 2 2 2" xfId="50508" xr:uid="{00000000-0005-0000-0000-0000BF7F0000}"/>
    <cellStyle name="Comma 2 2 2 5 2 3" xfId="50509" xr:uid="{00000000-0005-0000-0000-0000C07F0000}"/>
    <cellStyle name="Comma 2 2 2 5 2 3 2" xfId="50510" xr:uid="{00000000-0005-0000-0000-0000C17F0000}"/>
    <cellStyle name="Comma 2 2 2 5 2 4" xfId="50511" xr:uid="{00000000-0005-0000-0000-0000C27F0000}"/>
    <cellStyle name="Comma 2 2 2 5 3" xfId="50512" xr:uid="{00000000-0005-0000-0000-0000C37F0000}"/>
    <cellStyle name="Comma 2 2 2 5 3 2" xfId="50513" xr:uid="{00000000-0005-0000-0000-0000C47F0000}"/>
    <cellStyle name="Comma 2 2 2 5 4" xfId="50514" xr:uid="{00000000-0005-0000-0000-0000C57F0000}"/>
    <cellStyle name="Comma 2 2 2 5 4 2" xfId="50515" xr:uid="{00000000-0005-0000-0000-0000C67F0000}"/>
    <cellStyle name="Comma 2 2 2 5 5" xfId="50516" xr:uid="{00000000-0005-0000-0000-0000C77F0000}"/>
    <cellStyle name="Comma 2 2 2 6" xfId="50517" xr:uid="{00000000-0005-0000-0000-0000C87F0000}"/>
    <cellStyle name="Comma 2 2 2 6 2" xfId="50518" xr:uid="{00000000-0005-0000-0000-0000C97F0000}"/>
    <cellStyle name="Comma 2 2 2 6 2 2" xfId="50519" xr:uid="{00000000-0005-0000-0000-0000CA7F0000}"/>
    <cellStyle name="Comma 2 2 2 6 3" xfId="50520" xr:uid="{00000000-0005-0000-0000-0000CB7F0000}"/>
    <cellStyle name="Comma 2 2 2 6 3 2" xfId="50521" xr:uid="{00000000-0005-0000-0000-0000CC7F0000}"/>
    <cellStyle name="Comma 2 2 2 6 4" xfId="50522" xr:uid="{00000000-0005-0000-0000-0000CD7F0000}"/>
    <cellStyle name="Comma 2 2 2 7" xfId="50523" xr:uid="{00000000-0005-0000-0000-0000CE7F0000}"/>
    <cellStyle name="Comma 2 2 2 7 2" xfId="50524" xr:uid="{00000000-0005-0000-0000-0000CF7F0000}"/>
    <cellStyle name="Comma 2 2 2 8" xfId="50525" xr:uid="{00000000-0005-0000-0000-0000D07F0000}"/>
    <cellStyle name="Comma 2 2 2 8 2" xfId="50526" xr:uid="{00000000-0005-0000-0000-0000D17F0000}"/>
    <cellStyle name="Comma 2 2 2 9" xfId="50527" xr:uid="{00000000-0005-0000-0000-0000D27F0000}"/>
    <cellStyle name="Comma 2 2 3" xfId="1066" xr:uid="{00000000-0005-0000-0000-0000D37F0000}"/>
    <cellStyle name="Comma 2 2 3 2" xfId="2001" xr:uid="{00000000-0005-0000-0000-0000D47F0000}"/>
    <cellStyle name="Comma 2 2 3 2 2" xfId="3621" xr:uid="{00000000-0005-0000-0000-0000D57F0000}"/>
    <cellStyle name="Comma 2 2 3 2 2 2" xfId="23740" xr:uid="{00000000-0005-0000-0000-0000D67F0000}"/>
    <cellStyle name="Comma 2 2 3 2 2 2 2" xfId="46965" xr:uid="{00000000-0005-0000-0000-0000D77F0000}"/>
    <cellStyle name="Comma 2 2 3 2 2 2 3" xfId="50528" xr:uid="{00000000-0005-0000-0000-0000D87F0000}"/>
    <cellStyle name="Comma 2 2 3 2 2 3" xfId="48895" xr:uid="{00000000-0005-0000-0000-0000D97F0000}"/>
    <cellStyle name="Comma 2 2 3 2 3" xfId="4943" xr:uid="{00000000-0005-0000-0000-0000DA7F0000}"/>
    <cellStyle name="Comma 2 2 3 2 3 2" xfId="10286" xr:uid="{00000000-0005-0000-0000-0000DB7F0000}"/>
    <cellStyle name="Comma 2 2 3 2 3 2 2" xfId="20901" xr:uid="{00000000-0005-0000-0000-0000DC7F0000}"/>
    <cellStyle name="Comma 2 2 3 2 3 2 2 2" xfId="44169" xr:uid="{00000000-0005-0000-0000-0000DD7F0000}"/>
    <cellStyle name="Comma 2 2 3 2 3 2 3" xfId="33554" xr:uid="{00000000-0005-0000-0000-0000DE7F0000}"/>
    <cellStyle name="Comma 2 2 3 2 3 2 4" xfId="50530" xr:uid="{00000000-0005-0000-0000-0000DF7F0000}"/>
    <cellStyle name="Comma 2 2 3 2 3 3" xfId="15595" xr:uid="{00000000-0005-0000-0000-0000E07F0000}"/>
    <cellStyle name="Comma 2 2 3 2 3 3 2" xfId="38863" xr:uid="{00000000-0005-0000-0000-0000E17F0000}"/>
    <cellStyle name="Comma 2 2 3 2 3 4" xfId="28246" xr:uid="{00000000-0005-0000-0000-0000E27F0000}"/>
    <cellStyle name="Comma 2 2 3 2 3 5" xfId="50529" xr:uid="{00000000-0005-0000-0000-0000E37F0000}"/>
    <cellStyle name="Comma 2 2 3 2 4" xfId="7644" xr:uid="{00000000-0005-0000-0000-0000E47F0000}"/>
    <cellStyle name="Comma 2 2 3 2 4 2" xfId="18259" xr:uid="{00000000-0005-0000-0000-0000E57F0000}"/>
    <cellStyle name="Comma 2 2 3 2 4 2 2" xfId="41527" xr:uid="{00000000-0005-0000-0000-0000E67F0000}"/>
    <cellStyle name="Comma 2 2 3 2 4 3" xfId="30912" xr:uid="{00000000-0005-0000-0000-0000E77F0000}"/>
    <cellStyle name="Comma 2 2 3 2 4 4" xfId="50531" xr:uid="{00000000-0005-0000-0000-0000E87F0000}"/>
    <cellStyle name="Comma 2 2 3 2 5" xfId="12955" xr:uid="{00000000-0005-0000-0000-0000E97F0000}"/>
    <cellStyle name="Comma 2 2 3 2 5 2" xfId="36223" xr:uid="{00000000-0005-0000-0000-0000EA7F0000}"/>
    <cellStyle name="Comma 2 2 3 2 6" xfId="23739" xr:uid="{00000000-0005-0000-0000-0000EB7F0000}"/>
    <cellStyle name="Comma 2 2 3 2 6 2" xfId="46964" xr:uid="{00000000-0005-0000-0000-0000EC7F0000}"/>
    <cellStyle name="Comma 2 2 3 2 7" xfId="25604" xr:uid="{00000000-0005-0000-0000-0000ED7F0000}"/>
    <cellStyle name="Comma 2 2 3 2 8" xfId="48894" xr:uid="{00000000-0005-0000-0000-0000EE7F0000}"/>
    <cellStyle name="Comma 2 2 3 3" xfId="3233" xr:uid="{00000000-0005-0000-0000-0000EF7F0000}"/>
    <cellStyle name="Comma 2 2 3 3 2" xfId="6063" xr:uid="{00000000-0005-0000-0000-0000F07F0000}"/>
    <cellStyle name="Comma 2 2 3 3 2 2" xfId="11406" xr:uid="{00000000-0005-0000-0000-0000F17F0000}"/>
    <cellStyle name="Comma 2 2 3 3 2 2 2" xfId="22019" xr:uid="{00000000-0005-0000-0000-0000F27F0000}"/>
    <cellStyle name="Comma 2 2 3 3 2 2 2 2" xfId="45287" xr:uid="{00000000-0005-0000-0000-0000F37F0000}"/>
    <cellStyle name="Comma 2 2 3 3 2 2 3" xfId="34674" xr:uid="{00000000-0005-0000-0000-0000F47F0000}"/>
    <cellStyle name="Comma 2 2 3 3 2 3" xfId="16713" xr:uid="{00000000-0005-0000-0000-0000F57F0000}"/>
    <cellStyle name="Comma 2 2 3 3 2 3 2" xfId="39981" xr:uid="{00000000-0005-0000-0000-0000F67F0000}"/>
    <cellStyle name="Comma 2 2 3 3 2 4" xfId="29366" xr:uid="{00000000-0005-0000-0000-0000F77F0000}"/>
    <cellStyle name="Comma 2 2 3 3 2 5" xfId="50532" xr:uid="{00000000-0005-0000-0000-0000F87F0000}"/>
    <cellStyle name="Comma 2 2 3 3 3" xfId="8764" xr:uid="{00000000-0005-0000-0000-0000F97F0000}"/>
    <cellStyle name="Comma 2 2 3 3 3 2" xfId="19379" xr:uid="{00000000-0005-0000-0000-0000FA7F0000}"/>
    <cellStyle name="Comma 2 2 3 3 3 2 2" xfId="42647" xr:uid="{00000000-0005-0000-0000-0000FB7F0000}"/>
    <cellStyle name="Comma 2 2 3 3 3 3" xfId="32032" xr:uid="{00000000-0005-0000-0000-0000FC7F0000}"/>
    <cellStyle name="Comma 2 2 3 3 4" xfId="14073" xr:uid="{00000000-0005-0000-0000-0000FD7F0000}"/>
    <cellStyle name="Comma 2 2 3 3 4 2" xfId="37341" xr:uid="{00000000-0005-0000-0000-0000FE7F0000}"/>
    <cellStyle name="Comma 2 2 3 3 5" xfId="23741" xr:uid="{00000000-0005-0000-0000-0000FF7F0000}"/>
    <cellStyle name="Comma 2 2 3 3 5 2" xfId="46966" xr:uid="{00000000-0005-0000-0000-000000800000}"/>
    <cellStyle name="Comma 2 2 3 3 6" xfId="26724" xr:uid="{00000000-0005-0000-0000-000001800000}"/>
    <cellStyle name="Comma 2 2 3 3 7" xfId="48896" xr:uid="{00000000-0005-0000-0000-000002800000}"/>
    <cellStyle name="Comma 2 2 3 4" xfId="3553" xr:uid="{00000000-0005-0000-0000-000003800000}"/>
    <cellStyle name="Comma 2 2 3 4 2" xfId="6377" xr:uid="{00000000-0005-0000-0000-000004800000}"/>
    <cellStyle name="Comma 2 2 3 4 2 2" xfId="11720" xr:uid="{00000000-0005-0000-0000-000005800000}"/>
    <cellStyle name="Comma 2 2 3 4 2 2 2" xfId="22333" xr:uid="{00000000-0005-0000-0000-000006800000}"/>
    <cellStyle name="Comma 2 2 3 4 2 2 2 2" xfId="45601" xr:uid="{00000000-0005-0000-0000-000007800000}"/>
    <cellStyle name="Comma 2 2 3 4 2 2 3" xfId="34988" xr:uid="{00000000-0005-0000-0000-000008800000}"/>
    <cellStyle name="Comma 2 2 3 4 2 3" xfId="17027" xr:uid="{00000000-0005-0000-0000-000009800000}"/>
    <cellStyle name="Comma 2 2 3 4 2 3 2" xfId="40295" xr:uid="{00000000-0005-0000-0000-00000A800000}"/>
    <cellStyle name="Comma 2 2 3 4 2 4" xfId="29680" xr:uid="{00000000-0005-0000-0000-00000B800000}"/>
    <cellStyle name="Comma 2 2 3 4 2 5" xfId="50534" xr:uid="{00000000-0005-0000-0000-00000C800000}"/>
    <cellStyle name="Comma 2 2 3 4 3" xfId="9078" xr:uid="{00000000-0005-0000-0000-00000D800000}"/>
    <cellStyle name="Comma 2 2 3 4 3 2" xfId="19693" xr:uid="{00000000-0005-0000-0000-00000E800000}"/>
    <cellStyle name="Comma 2 2 3 4 3 2 2" xfId="42961" xr:uid="{00000000-0005-0000-0000-00000F800000}"/>
    <cellStyle name="Comma 2 2 3 4 3 3" xfId="32346" xr:uid="{00000000-0005-0000-0000-000010800000}"/>
    <cellStyle name="Comma 2 2 3 4 4" xfId="14387" xr:uid="{00000000-0005-0000-0000-000011800000}"/>
    <cellStyle name="Comma 2 2 3 4 4 2" xfId="37655" xr:uid="{00000000-0005-0000-0000-000012800000}"/>
    <cellStyle name="Comma 2 2 3 4 5" xfId="27038" xr:uid="{00000000-0005-0000-0000-000013800000}"/>
    <cellStyle name="Comma 2 2 3 4 6" xfId="50533" xr:uid="{00000000-0005-0000-0000-000014800000}"/>
    <cellStyle name="Comma 2 2 3 5" xfId="23738" xr:uid="{00000000-0005-0000-0000-000015800000}"/>
    <cellStyle name="Comma 2 2 3 5 2" xfId="46963" xr:uid="{00000000-0005-0000-0000-000016800000}"/>
    <cellStyle name="Comma 2 2 3 5 3" xfId="50535" xr:uid="{00000000-0005-0000-0000-000017800000}"/>
    <cellStyle name="Comma 2 2 3 6" xfId="48893" xr:uid="{00000000-0005-0000-0000-000018800000}"/>
    <cellStyle name="Comma 2 2 4" xfId="2520" xr:uid="{00000000-0005-0000-0000-000019800000}"/>
    <cellStyle name="Comma 2 2 4 2" xfId="5368" xr:uid="{00000000-0005-0000-0000-00001A800000}"/>
    <cellStyle name="Comma 2 2 4 2 2" xfId="10711" xr:uid="{00000000-0005-0000-0000-00001B800000}"/>
    <cellStyle name="Comma 2 2 4 2 2 2" xfId="21325" xr:uid="{00000000-0005-0000-0000-00001C800000}"/>
    <cellStyle name="Comma 2 2 4 2 2 2 2" xfId="44593" xr:uid="{00000000-0005-0000-0000-00001D800000}"/>
    <cellStyle name="Comma 2 2 4 2 2 2 3" xfId="50536" xr:uid="{00000000-0005-0000-0000-00001E800000}"/>
    <cellStyle name="Comma 2 2 4 2 2 3" xfId="23744" xr:uid="{00000000-0005-0000-0000-00001F800000}"/>
    <cellStyle name="Comma 2 2 4 2 2 3 2" xfId="46969" xr:uid="{00000000-0005-0000-0000-000020800000}"/>
    <cellStyle name="Comma 2 2 4 2 2 4" xfId="33979" xr:uid="{00000000-0005-0000-0000-000021800000}"/>
    <cellStyle name="Comma 2 2 4 2 2 5" xfId="48899" xr:uid="{00000000-0005-0000-0000-000022800000}"/>
    <cellStyle name="Comma 2 2 4 2 3" xfId="16019" xr:uid="{00000000-0005-0000-0000-000023800000}"/>
    <cellStyle name="Comma 2 2 4 2 3 2" xfId="39287" xr:uid="{00000000-0005-0000-0000-000024800000}"/>
    <cellStyle name="Comma 2 2 4 2 3 2 2" xfId="50538" xr:uid="{00000000-0005-0000-0000-000025800000}"/>
    <cellStyle name="Comma 2 2 4 2 3 3" xfId="50537" xr:uid="{00000000-0005-0000-0000-000026800000}"/>
    <cellStyle name="Comma 2 2 4 2 4" xfId="23743" xr:uid="{00000000-0005-0000-0000-000027800000}"/>
    <cellStyle name="Comma 2 2 4 2 4 2" xfId="46968" xr:uid="{00000000-0005-0000-0000-000028800000}"/>
    <cellStyle name="Comma 2 2 4 2 4 3" xfId="50539" xr:uid="{00000000-0005-0000-0000-000029800000}"/>
    <cellStyle name="Comma 2 2 4 2 5" xfId="28671" xr:uid="{00000000-0005-0000-0000-00002A800000}"/>
    <cellStyle name="Comma 2 2 4 2 6" xfId="48898" xr:uid="{00000000-0005-0000-0000-00002B800000}"/>
    <cellStyle name="Comma 2 2 4 3" xfId="8069" xr:uid="{00000000-0005-0000-0000-00002C800000}"/>
    <cellStyle name="Comma 2 2 4 3 2" xfId="18684" xr:uid="{00000000-0005-0000-0000-00002D800000}"/>
    <cellStyle name="Comma 2 2 4 3 2 2" xfId="41952" xr:uid="{00000000-0005-0000-0000-00002E800000}"/>
    <cellStyle name="Comma 2 2 4 3 2 3" xfId="50540" xr:uid="{00000000-0005-0000-0000-00002F800000}"/>
    <cellStyle name="Comma 2 2 4 3 3" xfId="23745" xr:uid="{00000000-0005-0000-0000-000030800000}"/>
    <cellStyle name="Comma 2 2 4 3 3 2" xfId="46970" xr:uid="{00000000-0005-0000-0000-000031800000}"/>
    <cellStyle name="Comma 2 2 4 3 4" xfId="31337" xr:uid="{00000000-0005-0000-0000-000032800000}"/>
    <cellStyle name="Comma 2 2 4 3 5" xfId="48900" xr:uid="{00000000-0005-0000-0000-000033800000}"/>
    <cellStyle name="Comma 2 2 4 4" xfId="13379" xr:uid="{00000000-0005-0000-0000-000034800000}"/>
    <cellStyle name="Comma 2 2 4 4 2" xfId="36647" xr:uid="{00000000-0005-0000-0000-000035800000}"/>
    <cellStyle name="Comma 2 2 4 4 2 2" xfId="50542" xr:uid="{00000000-0005-0000-0000-000036800000}"/>
    <cellStyle name="Comma 2 2 4 4 3" xfId="50541" xr:uid="{00000000-0005-0000-0000-000037800000}"/>
    <cellStyle name="Comma 2 2 4 5" xfId="23742" xr:uid="{00000000-0005-0000-0000-000038800000}"/>
    <cellStyle name="Comma 2 2 4 5 2" xfId="46967" xr:uid="{00000000-0005-0000-0000-000039800000}"/>
    <cellStyle name="Comma 2 2 4 5 3" xfId="50543" xr:uid="{00000000-0005-0000-0000-00003A800000}"/>
    <cellStyle name="Comma 2 2 4 6" xfId="26029" xr:uid="{00000000-0005-0000-0000-00003B800000}"/>
    <cellStyle name="Comma 2 2 4 7" xfId="48897" xr:uid="{00000000-0005-0000-0000-00003C800000}"/>
    <cellStyle name="Comma 2 2 5" xfId="4181" xr:uid="{00000000-0005-0000-0000-00003D800000}"/>
    <cellStyle name="Comma 2 2 5 2" xfId="9525" xr:uid="{00000000-0005-0000-0000-00003E800000}"/>
    <cellStyle name="Comma 2 2 5 2 2" xfId="20140" xr:uid="{00000000-0005-0000-0000-00003F800000}"/>
    <cellStyle name="Comma 2 2 5 2 2 2" xfId="43408" xr:uid="{00000000-0005-0000-0000-000040800000}"/>
    <cellStyle name="Comma 2 2 5 2 2 2 2" xfId="50547" xr:uid="{00000000-0005-0000-0000-000041800000}"/>
    <cellStyle name="Comma 2 2 5 2 2 3" xfId="50546" xr:uid="{00000000-0005-0000-0000-000042800000}"/>
    <cellStyle name="Comma 2 2 5 2 3" xfId="32793" xr:uid="{00000000-0005-0000-0000-000043800000}"/>
    <cellStyle name="Comma 2 2 5 2 3 2" xfId="50549" xr:uid="{00000000-0005-0000-0000-000044800000}"/>
    <cellStyle name="Comma 2 2 5 2 3 3" xfId="50548" xr:uid="{00000000-0005-0000-0000-000045800000}"/>
    <cellStyle name="Comma 2 2 5 2 4" xfId="50550" xr:uid="{00000000-0005-0000-0000-000046800000}"/>
    <cellStyle name="Comma 2 2 5 2 5" xfId="50545" xr:uid="{00000000-0005-0000-0000-000047800000}"/>
    <cellStyle name="Comma 2 2 5 3" xfId="14834" xr:uid="{00000000-0005-0000-0000-000048800000}"/>
    <cellStyle name="Comma 2 2 5 3 2" xfId="38102" xr:uid="{00000000-0005-0000-0000-000049800000}"/>
    <cellStyle name="Comma 2 2 5 3 2 2" xfId="50552" xr:uid="{00000000-0005-0000-0000-00004A800000}"/>
    <cellStyle name="Comma 2 2 5 3 3" xfId="50551" xr:uid="{00000000-0005-0000-0000-00004B800000}"/>
    <cellStyle name="Comma 2 2 5 4" xfId="27485" xr:uid="{00000000-0005-0000-0000-00004C800000}"/>
    <cellStyle name="Comma 2 2 5 4 2" xfId="50554" xr:uid="{00000000-0005-0000-0000-00004D800000}"/>
    <cellStyle name="Comma 2 2 5 4 3" xfId="50553" xr:uid="{00000000-0005-0000-0000-00004E800000}"/>
    <cellStyle name="Comma 2 2 5 5" xfId="50555" xr:uid="{00000000-0005-0000-0000-00004F800000}"/>
    <cellStyle name="Comma 2 2 5 6" xfId="50544" xr:uid="{00000000-0005-0000-0000-000050800000}"/>
    <cellStyle name="Comma 2 2 6" xfId="6883" xr:uid="{00000000-0005-0000-0000-000051800000}"/>
    <cellStyle name="Comma 2 2 6 2" xfId="17498" xr:uid="{00000000-0005-0000-0000-000052800000}"/>
    <cellStyle name="Comma 2 2 6 2 2" xfId="40766" xr:uid="{00000000-0005-0000-0000-000053800000}"/>
    <cellStyle name="Comma 2 2 6 2 2 2" xfId="50559" xr:uid="{00000000-0005-0000-0000-000054800000}"/>
    <cellStyle name="Comma 2 2 6 2 2 3" xfId="50558" xr:uid="{00000000-0005-0000-0000-000055800000}"/>
    <cellStyle name="Comma 2 2 6 2 3" xfId="50560" xr:uid="{00000000-0005-0000-0000-000056800000}"/>
    <cellStyle name="Comma 2 2 6 2 3 2" xfId="50561" xr:uid="{00000000-0005-0000-0000-000057800000}"/>
    <cellStyle name="Comma 2 2 6 2 4" xfId="50562" xr:uid="{00000000-0005-0000-0000-000058800000}"/>
    <cellStyle name="Comma 2 2 6 2 5" xfId="50557" xr:uid="{00000000-0005-0000-0000-000059800000}"/>
    <cellStyle name="Comma 2 2 6 3" xfId="30151" xr:uid="{00000000-0005-0000-0000-00005A800000}"/>
    <cellStyle name="Comma 2 2 6 3 2" xfId="50564" xr:uid="{00000000-0005-0000-0000-00005B800000}"/>
    <cellStyle name="Comma 2 2 6 3 3" xfId="50563" xr:uid="{00000000-0005-0000-0000-00005C800000}"/>
    <cellStyle name="Comma 2 2 6 4" xfId="50565" xr:uid="{00000000-0005-0000-0000-00005D800000}"/>
    <cellStyle name="Comma 2 2 6 4 2" xfId="50566" xr:uid="{00000000-0005-0000-0000-00005E800000}"/>
    <cellStyle name="Comma 2 2 6 5" xfId="50567" xr:uid="{00000000-0005-0000-0000-00005F800000}"/>
    <cellStyle name="Comma 2 2 6 6" xfId="50556" xr:uid="{00000000-0005-0000-0000-000060800000}"/>
    <cellStyle name="Comma 2 2 7" xfId="12194" xr:uid="{00000000-0005-0000-0000-000061800000}"/>
    <cellStyle name="Comma 2 2 7 2" xfId="35462" xr:uid="{00000000-0005-0000-0000-000062800000}"/>
    <cellStyle name="Comma 2 2 7 2 2" xfId="50570" xr:uid="{00000000-0005-0000-0000-000063800000}"/>
    <cellStyle name="Comma 2 2 7 2 3" xfId="50569" xr:uid="{00000000-0005-0000-0000-000064800000}"/>
    <cellStyle name="Comma 2 2 7 3" xfId="50571" xr:uid="{00000000-0005-0000-0000-000065800000}"/>
    <cellStyle name="Comma 2 2 7 3 2" xfId="50572" xr:uid="{00000000-0005-0000-0000-000066800000}"/>
    <cellStyle name="Comma 2 2 7 4" xfId="50573" xr:uid="{00000000-0005-0000-0000-000067800000}"/>
    <cellStyle name="Comma 2 2 7 5" xfId="50568" xr:uid="{00000000-0005-0000-0000-000068800000}"/>
    <cellStyle name="Comma 2 2 8" xfId="24841" xr:uid="{00000000-0005-0000-0000-000069800000}"/>
    <cellStyle name="Comma 2 2 8 2" xfId="50575" xr:uid="{00000000-0005-0000-0000-00006A800000}"/>
    <cellStyle name="Comma 2 2 8 3" xfId="50574" xr:uid="{00000000-0005-0000-0000-00006B800000}"/>
    <cellStyle name="Comma 2 2 9" xfId="50576" xr:uid="{00000000-0005-0000-0000-00006C800000}"/>
    <cellStyle name="Comma 2 2 9 2" xfId="50577" xr:uid="{00000000-0005-0000-0000-00006D800000}"/>
    <cellStyle name="Comma 2 3" xfId="430" xr:uid="{00000000-0005-0000-0000-00006E800000}"/>
    <cellStyle name="Comma 2 3 10" xfId="24842" xr:uid="{00000000-0005-0000-0000-00006F800000}"/>
    <cellStyle name="Comma 2 3 11" xfId="48901" xr:uid="{00000000-0005-0000-0000-000070800000}"/>
    <cellStyle name="Comma 2 3 2" xfId="1981" xr:uid="{00000000-0005-0000-0000-000071800000}"/>
    <cellStyle name="Comma 2 3 2 2" xfId="4929" xr:uid="{00000000-0005-0000-0000-000072800000}"/>
    <cellStyle name="Comma 2 3 2 2 2" xfId="10272" xr:uid="{00000000-0005-0000-0000-000073800000}"/>
    <cellStyle name="Comma 2 3 2 2 2 2" xfId="20887" xr:uid="{00000000-0005-0000-0000-000074800000}"/>
    <cellStyle name="Comma 2 3 2 2 2 2 2" xfId="44155" xr:uid="{00000000-0005-0000-0000-000075800000}"/>
    <cellStyle name="Comma 2 3 2 2 2 3" xfId="33540" xr:uid="{00000000-0005-0000-0000-000076800000}"/>
    <cellStyle name="Comma 2 3 2 2 3" xfId="15581" xr:uid="{00000000-0005-0000-0000-000077800000}"/>
    <cellStyle name="Comma 2 3 2 2 3 2" xfId="38849" xr:uid="{00000000-0005-0000-0000-000078800000}"/>
    <cellStyle name="Comma 2 3 2 2 4" xfId="23748" xr:uid="{00000000-0005-0000-0000-000079800000}"/>
    <cellStyle name="Comma 2 3 2 2 4 2" xfId="46973" xr:uid="{00000000-0005-0000-0000-00007A800000}"/>
    <cellStyle name="Comma 2 3 2 2 5" xfId="28232" xr:uid="{00000000-0005-0000-0000-00007B800000}"/>
    <cellStyle name="Comma 2 3 2 2 6" xfId="48903" xr:uid="{00000000-0005-0000-0000-00007C800000}"/>
    <cellStyle name="Comma 2 3 2 3" xfId="7630" xr:uid="{00000000-0005-0000-0000-00007D800000}"/>
    <cellStyle name="Comma 2 3 2 3 2" xfId="18245" xr:uid="{00000000-0005-0000-0000-00007E800000}"/>
    <cellStyle name="Comma 2 3 2 3 2 2" xfId="41513" xr:uid="{00000000-0005-0000-0000-00007F800000}"/>
    <cellStyle name="Comma 2 3 2 3 3" xfId="30898" xr:uid="{00000000-0005-0000-0000-000080800000}"/>
    <cellStyle name="Comma 2 3 2 4" xfId="12941" xr:uid="{00000000-0005-0000-0000-000081800000}"/>
    <cellStyle name="Comma 2 3 2 4 2" xfId="36209" xr:uid="{00000000-0005-0000-0000-000082800000}"/>
    <cellStyle name="Comma 2 3 2 5" xfId="23747" xr:uid="{00000000-0005-0000-0000-000083800000}"/>
    <cellStyle name="Comma 2 3 2 5 2" xfId="46972" xr:uid="{00000000-0005-0000-0000-000084800000}"/>
    <cellStyle name="Comma 2 3 2 6" xfId="25590" xr:uid="{00000000-0005-0000-0000-000085800000}"/>
    <cellStyle name="Comma 2 3 2 7" xfId="48902" xr:uid="{00000000-0005-0000-0000-000086800000}"/>
    <cellStyle name="Comma 2 3 3" xfId="2521" xr:uid="{00000000-0005-0000-0000-000087800000}"/>
    <cellStyle name="Comma 2 3 3 2" xfId="5369" xr:uid="{00000000-0005-0000-0000-000088800000}"/>
    <cellStyle name="Comma 2 3 3 2 2" xfId="10712" xr:uid="{00000000-0005-0000-0000-000089800000}"/>
    <cellStyle name="Comma 2 3 3 2 2 2" xfId="21326" xr:uid="{00000000-0005-0000-0000-00008A800000}"/>
    <cellStyle name="Comma 2 3 3 2 2 2 2" xfId="44594" xr:uid="{00000000-0005-0000-0000-00008B800000}"/>
    <cellStyle name="Comma 2 3 3 2 2 3" xfId="33980" xr:uid="{00000000-0005-0000-0000-00008C800000}"/>
    <cellStyle name="Comma 2 3 3 2 3" xfId="16020" xr:uid="{00000000-0005-0000-0000-00008D800000}"/>
    <cellStyle name="Comma 2 3 3 2 3 2" xfId="39288" xr:uid="{00000000-0005-0000-0000-00008E800000}"/>
    <cellStyle name="Comma 2 3 3 2 4" xfId="28672" xr:uid="{00000000-0005-0000-0000-00008F800000}"/>
    <cellStyle name="Comma 2 3 3 3" xfId="8070" xr:uid="{00000000-0005-0000-0000-000090800000}"/>
    <cellStyle name="Comma 2 3 3 3 2" xfId="18685" xr:uid="{00000000-0005-0000-0000-000091800000}"/>
    <cellStyle name="Comma 2 3 3 3 2 2" xfId="41953" xr:uid="{00000000-0005-0000-0000-000092800000}"/>
    <cellStyle name="Comma 2 3 3 3 3" xfId="31338" xr:uid="{00000000-0005-0000-0000-000093800000}"/>
    <cellStyle name="Comma 2 3 3 4" xfId="13380" xr:uid="{00000000-0005-0000-0000-000094800000}"/>
    <cellStyle name="Comma 2 3 3 4 2" xfId="36648" xr:uid="{00000000-0005-0000-0000-000095800000}"/>
    <cellStyle name="Comma 2 3 3 5" xfId="23749" xr:uid="{00000000-0005-0000-0000-000096800000}"/>
    <cellStyle name="Comma 2 3 3 5 2" xfId="46974" xr:uid="{00000000-0005-0000-0000-000097800000}"/>
    <cellStyle name="Comma 2 3 3 6" xfId="26030" xr:uid="{00000000-0005-0000-0000-000098800000}"/>
    <cellStyle name="Comma 2 3 3 7" xfId="48904" xr:uid="{00000000-0005-0000-0000-000099800000}"/>
    <cellStyle name="Comma 2 3 4" xfId="3222" xr:uid="{00000000-0005-0000-0000-00009A800000}"/>
    <cellStyle name="Comma 2 3 4 2" xfId="6052" xr:uid="{00000000-0005-0000-0000-00009B800000}"/>
    <cellStyle name="Comma 2 3 4 2 2" xfId="11395" xr:uid="{00000000-0005-0000-0000-00009C800000}"/>
    <cellStyle name="Comma 2 3 4 2 2 2" xfId="22008" xr:uid="{00000000-0005-0000-0000-00009D800000}"/>
    <cellStyle name="Comma 2 3 4 2 2 2 2" xfId="45276" xr:uid="{00000000-0005-0000-0000-00009E800000}"/>
    <cellStyle name="Comma 2 3 4 2 2 3" xfId="34663" xr:uid="{00000000-0005-0000-0000-00009F800000}"/>
    <cellStyle name="Comma 2 3 4 2 3" xfId="16702" xr:uid="{00000000-0005-0000-0000-0000A0800000}"/>
    <cellStyle name="Comma 2 3 4 2 3 2" xfId="39970" xr:uid="{00000000-0005-0000-0000-0000A1800000}"/>
    <cellStyle name="Comma 2 3 4 2 4" xfId="29355" xr:uid="{00000000-0005-0000-0000-0000A2800000}"/>
    <cellStyle name="Comma 2 3 4 3" xfId="8753" xr:uid="{00000000-0005-0000-0000-0000A3800000}"/>
    <cellStyle name="Comma 2 3 4 3 2" xfId="19368" xr:uid="{00000000-0005-0000-0000-0000A4800000}"/>
    <cellStyle name="Comma 2 3 4 3 2 2" xfId="42636" xr:uid="{00000000-0005-0000-0000-0000A5800000}"/>
    <cellStyle name="Comma 2 3 4 3 3" xfId="32021" xr:uid="{00000000-0005-0000-0000-0000A6800000}"/>
    <cellStyle name="Comma 2 3 4 4" xfId="14062" xr:uid="{00000000-0005-0000-0000-0000A7800000}"/>
    <cellStyle name="Comma 2 3 4 4 2" xfId="37330" xr:uid="{00000000-0005-0000-0000-0000A8800000}"/>
    <cellStyle name="Comma 2 3 4 5" xfId="26713" xr:uid="{00000000-0005-0000-0000-0000A9800000}"/>
    <cellStyle name="Comma 2 3 5" xfId="3542" xr:uid="{00000000-0005-0000-0000-0000AA800000}"/>
    <cellStyle name="Comma 2 3 5 2" xfId="6366" xr:uid="{00000000-0005-0000-0000-0000AB800000}"/>
    <cellStyle name="Comma 2 3 5 2 2" xfId="11709" xr:uid="{00000000-0005-0000-0000-0000AC800000}"/>
    <cellStyle name="Comma 2 3 5 2 2 2" xfId="22322" xr:uid="{00000000-0005-0000-0000-0000AD800000}"/>
    <cellStyle name="Comma 2 3 5 2 2 2 2" xfId="45590" xr:uid="{00000000-0005-0000-0000-0000AE800000}"/>
    <cellStyle name="Comma 2 3 5 2 2 3" xfId="34977" xr:uid="{00000000-0005-0000-0000-0000AF800000}"/>
    <cellStyle name="Comma 2 3 5 2 3" xfId="17016" xr:uid="{00000000-0005-0000-0000-0000B0800000}"/>
    <cellStyle name="Comma 2 3 5 2 3 2" xfId="40284" xr:uid="{00000000-0005-0000-0000-0000B1800000}"/>
    <cellStyle name="Comma 2 3 5 2 4" xfId="29669" xr:uid="{00000000-0005-0000-0000-0000B2800000}"/>
    <cellStyle name="Comma 2 3 5 3" xfId="9067" xr:uid="{00000000-0005-0000-0000-0000B3800000}"/>
    <cellStyle name="Comma 2 3 5 3 2" xfId="19682" xr:uid="{00000000-0005-0000-0000-0000B4800000}"/>
    <cellStyle name="Comma 2 3 5 3 2 2" xfId="42950" xr:uid="{00000000-0005-0000-0000-0000B5800000}"/>
    <cellStyle name="Comma 2 3 5 3 3" xfId="32335" xr:uid="{00000000-0005-0000-0000-0000B6800000}"/>
    <cellStyle name="Comma 2 3 5 4" xfId="14376" xr:uid="{00000000-0005-0000-0000-0000B7800000}"/>
    <cellStyle name="Comma 2 3 5 4 2" xfId="37644" xr:uid="{00000000-0005-0000-0000-0000B8800000}"/>
    <cellStyle name="Comma 2 3 5 5" xfId="27027" xr:uid="{00000000-0005-0000-0000-0000B9800000}"/>
    <cellStyle name="Comma 2 3 6" xfId="4182" xr:uid="{00000000-0005-0000-0000-0000BA800000}"/>
    <cellStyle name="Comma 2 3 6 2" xfId="9526" xr:uid="{00000000-0005-0000-0000-0000BB800000}"/>
    <cellStyle name="Comma 2 3 6 2 2" xfId="20141" xr:uid="{00000000-0005-0000-0000-0000BC800000}"/>
    <cellStyle name="Comma 2 3 6 2 2 2" xfId="43409" xr:uid="{00000000-0005-0000-0000-0000BD800000}"/>
    <cellStyle name="Comma 2 3 6 2 3" xfId="32794" xr:uid="{00000000-0005-0000-0000-0000BE800000}"/>
    <cellStyle name="Comma 2 3 6 3" xfId="14835" xr:uid="{00000000-0005-0000-0000-0000BF800000}"/>
    <cellStyle name="Comma 2 3 6 3 2" xfId="38103" xr:uid="{00000000-0005-0000-0000-0000C0800000}"/>
    <cellStyle name="Comma 2 3 6 4" xfId="27486" xr:uid="{00000000-0005-0000-0000-0000C1800000}"/>
    <cellStyle name="Comma 2 3 7" xfId="6884" xr:uid="{00000000-0005-0000-0000-0000C2800000}"/>
    <cellStyle name="Comma 2 3 7 2" xfId="17499" xr:uid="{00000000-0005-0000-0000-0000C3800000}"/>
    <cellStyle name="Comma 2 3 7 2 2" xfId="40767" xr:uid="{00000000-0005-0000-0000-0000C4800000}"/>
    <cellStyle name="Comma 2 3 7 3" xfId="30152" xr:uid="{00000000-0005-0000-0000-0000C5800000}"/>
    <cellStyle name="Comma 2 3 8" xfId="12195" xr:uid="{00000000-0005-0000-0000-0000C6800000}"/>
    <cellStyle name="Comma 2 3 8 2" xfId="35463" xr:uid="{00000000-0005-0000-0000-0000C7800000}"/>
    <cellStyle name="Comma 2 3 9" xfId="23746" xr:uid="{00000000-0005-0000-0000-0000C8800000}"/>
    <cellStyle name="Comma 2 3 9 2" xfId="46971" xr:uid="{00000000-0005-0000-0000-0000C9800000}"/>
    <cellStyle name="Comma 2 4" xfId="431" xr:uid="{00000000-0005-0000-0000-0000CA800000}"/>
    <cellStyle name="Comma 2 4 10" xfId="24843" xr:uid="{00000000-0005-0000-0000-0000CB800000}"/>
    <cellStyle name="Comma 2 4 11" xfId="48905" xr:uid="{00000000-0005-0000-0000-0000CC800000}"/>
    <cellStyle name="Comma 2 4 2" xfId="1804" xr:uid="{00000000-0005-0000-0000-0000CD800000}"/>
    <cellStyle name="Comma 2 4 2 2" xfId="4780" xr:uid="{00000000-0005-0000-0000-0000CE800000}"/>
    <cellStyle name="Comma 2 4 2 2 2" xfId="10124" xr:uid="{00000000-0005-0000-0000-0000CF800000}"/>
    <cellStyle name="Comma 2 4 2 2 2 2" xfId="20739" xr:uid="{00000000-0005-0000-0000-0000D0800000}"/>
    <cellStyle name="Comma 2 4 2 2 2 2 2" xfId="44007" xr:uid="{00000000-0005-0000-0000-0000D1800000}"/>
    <cellStyle name="Comma 2 4 2 2 2 3" xfId="33392" xr:uid="{00000000-0005-0000-0000-0000D2800000}"/>
    <cellStyle name="Comma 2 4 2 2 3" xfId="15433" xr:uid="{00000000-0005-0000-0000-0000D3800000}"/>
    <cellStyle name="Comma 2 4 2 2 3 2" xfId="38701" xr:uid="{00000000-0005-0000-0000-0000D4800000}"/>
    <cellStyle name="Comma 2 4 2 2 4" xfId="23752" xr:uid="{00000000-0005-0000-0000-0000D5800000}"/>
    <cellStyle name="Comma 2 4 2 2 4 2" xfId="46977" xr:uid="{00000000-0005-0000-0000-0000D6800000}"/>
    <cellStyle name="Comma 2 4 2 2 5" xfId="28084" xr:uid="{00000000-0005-0000-0000-0000D7800000}"/>
    <cellStyle name="Comma 2 4 2 2 6" xfId="48907" xr:uid="{00000000-0005-0000-0000-0000D8800000}"/>
    <cellStyle name="Comma 2 4 2 3" xfId="7482" xr:uid="{00000000-0005-0000-0000-0000D9800000}"/>
    <cellStyle name="Comma 2 4 2 3 2" xfId="18097" xr:uid="{00000000-0005-0000-0000-0000DA800000}"/>
    <cellStyle name="Comma 2 4 2 3 2 2" xfId="41365" xr:uid="{00000000-0005-0000-0000-0000DB800000}"/>
    <cellStyle name="Comma 2 4 2 3 3" xfId="30750" xr:uid="{00000000-0005-0000-0000-0000DC800000}"/>
    <cellStyle name="Comma 2 4 2 4" xfId="12793" xr:uid="{00000000-0005-0000-0000-0000DD800000}"/>
    <cellStyle name="Comma 2 4 2 4 2" xfId="36061" xr:uid="{00000000-0005-0000-0000-0000DE800000}"/>
    <cellStyle name="Comma 2 4 2 5" xfId="23751" xr:uid="{00000000-0005-0000-0000-0000DF800000}"/>
    <cellStyle name="Comma 2 4 2 5 2" xfId="46976" xr:uid="{00000000-0005-0000-0000-0000E0800000}"/>
    <cellStyle name="Comma 2 4 2 6" xfId="25442" xr:uid="{00000000-0005-0000-0000-0000E1800000}"/>
    <cellStyle name="Comma 2 4 2 7" xfId="48906" xr:uid="{00000000-0005-0000-0000-0000E2800000}"/>
    <cellStyle name="Comma 2 4 3" xfId="2522" xr:uid="{00000000-0005-0000-0000-0000E3800000}"/>
    <cellStyle name="Comma 2 4 3 2" xfId="5370" xr:uid="{00000000-0005-0000-0000-0000E4800000}"/>
    <cellStyle name="Comma 2 4 3 2 2" xfId="10713" xr:uid="{00000000-0005-0000-0000-0000E5800000}"/>
    <cellStyle name="Comma 2 4 3 2 2 2" xfId="21327" xr:uid="{00000000-0005-0000-0000-0000E6800000}"/>
    <cellStyle name="Comma 2 4 3 2 2 2 2" xfId="44595" xr:uid="{00000000-0005-0000-0000-0000E7800000}"/>
    <cellStyle name="Comma 2 4 3 2 2 3" xfId="33981" xr:uid="{00000000-0005-0000-0000-0000E8800000}"/>
    <cellStyle name="Comma 2 4 3 2 3" xfId="16021" xr:uid="{00000000-0005-0000-0000-0000E9800000}"/>
    <cellStyle name="Comma 2 4 3 2 3 2" xfId="39289" xr:uid="{00000000-0005-0000-0000-0000EA800000}"/>
    <cellStyle name="Comma 2 4 3 2 4" xfId="28673" xr:uid="{00000000-0005-0000-0000-0000EB800000}"/>
    <cellStyle name="Comma 2 4 3 3" xfId="8071" xr:uid="{00000000-0005-0000-0000-0000EC800000}"/>
    <cellStyle name="Comma 2 4 3 3 2" xfId="18686" xr:uid="{00000000-0005-0000-0000-0000ED800000}"/>
    <cellStyle name="Comma 2 4 3 3 2 2" xfId="41954" xr:uid="{00000000-0005-0000-0000-0000EE800000}"/>
    <cellStyle name="Comma 2 4 3 3 3" xfId="31339" xr:uid="{00000000-0005-0000-0000-0000EF800000}"/>
    <cellStyle name="Comma 2 4 3 4" xfId="13381" xr:uid="{00000000-0005-0000-0000-0000F0800000}"/>
    <cellStyle name="Comma 2 4 3 4 2" xfId="36649" xr:uid="{00000000-0005-0000-0000-0000F1800000}"/>
    <cellStyle name="Comma 2 4 3 5" xfId="23753" xr:uid="{00000000-0005-0000-0000-0000F2800000}"/>
    <cellStyle name="Comma 2 4 3 5 2" xfId="46978" xr:uid="{00000000-0005-0000-0000-0000F3800000}"/>
    <cellStyle name="Comma 2 4 3 6" xfId="26031" xr:uid="{00000000-0005-0000-0000-0000F4800000}"/>
    <cellStyle name="Comma 2 4 3 7" xfId="48908" xr:uid="{00000000-0005-0000-0000-0000F5800000}"/>
    <cellStyle name="Comma 2 4 4" xfId="3078" xr:uid="{00000000-0005-0000-0000-0000F6800000}"/>
    <cellStyle name="Comma 2 4 4 2" xfId="5908" xr:uid="{00000000-0005-0000-0000-0000F7800000}"/>
    <cellStyle name="Comma 2 4 4 2 2" xfId="11251" xr:uid="{00000000-0005-0000-0000-0000F8800000}"/>
    <cellStyle name="Comma 2 4 4 2 2 2" xfId="21864" xr:uid="{00000000-0005-0000-0000-0000F9800000}"/>
    <cellStyle name="Comma 2 4 4 2 2 2 2" xfId="45132" xr:uid="{00000000-0005-0000-0000-0000FA800000}"/>
    <cellStyle name="Comma 2 4 4 2 2 3" xfId="34519" xr:uid="{00000000-0005-0000-0000-0000FB800000}"/>
    <cellStyle name="Comma 2 4 4 2 3" xfId="16558" xr:uid="{00000000-0005-0000-0000-0000FC800000}"/>
    <cellStyle name="Comma 2 4 4 2 3 2" xfId="39826" xr:uid="{00000000-0005-0000-0000-0000FD800000}"/>
    <cellStyle name="Comma 2 4 4 2 4" xfId="29211" xr:uid="{00000000-0005-0000-0000-0000FE800000}"/>
    <cellStyle name="Comma 2 4 4 3" xfId="8609" xr:uid="{00000000-0005-0000-0000-0000FF800000}"/>
    <cellStyle name="Comma 2 4 4 3 2" xfId="19224" xr:uid="{00000000-0005-0000-0000-000000810000}"/>
    <cellStyle name="Comma 2 4 4 3 2 2" xfId="42492" xr:uid="{00000000-0005-0000-0000-000001810000}"/>
    <cellStyle name="Comma 2 4 4 3 3" xfId="31877" xr:uid="{00000000-0005-0000-0000-000002810000}"/>
    <cellStyle name="Comma 2 4 4 4" xfId="13918" xr:uid="{00000000-0005-0000-0000-000003810000}"/>
    <cellStyle name="Comma 2 4 4 4 2" xfId="37186" xr:uid="{00000000-0005-0000-0000-000004810000}"/>
    <cellStyle name="Comma 2 4 4 5" xfId="26569" xr:uid="{00000000-0005-0000-0000-000005810000}"/>
    <cellStyle name="Comma 2 4 5" xfId="3398" xr:uid="{00000000-0005-0000-0000-000006810000}"/>
    <cellStyle name="Comma 2 4 5 2" xfId="6222" xr:uid="{00000000-0005-0000-0000-000007810000}"/>
    <cellStyle name="Comma 2 4 5 2 2" xfId="11565" xr:uid="{00000000-0005-0000-0000-000008810000}"/>
    <cellStyle name="Comma 2 4 5 2 2 2" xfId="22178" xr:uid="{00000000-0005-0000-0000-000009810000}"/>
    <cellStyle name="Comma 2 4 5 2 2 2 2" xfId="45446" xr:uid="{00000000-0005-0000-0000-00000A810000}"/>
    <cellStyle name="Comma 2 4 5 2 2 3" xfId="34833" xr:uid="{00000000-0005-0000-0000-00000B810000}"/>
    <cellStyle name="Comma 2 4 5 2 3" xfId="16872" xr:uid="{00000000-0005-0000-0000-00000C810000}"/>
    <cellStyle name="Comma 2 4 5 2 3 2" xfId="40140" xr:uid="{00000000-0005-0000-0000-00000D810000}"/>
    <cellStyle name="Comma 2 4 5 2 4" xfId="29525" xr:uid="{00000000-0005-0000-0000-00000E810000}"/>
    <cellStyle name="Comma 2 4 5 3" xfId="8923" xr:uid="{00000000-0005-0000-0000-00000F810000}"/>
    <cellStyle name="Comma 2 4 5 3 2" xfId="19538" xr:uid="{00000000-0005-0000-0000-000010810000}"/>
    <cellStyle name="Comma 2 4 5 3 2 2" xfId="42806" xr:uid="{00000000-0005-0000-0000-000011810000}"/>
    <cellStyle name="Comma 2 4 5 3 3" xfId="32191" xr:uid="{00000000-0005-0000-0000-000012810000}"/>
    <cellStyle name="Comma 2 4 5 4" xfId="14232" xr:uid="{00000000-0005-0000-0000-000013810000}"/>
    <cellStyle name="Comma 2 4 5 4 2" xfId="37500" xr:uid="{00000000-0005-0000-0000-000014810000}"/>
    <cellStyle name="Comma 2 4 5 5" xfId="26883" xr:uid="{00000000-0005-0000-0000-000015810000}"/>
    <cellStyle name="Comma 2 4 6" xfId="4183" xr:uid="{00000000-0005-0000-0000-000016810000}"/>
    <cellStyle name="Comma 2 4 6 2" xfId="9527" xr:uid="{00000000-0005-0000-0000-000017810000}"/>
    <cellStyle name="Comma 2 4 6 2 2" xfId="20142" xr:uid="{00000000-0005-0000-0000-000018810000}"/>
    <cellStyle name="Comma 2 4 6 2 2 2" xfId="43410" xr:uid="{00000000-0005-0000-0000-000019810000}"/>
    <cellStyle name="Comma 2 4 6 2 3" xfId="32795" xr:uid="{00000000-0005-0000-0000-00001A810000}"/>
    <cellStyle name="Comma 2 4 6 3" xfId="14836" xr:uid="{00000000-0005-0000-0000-00001B810000}"/>
    <cellStyle name="Comma 2 4 6 3 2" xfId="38104" xr:uid="{00000000-0005-0000-0000-00001C810000}"/>
    <cellStyle name="Comma 2 4 6 4" xfId="27487" xr:uid="{00000000-0005-0000-0000-00001D810000}"/>
    <cellStyle name="Comma 2 4 7" xfId="6885" xr:uid="{00000000-0005-0000-0000-00001E810000}"/>
    <cellStyle name="Comma 2 4 7 2" xfId="17500" xr:uid="{00000000-0005-0000-0000-00001F810000}"/>
    <cellStyle name="Comma 2 4 7 2 2" xfId="40768" xr:uid="{00000000-0005-0000-0000-000020810000}"/>
    <cellStyle name="Comma 2 4 7 3" xfId="30153" xr:uid="{00000000-0005-0000-0000-000021810000}"/>
    <cellStyle name="Comma 2 4 8" xfId="12196" xr:uid="{00000000-0005-0000-0000-000022810000}"/>
    <cellStyle name="Comma 2 4 8 2" xfId="35464" xr:uid="{00000000-0005-0000-0000-000023810000}"/>
    <cellStyle name="Comma 2 4 9" xfId="23750" xr:uid="{00000000-0005-0000-0000-000024810000}"/>
    <cellStyle name="Comma 2 4 9 2" xfId="46975" xr:uid="{00000000-0005-0000-0000-000025810000}"/>
    <cellStyle name="Comma 2 5" xfId="432" xr:uid="{00000000-0005-0000-0000-000026810000}"/>
    <cellStyle name="Comma 2 5 2" xfId="23754" xr:uid="{00000000-0005-0000-0000-000027810000}"/>
    <cellStyle name="Comma 2 6" xfId="433" xr:uid="{00000000-0005-0000-0000-000028810000}"/>
    <cellStyle name="Comma 2 7" xfId="1980" xr:uid="{00000000-0005-0000-0000-000029810000}"/>
    <cellStyle name="Comma 2_Menu" xfId="434" xr:uid="{00000000-0005-0000-0000-00002A810000}"/>
    <cellStyle name="Comma 20" xfId="50578" xr:uid="{00000000-0005-0000-0000-00002B810000}"/>
    <cellStyle name="Comma 21" xfId="50579" xr:uid="{00000000-0005-0000-0000-00002C810000}"/>
    <cellStyle name="Comma 22" xfId="50580" xr:uid="{00000000-0005-0000-0000-00002D810000}"/>
    <cellStyle name="Comma 23" xfId="50581" xr:uid="{00000000-0005-0000-0000-00002E810000}"/>
    <cellStyle name="Comma 24" xfId="50582" xr:uid="{00000000-0005-0000-0000-00002F810000}"/>
    <cellStyle name="Comma 25" xfId="50583" xr:uid="{00000000-0005-0000-0000-000030810000}"/>
    <cellStyle name="Comma 26" xfId="50584" xr:uid="{00000000-0005-0000-0000-000031810000}"/>
    <cellStyle name="Comma 27" xfId="50585" xr:uid="{00000000-0005-0000-0000-000032810000}"/>
    <cellStyle name="Comma 28" xfId="47845" xr:uid="{00000000-0005-0000-0000-000033810000}"/>
    <cellStyle name="Comma 29" xfId="49778" xr:uid="{00000000-0005-0000-0000-000034810000}"/>
    <cellStyle name="Comma 3" xfId="435" xr:uid="{00000000-0005-0000-0000-000035810000}"/>
    <cellStyle name="Comma 3 10" xfId="3030" xr:uid="{00000000-0005-0000-0000-000036810000}"/>
    <cellStyle name="Comma 3 10 2" xfId="5866" xr:uid="{00000000-0005-0000-0000-000037810000}"/>
    <cellStyle name="Comma 3 10 2 2" xfId="11209" xr:uid="{00000000-0005-0000-0000-000038810000}"/>
    <cellStyle name="Comma 3 10 2 2 2" xfId="21823" xr:uid="{00000000-0005-0000-0000-000039810000}"/>
    <cellStyle name="Comma 3 10 2 2 2 2" xfId="45091" xr:uid="{00000000-0005-0000-0000-00003A810000}"/>
    <cellStyle name="Comma 3 10 2 2 3" xfId="34477" xr:uid="{00000000-0005-0000-0000-00003B810000}"/>
    <cellStyle name="Comma 3 10 2 3" xfId="16517" xr:uid="{00000000-0005-0000-0000-00003C810000}"/>
    <cellStyle name="Comma 3 10 2 3 2" xfId="39785" xr:uid="{00000000-0005-0000-0000-00003D810000}"/>
    <cellStyle name="Comma 3 10 2 4" xfId="29169" xr:uid="{00000000-0005-0000-0000-00003E810000}"/>
    <cellStyle name="Comma 3 10 3" xfId="8567" xr:uid="{00000000-0005-0000-0000-00003F810000}"/>
    <cellStyle name="Comma 3 10 3 2" xfId="19182" xr:uid="{00000000-0005-0000-0000-000040810000}"/>
    <cellStyle name="Comma 3 10 3 2 2" xfId="42450" xr:uid="{00000000-0005-0000-0000-000041810000}"/>
    <cellStyle name="Comma 3 10 3 3" xfId="31835" xr:uid="{00000000-0005-0000-0000-000042810000}"/>
    <cellStyle name="Comma 3 10 4" xfId="13877" xr:uid="{00000000-0005-0000-0000-000043810000}"/>
    <cellStyle name="Comma 3 10 4 2" xfId="37145" xr:uid="{00000000-0005-0000-0000-000044810000}"/>
    <cellStyle name="Comma 3 10 5" xfId="26527" xr:uid="{00000000-0005-0000-0000-000045810000}"/>
    <cellStyle name="Comma 3 11" xfId="3356" xr:uid="{00000000-0005-0000-0000-000046810000}"/>
    <cellStyle name="Comma 3 11 2" xfId="6180" xr:uid="{00000000-0005-0000-0000-000047810000}"/>
    <cellStyle name="Comma 3 11 2 2" xfId="11523" xr:uid="{00000000-0005-0000-0000-000048810000}"/>
    <cellStyle name="Comma 3 11 2 2 2" xfId="22136" xr:uid="{00000000-0005-0000-0000-000049810000}"/>
    <cellStyle name="Comma 3 11 2 2 2 2" xfId="45404" xr:uid="{00000000-0005-0000-0000-00004A810000}"/>
    <cellStyle name="Comma 3 11 2 2 3" xfId="34791" xr:uid="{00000000-0005-0000-0000-00004B810000}"/>
    <cellStyle name="Comma 3 11 2 3" xfId="16830" xr:uid="{00000000-0005-0000-0000-00004C810000}"/>
    <cellStyle name="Comma 3 11 2 3 2" xfId="40098" xr:uid="{00000000-0005-0000-0000-00004D810000}"/>
    <cellStyle name="Comma 3 11 2 4" xfId="29483" xr:uid="{00000000-0005-0000-0000-00004E810000}"/>
    <cellStyle name="Comma 3 11 3" xfId="8881" xr:uid="{00000000-0005-0000-0000-00004F810000}"/>
    <cellStyle name="Comma 3 11 3 2" xfId="19496" xr:uid="{00000000-0005-0000-0000-000050810000}"/>
    <cellStyle name="Comma 3 11 3 2 2" xfId="42764" xr:uid="{00000000-0005-0000-0000-000051810000}"/>
    <cellStyle name="Comma 3 11 3 3" xfId="32149" xr:uid="{00000000-0005-0000-0000-000052810000}"/>
    <cellStyle name="Comma 3 11 4" xfId="14190" xr:uid="{00000000-0005-0000-0000-000053810000}"/>
    <cellStyle name="Comma 3 11 4 2" xfId="37458" xr:uid="{00000000-0005-0000-0000-000054810000}"/>
    <cellStyle name="Comma 3 11 5" xfId="26841" xr:uid="{00000000-0005-0000-0000-000055810000}"/>
    <cellStyle name="Comma 3 12" xfId="23755" xr:uid="{00000000-0005-0000-0000-000056810000}"/>
    <cellStyle name="Comma 3 12 2" xfId="46979" xr:uid="{00000000-0005-0000-0000-000057810000}"/>
    <cellStyle name="Comma 3 13" xfId="48909" xr:uid="{00000000-0005-0000-0000-000058810000}"/>
    <cellStyle name="Comma 3 2" xfId="436" xr:uid="{00000000-0005-0000-0000-000059810000}"/>
    <cellStyle name="Comma 3 2 10" xfId="6886" xr:uid="{00000000-0005-0000-0000-00005A810000}"/>
    <cellStyle name="Comma 3 2 10 2" xfId="17501" xr:uid="{00000000-0005-0000-0000-00005B810000}"/>
    <cellStyle name="Comma 3 2 10 2 2" xfId="40769" xr:uid="{00000000-0005-0000-0000-00005C810000}"/>
    <cellStyle name="Comma 3 2 10 3" xfId="30154" xr:uid="{00000000-0005-0000-0000-00005D810000}"/>
    <cellStyle name="Comma 3 2 11" xfId="12197" xr:uid="{00000000-0005-0000-0000-00005E810000}"/>
    <cellStyle name="Comma 3 2 11 2" xfId="35465" xr:uid="{00000000-0005-0000-0000-00005F810000}"/>
    <cellStyle name="Comma 3 2 12" xfId="23756" xr:uid="{00000000-0005-0000-0000-000060810000}"/>
    <cellStyle name="Comma 3 2 12 2" xfId="46980" xr:uid="{00000000-0005-0000-0000-000061810000}"/>
    <cellStyle name="Comma 3 2 13" xfId="24844" xr:uid="{00000000-0005-0000-0000-000062810000}"/>
    <cellStyle name="Comma 3 2 14" xfId="48910" xr:uid="{00000000-0005-0000-0000-000063810000}"/>
    <cellStyle name="Comma 3 2 2" xfId="806" xr:uid="{00000000-0005-0000-0000-000064810000}"/>
    <cellStyle name="Comma 3 2 2 10" xfId="24950" xr:uid="{00000000-0005-0000-0000-000065810000}"/>
    <cellStyle name="Comma 3 2 2 11" xfId="48911" xr:uid="{00000000-0005-0000-0000-000066810000}"/>
    <cellStyle name="Comma 3 2 2 2" xfId="1207" xr:uid="{00000000-0005-0000-0000-000067810000}"/>
    <cellStyle name="Comma 3 2 2 2 2" xfId="2769" xr:uid="{00000000-0005-0000-0000-000068810000}"/>
    <cellStyle name="Comma 3 2 2 2 2 2" xfId="5617" xr:uid="{00000000-0005-0000-0000-000069810000}"/>
    <cellStyle name="Comma 3 2 2 2 2 2 2" xfId="10960" xr:uid="{00000000-0005-0000-0000-00006A810000}"/>
    <cellStyle name="Comma 3 2 2 2 2 2 2 2" xfId="21574" xr:uid="{00000000-0005-0000-0000-00006B810000}"/>
    <cellStyle name="Comma 3 2 2 2 2 2 2 2 2" xfId="44842" xr:uid="{00000000-0005-0000-0000-00006C810000}"/>
    <cellStyle name="Comma 3 2 2 2 2 2 2 3" xfId="34228" xr:uid="{00000000-0005-0000-0000-00006D810000}"/>
    <cellStyle name="Comma 3 2 2 2 2 2 3" xfId="16268" xr:uid="{00000000-0005-0000-0000-00006E810000}"/>
    <cellStyle name="Comma 3 2 2 2 2 2 3 2" xfId="39536" xr:uid="{00000000-0005-0000-0000-00006F810000}"/>
    <cellStyle name="Comma 3 2 2 2 2 2 4" xfId="23760" xr:uid="{00000000-0005-0000-0000-000070810000}"/>
    <cellStyle name="Comma 3 2 2 2 2 2 4 2" xfId="46984" xr:uid="{00000000-0005-0000-0000-000071810000}"/>
    <cellStyle name="Comma 3 2 2 2 2 2 5" xfId="28920" xr:uid="{00000000-0005-0000-0000-000072810000}"/>
    <cellStyle name="Comma 3 2 2 2 2 2 6" xfId="48914" xr:uid="{00000000-0005-0000-0000-000073810000}"/>
    <cellStyle name="Comma 3 2 2 2 2 3" xfId="8318" xr:uid="{00000000-0005-0000-0000-000074810000}"/>
    <cellStyle name="Comma 3 2 2 2 2 3 2" xfId="18933" xr:uid="{00000000-0005-0000-0000-000075810000}"/>
    <cellStyle name="Comma 3 2 2 2 2 3 2 2" xfId="42201" xr:uid="{00000000-0005-0000-0000-000076810000}"/>
    <cellStyle name="Comma 3 2 2 2 2 3 3" xfId="31586" xr:uid="{00000000-0005-0000-0000-000077810000}"/>
    <cellStyle name="Comma 3 2 2 2 2 4" xfId="13628" xr:uid="{00000000-0005-0000-0000-000078810000}"/>
    <cellStyle name="Comma 3 2 2 2 2 4 2" xfId="36896" xr:uid="{00000000-0005-0000-0000-000079810000}"/>
    <cellStyle name="Comma 3 2 2 2 2 5" xfId="23759" xr:uid="{00000000-0005-0000-0000-00007A810000}"/>
    <cellStyle name="Comma 3 2 2 2 2 5 2" xfId="46983" xr:uid="{00000000-0005-0000-0000-00007B810000}"/>
    <cellStyle name="Comma 3 2 2 2 2 6" xfId="26278" xr:uid="{00000000-0005-0000-0000-00007C810000}"/>
    <cellStyle name="Comma 3 2 2 2 2 7" xfId="48913" xr:uid="{00000000-0005-0000-0000-00007D810000}"/>
    <cellStyle name="Comma 3 2 2 2 3" xfId="3944" xr:uid="{00000000-0005-0000-0000-00007E810000}"/>
    <cellStyle name="Comma 3 2 2 2 3 2" xfId="6608" xr:uid="{00000000-0005-0000-0000-00007F810000}"/>
    <cellStyle name="Comma 3 2 2 2 3 2 2" xfId="11951" xr:uid="{00000000-0005-0000-0000-000080810000}"/>
    <cellStyle name="Comma 3 2 2 2 3 2 2 2" xfId="22564" xr:uid="{00000000-0005-0000-0000-000081810000}"/>
    <cellStyle name="Comma 3 2 2 2 3 2 2 2 2" xfId="45832" xr:uid="{00000000-0005-0000-0000-000082810000}"/>
    <cellStyle name="Comma 3 2 2 2 3 2 2 3" xfId="35219" xr:uid="{00000000-0005-0000-0000-000083810000}"/>
    <cellStyle name="Comma 3 2 2 2 3 2 3" xfId="17258" xr:uid="{00000000-0005-0000-0000-000084810000}"/>
    <cellStyle name="Comma 3 2 2 2 3 2 3 2" xfId="40526" xr:uid="{00000000-0005-0000-0000-000085810000}"/>
    <cellStyle name="Comma 3 2 2 2 3 2 4" xfId="29911" xr:uid="{00000000-0005-0000-0000-000086810000}"/>
    <cellStyle name="Comma 3 2 2 2 3 3" xfId="9309" xr:uid="{00000000-0005-0000-0000-000087810000}"/>
    <cellStyle name="Comma 3 2 2 2 3 3 2" xfId="19924" xr:uid="{00000000-0005-0000-0000-000088810000}"/>
    <cellStyle name="Comma 3 2 2 2 3 3 2 2" xfId="43192" xr:uid="{00000000-0005-0000-0000-000089810000}"/>
    <cellStyle name="Comma 3 2 2 2 3 3 3" xfId="32577" xr:uid="{00000000-0005-0000-0000-00008A810000}"/>
    <cellStyle name="Comma 3 2 2 2 3 4" xfId="14618" xr:uid="{00000000-0005-0000-0000-00008B810000}"/>
    <cellStyle name="Comma 3 2 2 2 3 4 2" xfId="37886" xr:uid="{00000000-0005-0000-0000-00008C810000}"/>
    <cellStyle name="Comma 3 2 2 2 3 5" xfId="23761" xr:uid="{00000000-0005-0000-0000-00008D810000}"/>
    <cellStyle name="Comma 3 2 2 2 3 5 2" xfId="46985" xr:uid="{00000000-0005-0000-0000-00008E810000}"/>
    <cellStyle name="Comma 3 2 2 2 3 6" xfId="27269" xr:uid="{00000000-0005-0000-0000-00008F810000}"/>
    <cellStyle name="Comma 3 2 2 2 3 7" xfId="48915" xr:uid="{00000000-0005-0000-0000-000090810000}"/>
    <cellStyle name="Comma 3 2 2 2 4" xfId="4430" xr:uid="{00000000-0005-0000-0000-000091810000}"/>
    <cellStyle name="Comma 3 2 2 2 4 2" xfId="9774" xr:uid="{00000000-0005-0000-0000-000092810000}"/>
    <cellStyle name="Comma 3 2 2 2 4 2 2" xfId="20389" xr:uid="{00000000-0005-0000-0000-000093810000}"/>
    <cellStyle name="Comma 3 2 2 2 4 2 2 2" xfId="43657" xr:uid="{00000000-0005-0000-0000-000094810000}"/>
    <cellStyle name="Comma 3 2 2 2 4 2 3" xfId="33042" xr:uid="{00000000-0005-0000-0000-000095810000}"/>
    <cellStyle name="Comma 3 2 2 2 4 3" xfId="15083" xr:uid="{00000000-0005-0000-0000-000096810000}"/>
    <cellStyle name="Comma 3 2 2 2 4 3 2" xfId="38351" xr:uid="{00000000-0005-0000-0000-000097810000}"/>
    <cellStyle name="Comma 3 2 2 2 4 4" xfId="27734" xr:uid="{00000000-0005-0000-0000-000098810000}"/>
    <cellStyle name="Comma 3 2 2 2 5" xfId="7132" xr:uid="{00000000-0005-0000-0000-000099810000}"/>
    <cellStyle name="Comma 3 2 2 2 5 2" xfId="17747" xr:uid="{00000000-0005-0000-0000-00009A810000}"/>
    <cellStyle name="Comma 3 2 2 2 5 2 2" xfId="41015" xr:uid="{00000000-0005-0000-0000-00009B810000}"/>
    <cellStyle name="Comma 3 2 2 2 5 3" xfId="30400" xr:uid="{00000000-0005-0000-0000-00009C810000}"/>
    <cellStyle name="Comma 3 2 2 2 6" xfId="12443" xr:uid="{00000000-0005-0000-0000-00009D810000}"/>
    <cellStyle name="Comma 3 2 2 2 6 2" xfId="35711" xr:uid="{00000000-0005-0000-0000-00009E810000}"/>
    <cellStyle name="Comma 3 2 2 2 7" xfId="23758" xr:uid="{00000000-0005-0000-0000-00009F810000}"/>
    <cellStyle name="Comma 3 2 2 2 7 2" xfId="46982" xr:uid="{00000000-0005-0000-0000-0000A0810000}"/>
    <cellStyle name="Comma 3 2 2 2 8" xfId="25092" xr:uid="{00000000-0005-0000-0000-0000A1810000}"/>
    <cellStyle name="Comma 3 2 2 2 9" xfId="48912" xr:uid="{00000000-0005-0000-0000-0000A2810000}"/>
    <cellStyle name="Comma 3 2 2 3" xfId="1576" xr:uid="{00000000-0005-0000-0000-0000A3810000}"/>
    <cellStyle name="Comma 3 2 2 3 2" xfId="2933" xr:uid="{00000000-0005-0000-0000-0000A4810000}"/>
    <cellStyle name="Comma 3 2 2 3 2 2" xfId="5781" xr:uid="{00000000-0005-0000-0000-0000A5810000}"/>
    <cellStyle name="Comma 3 2 2 3 2 2 2" xfId="11124" xr:uid="{00000000-0005-0000-0000-0000A6810000}"/>
    <cellStyle name="Comma 3 2 2 3 2 2 2 2" xfId="21738" xr:uid="{00000000-0005-0000-0000-0000A7810000}"/>
    <cellStyle name="Comma 3 2 2 3 2 2 2 2 2" xfId="45006" xr:uid="{00000000-0005-0000-0000-0000A8810000}"/>
    <cellStyle name="Comma 3 2 2 3 2 2 2 3" xfId="34392" xr:uid="{00000000-0005-0000-0000-0000A9810000}"/>
    <cellStyle name="Comma 3 2 2 3 2 2 3" xfId="16432" xr:uid="{00000000-0005-0000-0000-0000AA810000}"/>
    <cellStyle name="Comma 3 2 2 3 2 2 3 2" xfId="39700" xr:uid="{00000000-0005-0000-0000-0000AB810000}"/>
    <cellStyle name="Comma 3 2 2 3 2 2 4" xfId="29084" xr:uid="{00000000-0005-0000-0000-0000AC810000}"/>
    <cellStyle name="Comma 3 2 2 3 2 3" xfId="8482" xr:uid="{00000000-0005-0000-0000-0000AD810000}"/>
    <cellStyle name="Comma 3 2 2 3 2 3 2" xfId="19097" xr:uid="{00000000-0005-0000-0000-0000AE810000}"/>
    <cellStyle name="Comma 3 2 2 3 2 3 2 2" xfId="42365" xr:uid="{00000000-0005-0000-0000-0000AF810000}"/>
    <cellStyle name="Comma 3 2 2 3 2 3 3" xfId="31750" xr:uid="{00000000-0005-0000-0000-0000B0810000}"/>
    <cellStyle name="Comma 3 2 2 3 2 4" xfId="13792" xr:uid="{00000000-0005-0000-0000-0000B1810000}"/>
    <cellStyle name="Comma 3 2 2 3 2 4 2" xfId="37060" xr:uid="{00000000-0005-0000-0000-0000B2810000}"/>
    <cellStyle name="Comma 3 2 2 3 2 5" xfId="23763" xr:uid="{00000000-0005-0000-0000-0000B3810000}"/>
    <cellStyle name="Comma 3 2 2 3 2 5 2" xfId="46987" xr:uid="{00000000-0005-0000-0000-0000B4810000}"/>
    <cellStyle name="Comma 3 2 2 3 2 6" xfId="26442" xr:uid="{00000000-0005-0000-0000-0000B5810000}"/>
    <cellStyle name="Comma 3 2 2 3 2 7" xfId="48917" xr:uid="{00000000-0005-0000-0000-0000B6810000}"/>
    <cellStyle name="Comma 3 2 2 3 3" xfId="4594" xr:uid="{00000000-0005-0000-0000-0000B7810000}"/>
    <cellStyle name="Comma 3 2 2 3 3 2" xfId="9938" xr:uid="{00000000-0005-0000-0000-0000B8810000}"/>
    <cellStyle name="Comma 3 2 2 3 3 2 2" xfId="20553" xr:uid="{00000000-0005-0000-0000-0000B9810000}"/>
    <cellStyle name="Comma 3 2 2 3 3 2 2 2" xfId="43821" xr:uid="{00000000-0005-0000-0000-0000BA810000}"/>
    <cellStyle name="Comma 3 2 2 3 3 2 3" xfId="33206" xr:uid="{00000000-0005-0000-0000-0000BB810000}"/>
    <cellStyle name="Comma 3 2 2 3 3 3" xfId="15247" xr:uid="{00000000-0005-0000-0000-0000BC810000}"/>
    <cellStyle name="Comma 3 2 2 3 3 3 2" xfId="38515" xr:uid="{00000000-0005-0000-0000-0000BD810000}"/>
    <cellStyle name="Comma 3 2 2 3 3 4" xfId="27898" xr:uid="{00000000-0005-0000-0000-0000BE810000}"/>
    <cellStyle name="Comma 3 2 2 3 4" xfId="7296" xr:uid="{00000000-0005-0000-0000-0000BF810000}"/>
    <cellStyle name="Comma 3 2 2 3 4 2" xfId="17911" xr:uid="{00000000-0005-0000-0000-0000C0810000}"/>
    <cellStyle name="Comma 3 2 2 3 4 2 2" xfId="41179" xr:uid="{00000000-0005-0000-0000-0000C1810000}"/>
    <cellStyle name="Comma 3 2 2 3 4 3" xfId="30564" xr:uid="{00000000-0005-0000-0000-0000C2810000}"/>
    <cellStyle name="Comma 3 2 2 3 5" xfId="12607" xr:uid="{00000000-0005-0000-0000-0000C3810000}"/>
    <cellStyle name="Comma 3 2 2 3 5 2" xfId="35875" xr:uid="{00000000-0005-0000-0000-0000C4810000}"/>
    <cellStyle name="Comma 3 2 2 3 6" xfId="23762" xr:uid="{00000000-0005-0000-0000-0000C5810000}"/>
    <cellStyle name="Comma 3 2 2 3 6 2" xfId="46986" xr:uid="{00000000-0005-0000-0000-0000C6810000}"/>
    <cellStyle name="Comma 3 2 2 3 7" xfId="25256" xr:uid="{00000000-0005-0000-0000-0000C7810000}"/>
    <cellStyle name="Comma 3 2 2 3 8" xfId="48916" xr:uid="{00000000-0005-0000-0000-0000C8810000}"/>
    <cellStyle name="Comma 3 2 2 4" xfId="2627" xr:uid="{00000000-0005-0000-0000-0000C9810000}"/>
    <cellStyle name="Comma 3 2 2 4 2" xfId="5475" xr:uid="{00000000-0005-0000-0000-0000CA810000}"/>
    <cellStyle name="Comma 3 2 2 4 2 2" xfId="10818" xr:uid="{00000000-0005-0000-0000-0000CB810000}"/>
    <cellStyle name="Comma 3 2 2 4 2 2 2" xfId="21432" xr:uid="{00000000-0005-0000-0000-0000CC810000}"/>
    <cellStyle name="Comma 3 2 2 4 2 2 2 2" xfId="44700" xr:uid="{00000000-0005-0000-0000-0000CD810000}"/>
    <cellStyle name="Comma 3 2 2 4 2 2 3" xfId="34086" xr:uid="{00000000-0005-0000-0000-0000CE810000}"/>
    <cellStyle name="Comma 3 2 2 4 2 3" xfId="16126" xr:uid="{00000000-0005-0000-0000-0000CF810000}"/>
    <cellStyle name="Comma 3 2 2 4 2 3 2" xfId="39394" xr:uid="{00000000-0005-0000-0000-0000D0810000}"/>
    <cellStyle name="Comma 3 2 2 4 2 4" xfId="28778" xr:uid="{00000000-0005-0000-0000-0000D1810000}"/>
    <cellStyle name="Comma 3 2 2 4 3" xfId="8176" xr:uid="{00000000-0005-0000-0000-0000D2810000}"/>
    <cellStyle name="Comma 3 2 2 4 3 2" xfId="18791" xr:uid="{00000000-0005-0000-0000-0000D3810000}"/>
    <cellStyle name="Comma 3 2 2 4 3 2 2" xfId="42059" xr:uid="{00000000-0005-0000-0000-0000D4810000}"/>
    <cellStyle name="Comma 3 2 2 4 3 3" xfId="31444" xr:uid="{00000000-0005-0000-0000-0000D5810000}"/>
    <cellStyle name="Comma 3 2 2 4 4" xfId="13486" xr:uid="{00000000-0005-0000-0000-0000D6810000}"/>
    <cellStyle name="Comma 3 2 2 4 4 2" xfId="36754" xr:uid="{00000000-0005-0000-0000-0000D7810000}"/>
    <cellStyle name="Comma 3 2 2 4 5" xfId="23764" xr:uid="{00000000-0005-0000-0000-0000D8810000}"/>
    <cellStyle name="Comma 3 2 2 4 5 2" xfId="46988" xr:uid="{00000000-0005-0000-0000-0000D9810000}"/>
    <cellStyle name="Comma 3 2 2 4 6" xfId="26136" xr:uid="{00000000-0005-0000-0000-0000DA810000}"/>
    <cellStyle name="Comma 3 2 2 4 7" xfId="48918" xr:uid="{00000000-0005-0000-0000-0000DB810000}"/>
    <cellStyle name="Comma 3 2 2 5" xfId="3748" xr:uid="{00000000-0005-0000-0000-0000DC810000}"/>
    <cellStyle name="Comma 3 2 2 5 2" xfId="6486" xr:uid="{00000000-0005-0000-0000-0000DD810000}"/>
    <cellStyle name="Comma 3 2 2 5 2 2" xfId="11829" xr:uid="{00000000-0005-0000-0000-0000DE810000}"/>
    <cellStyle name="Comma 3 2 2 5 2 2 2" xfId="22442" xr:uid="{00000000-0005-0000-0000-0000DF810000}"/>
    <cellStyle name="Comma 3 2 2 5 2 2 2 2" xfId="45710" xr:uid="{00000000-0005-0000-0000-0000E0810000}"/>
    <cellStyle name="Comma 3 2 2 5 2 2 3" xfId="35097" xr:uid="{00000000-0005-0000-0000-0000E1810000}"/>
    <cellStyle name="Comma 3 2 2 5 2 3" xfId="17136" xr:uid="{00000000-0005-0000-0000-0000E2810000}"/>
    <cellStyle name="Comma 3 2 2 5 2 3 2" xfId="40404" xr:uid="{00000000-0005-0000-0000-0000E3810000}"/>
    <cellStyle name="Comma 3 2 2 5 2 4" xfId="29789" xr:uid="{00000000-0005-0000-0000-0000E4810000}"/>
    <cellStyle name="Comma 3 2 2 5 3" xfId="9187" xr:uid="{00000000-0005-0000-0000-0000E5810000}"/>
    <cellStyle name="Comma 3 2 2 5 3 2" xfId="19802" xr:uid="{00000000-0005-0000-0000-0000E6810000}"/>
    <cellStyle name="Comma 3 2 2 5 3 2 2" xfId="43070" xr:uid="{00000000-0005-0000-0000-0000E7810000}"/>
    <cellStyle name="Comma 3 2 2 5 3 3" xfId="32455" xr:uid="{00000000-0005-0000-0000-0000E8810000}"/>
    <cellStyle name="Comma 3 2 2 5 4" xfId="14496" xr:uid="{00000000-0005-0000-0000-0000E9810000}"/>
    <cellStyle name="Comma 3 2 2 5 4 2" xfId="37764" xr:uid="{00000000-0005-0000-0000-0000EA810000}"/>
    <cellStyle name="Comma 3 2 2 5 5" xfId="27147" xr:uid="{00000000-0005-0000-0000-0000EB810000}"/>
    <cellStyle name="Comma 3 2 2 6" xfId="4288" xr:uid="{00000000-0005-0000-0000-0000EC810000}"/>
    <cellStyle name="Comma 3 2 2 6 2" xfId="9632" xr:uid="{00000000-0005-0000-0000-0000ED810000}"/>
    <cellStyle name="Comma 3 2 2 6 2 2" xfId="20247" xr:uid="{00000000-0005-0000-0000-0000EE810000}"/>
    <cellStyle name="Comma 3 2 2 6 2 2 2" xfId="43515" xr:uid="{00000000-0005-0000-0000-0000EF810000}"/>
    <cellStyle name="Comma 3 2 2 6 2 3" xfId="32900" xr:uid="{00000000-0005-0000-0000-0000F0810000}"/>
    <cellStyle name="Comma 3 2 2 6 3" xfId="14941" xr:uid="{00000000-0005-0000-0000-0000F1810000}"/>
    <cellStyle name="Comma 3 2 2 6 3 2" xfId="38209" xr:uid="{00000000-0005-0000-0000-0000F2810000}"/>
    <cellStyle name="Comma 3 2 2 6 4" xfId="27592" xr:uid="{00000000-0005-0000-0000-0000F3810000}"/>
    <cellStyle name="Comma 3 2 2 7" xfId="6990" xr:uid="{00000000-0005-0000-0000-0000F4810000}"/>
    <cellStyle name="Comma 3 2 2 7 2" xfId="17605" xr:uid="{00000000-0005-0000-0000-0000F5810000}"/>
    <cellStyle name="Comma 3 2 2 7 2 2" xfId="40873" xr:uid="{00000000-0005-0000-0000-0000F6810000}"/>
    <cellStyle name="Comma 3 2 2 7 3" xfId="30258" xr:uid="{00000000-0005-0000-0000-0000F7810000}"/>
    <cellStyle name="Comma 3 2 2 8" xfId="12301" xr:uid="{00000000-0005-0000-0000-0000F8810000}"/>
    <cellStyle name="Comma 3 2 2 8 2" xfId="35569" xr:uid="{00000000-0005-0000-0000-0000F9810000}"/>
    <cellStyle name="Comma 3 2 2 9" xfId="23757" xr:uid="{00000000-0005-0000-0000-0000FA810000}"/>
    <cellStyle name="Comma 3 2 2 9 2" xfId="46981" xr:uid="{00000000-0005-0000-0000-0000FB810000}"/>
    <cellStyle name="Comma 3 2 3" xfId="1141" xr:uid="{00000000-0005-0000-0000-0000FC810000}"/>
    <cellStyle name="Comma 3 2 3 2" xfId="2710" xr:uid="{00000000-0005-0000-0000-0000FD810000}"/>
    <cellStyle name="Comma 3 2 3 2 2" xfId="5558" xr:uid="{00000000-0005-0000-0000-0000FE810000}"/>
    <cellStyle name="Comma 3 2 3 2 2 2" xfId="10901" xr:uid="{00000000-0005-0000-0000-0000FF810000}"/>
    <cellStyle name="Comma 3 2 3 2 2 2 2" xfId="21515" xr:uid="{00000000-0005-0000-0000-000000820000}"/>
    <cellStyle name="Comma 3 2 3 2 2 2 2 2" xfId="44783" xr:uid="{00000000-0005-0000-0000-000001820000}"/>
    <cellStyle name="Comma 3 2 3 2 2 2 3" xfId="34169" xr:uid="{00000000-0005-0000-0000-000002820000}"/>
    <cellStyle name="Comma 3 2 3 2 2 3" xfId="16209" xr:uid="{00000000-0005-0000-0000-000003820000}"/>
    <cellStyle name="Comma 3 2 3 2 2 3 2" xfId="39477" xr:uid="{00000000-0005-0000-0000-000004820000}"/>
    <cellStyle name="Comma 3 2 3 2 2 4" xfId="23767" xr:uid="{00000000-0005-0000-0000-000005820000}"/>
    <cellStyle name="Comma 3 2 3 2 2 4 2" xfId="46991" xr:uid="{00000000-0005-0000-0000-000006820000}"/>
    <cellStyle name="Comma 3 2 3 2 2 5" xfId="28861" xr:uid="{00000000-0005-0000-0000-000007820000}"/>
    <cellStyle name="Comma 3 2 3 2 2 6" xfId="48921" xr:uid="{00000000-0005-0000-0000-000008820000}"/>
    <cellStyle name="Comma 3 2 3 2 3" xfId="8259" xr:uid="{00000000-0005-0000-0000-000009820000}"/>
    <cellStyle name="Comma 3 2 3 2 3 2" xfId="18874" xr:uid="{00000000-0005-0000-0000-00000A820000}"/>
    <cellStyle name="Comma 3 2 3 2 3 2 2" xfId="42142" xr:uid="{00000000-0005-0000-0000-00000B820000}"/>
    <cellStyle name="Comma 3 2 3 2 3 3" xfId="31527" xr:uid="{00000000-0005-0000-0000-00000C820000}"/>
    <cellStyle name="Comma 3 2 3 2 4" xfId="13569" xr:uid="{00000000-0005-0000-0000-00000D820000}"/>
    <cellStyle name="Comma 3 2 3 2 4 2" xfId="36837" xr:uid="{00000000-0005-0000-0000-00000E820000}"/>
    <cellStyle name="Comma 3 2 3 2 5" xfId="23766" xr:uid="{00000000-0005-0000-0000-00000F820000}"/>
    <cellStyle name="Comma 3 2 3 2 5 2" xfId="46990" xr:uid="{00000000-0005-0000-0000-000010820000}"/>
    <cellStyle name="Comma 3 2 3 2 6" xfId="26219" xr:uid="{00000000-0005-0000-0000-000011820000}"/>
    <cellStyle name="Comma 3 2 3 2 7" xfId="48920" xr:uid="{00000000-0005-0000-0000-000012820000}"/>
    <cellStyle name="Comma 3 2 3 3" xfId="3885" xr:uid="{00000000-0005-0000-0000-000013820000}"/>
    <cellStyle name="Comma 3 2 3 3 2" xfId="6549" xr:uid="{00000000-0005-0000-0000-000014820000}"/>
    <cellStyle name="Comma 3 2 3 3 2 2" xfId="11892" xr:uid="{00000000-0005-0000-0000-000015820000}"/>
    <cellStyle name="Comma 3 2 3 3 2 2 2" xfId="22505" xr:uid="{00000000-0005-0000-0000-000016820000}"/>
    <cellStyle name="Comma 3 2 3 3 2 2 2 2" xfId="45773" xr:uid="{00000000-0005-0000-0000-000017820000}"/>
    <cellStyle name="Comma 3 2 3 3 2 2 3" xfId="35160" xr:uid="{00000000-0005-0000-0000-000018820000}"/>
    <cellStyle name="Comma 3 2 3 3 2 3" xfId="17199" xr:uid="{00000000-0005-0000-0000-000019820000}"/>
    <cellStyle name="Comma 3 2 3 3 2 3 2" xfId="40467" xr:uid="{00000000-0005-0000-0000-00001A820000}"/>
    <cellStyle name="Comma 3 2 3 3 2 4" xfId="29852" xr:uid="{00000000-0005-0000-0000-00001B820000}"/>
    <cellStyle name="Comma 3 2 3 3 3" xfId="9250" xr:uid="{00000000-0005-0000-0000-00001C820000}"/>
    <cellStyle name="Comma 3 2 3 3 3 2" xfId="19865" xr:uid="{00000000-0005-0000-0000-00001D820000}"/>
    <cellStyle name="Comma 3 2 3 3 3 2 2" xfId="43133" xr:uid="{00000000-0005-0000-0000-00001E820000}"/>
    <cellStyle name="Comma 3 2 3 3 3 3" xfId="32518" xr:uid="{00000000-0005-0000-0000-00001F820000}"/>
    <cellStyle name="Comma 3 2 3 3 4" xfId="14559" xr:uid="{00000000-0005-0000-0000-000020820000}"/>
    <cellStyle name="Comma 3 2 3 3 4 2" xfId="37827" xr:uid="{00000000-0005-0000-0000-000021820000}"/>
    <cellStyle name="Comma 3 2 3 3 5" xfId="23768" xr:uid="{00000000-0005-0000-0000-000022820000}"/>
    <cellStyle name="Comma 3 2 3 3 5 2" xfId="46992" xr:uid="{00000000-0005-0000-0000-000023820000}"/>
    <cellStyle name="Comma 3 2 3 3 6" xfId="27210" xr:uid="{00000000-0005-0000-0000-000024820000}"/>
    <cellStyle name="Comma 3 2 3 3 7" xfId="48922" xr:uid="{00000000-0005-0000-0000-000025820000}"/>
    <cellStyle name="Comma 3 2 3 4" xfId="4371" xr:uid="{00000000-0005-0000-0000-000026820000}"/>
    <cellStyle name="Comma 3 2 3 4 2" xfId="9715" xr:uid="{00000000-0005-0000-0000-000027820000}"/>
    <cellStyle name="Comma 3 2 3 4 2 2" xfId="20330" xr:uid="{00000000-0005-0000-0000-000028820000}"/>
    <cellStyle name="Comma 3 2 3 4 2 2 2" xfId="43598" xr:uid="{00000000-0005-0000-0000-000029820000}"/>
    <cellStyle name="Comma 3 2 3 4 2 3" xfId="32983" xr:uid="{00000000-0005-0000-0000-00002A820000}"/>
    <cellStyle name="Comma 3 2 3 4 3" xfId="15024" xr:uid="{00000000-0005-0000-0000-00002B820000}"/>
    <cellStyle name="Comma 3 2 3 4 3 2" xfId="38292" xr:uid="{00000000-0005-0000-0000-00002C820000}"/>
    <cellStyle name="Comma 3 2 3 4 4" xfId="27675" xr:uid="{00000000-0005-0000-0000-00002D820000}"/>
    <cellStyle name="Comma 3 2 3 5" xfId="7073" xr:uid="{00000000-0005-0000-0000-00002E820000}"/>
    <cellStyle name="Comma 3 2 3 5 2" xfId="17688" xr:uid="{00000000-0005-0000-0000-00002F820000}"/>
    <cellStyle name="Comma 3 2 3 5 2 2" xfId="40956" xr:uid="{00000000-0005-0000-0000-000030820000}"/>
    <cellStyle name="Comma 3 2 3 5 3" xfId="30341" xr:uid="{00000000-0005-0000-0000-000031820000}"/>
    <cellStyle name="Comma 3 2 3 6" xfId="12384" xr:uid="{00000000-0005-0000-0000-000032820000}"/>
    <cellStyle name="Comma 3 2 3 6 2" xfId="35652" xr:uid="{00000000-0005-0000-0000-000033820000}"/>
    <cellStyle name="Comma 3 2 3 7" xfId="23765" xr:uid="{00000000-0005-0000-0000-000034820000}"/>
    <cellStyle name="Comma 3 2 3 7 2" xfId="46989" xr:uid="{00000000-0005-0000-0000-000035820000}"/>
    <cellStyle name="Comma 3 2 3 8" xfId="25033" xr:uid="{00000000-0005-0000-0000-000036820000}"/>
    <cellStyle name="Comma 3 2 3 9" xfId="48919" xr:uid="{00000000-0005-0000-0000-000037820000}"/>
    <cellStyle name="Comma 3 2 4" xfId="1289" xr:uid="{00000000-0005-0000-0000-000038820000}"/>
    <cellStyle name="Comma 3 2 4 2" xfId="2850" xr:uid="{00000000-0005-0000-0000-000039820000}"/>
    <cellStyle name="Comma 3 2 4 2 2" xfId="5698" xr:uid="{00000000-0005-0000-0000-00003A820000}"/>
    <cellStyle name="Comma 3 2 4 2 2 2" xfId="11041" xr:uid="{00000000-0005-0000-0000-00003B820000}"/>
    <cellStyle name="Comma 3 2 4 2 2 2 2" xfId="21655" xr:uid="{00000000-0005-0000-0000-00003C820000}"/>
    <cellStyle name="Comma 3 2 4 2 2 2 2 2" xfId="44923" xr:uid="{00000000-0005-0000-0000-00003D820000}"/>
    <cellStyle name="Comma 3 2 4 2 2 2 3" xfId="34309" xr:uid="{00000000-0005-0000-0000-00003E820000}"/>
    <cellStyle name="Comma 3 2 4 2 2 3" xfId="16349" xr:uid="{00000000-0005-0000-0000-00003F820000}"/>
    <cellStyle name="Comma 3 2 4 2 2 3 2" xfId="39617" xr:uid="{00000000-0005-0000-0000-000040820000}"/>
    <cellStyle name="Comma 3 2 4 2 2 4" xfId="29001" xr:uid="{00000000-0005-0000-0000-000041820000}"/>
    <cellStyle name="Comma 3 2 4 2 3" xfId="8399" xr:uid="{00000000-0005-0000-0000-000042820000}"/>
    <cellStyle name="Comma 3 2 4 2 3 2" xfId="19014" xr:uid="{00000000-0005-0000-0000-000043820000}"/>
    <cellStyle name="Comma 3 2 4 2 3 2 2" xfId="42282" xr:uid="{00000000-0005-0000-0000-000044820000}"/>
    <cellStyle name="Comma 3 2 4 2 3 3" xfId="31667" xr:uid="{00000000-0005-0000-0000-000045820000}"/>
    <cellStyle name="Comma 3 2 4 2 4" xfId="13709" xr:uid="{00000000-0005-0000-0000-000046820000}"/>
    <cellStyle name="Comma 3 2 4 2 4 2" xfId="36977" xr:uid="{00000000-0005-0000-0000-000047820000}"/>
    <cellStyle name="Comma 3 2 4 2 5" xfId="23770" xr:uid="{00000000-0005-0000-0000-000048820000}"/>
    <cellStyle name="Comma 3 2 4 2 5 2" xfId="46994" xr:uid="{00000000-0005-0000-0000-000049820000}"/>
    <cellStyle name="Comma 3 2 4 2 6" xfId="26359" xr:uid="{00000000-0005-0000-0000-00004A820000}"/>
    <cellStyle name="Comma 3 2 4 2 7" xfId="48924" xr:uid="{00000000-0005-0000-0000-00004B820000}"/>
    <cellStyle name="Comma 3 2 4 3" xfId="4511" xr:uid="{00000000-0005-0000-0000-00004C820000}"/>
    <cellStyle name="Comma 3 2 4 3 2" xfId="9855" xr:uid="{00000000-0005-0000-0000-00004D820000}"/>
    <cellStyle name="Comma 3 2 4 3 2 2" xfId="20470" xr:uid="{00000000-0005-0000-0000-00004E820000}"/>
    <cellStyle name="Comma 3 2 4 3 2 2 2" xfId="43738" xr:uid="{00000000-0005-0000-0000-00004F820000}"/>
    <cellStyle name="Comma 3 2 4 3 2 3" xfId="33123" xr:uid="{00000000-0005-0000-0000-000050820000}"/>
    <cellStyle name="Comma 3 2 4 3 3" xfId="15164" xr:uid="{00000000-0005-0000-0000-000051820000}"/>
    <cellStyle name="Comma 3 2 4 3 3 2" xfId="38432" xr:uid="{00000000-0005-0000-0000-000052820000}"/>
    <cellStyle name="Comma 3 2 4 3 4" xfId="27815" xr:uid="{00000000-0005-0000-0000-000053820000}"/>
    <cellStyle name="Comma 3 2 4 4" xfId="7213" xr:uid="{00000000-0005-0000-0000-000054820000}"/>
    <cellStyle name="Comma 3 2 4 4 2" xfId="17828" xr:uid="{00000000-0005-0000-0000-000055820000}"/>
    <cellStyle name="Comma 3 2 4 4 2 2" xfId="41096" xr:uid="{00000000-0005-0000-0000-000056820000}"/>
    <cellStyle name="Comma 3 2 4 4 3" xfId="30481" xr:uid="{00000000-0005-0000-0000-000057820000}"/>
    <cellStyle name="Comma 3 2 4 5" xfId="12524" xr:uid="{00000000-0005-0000-0000-000058820000}"/>
    <cellStyle name="Comma 3 2 4 5 2" xfId="35792" xr:uid="{00000000-0005-0000-0000-000059820000}"/>
    <cellStyle name="Comma 3 2 4 6" xfId="23769" xr:uid="{00000000-0005-0000-0000-00005A820000}"/>
    <cellStyle name="Comma 3 2 4 6 2" xfId="46993" xr:uid="{00000000-0005-0000-0000-00005B820000}"/>
    <cellStyle name="Comma 3 2 4 7" xfId="25173" xr:uid="{00000000-0005-0000-0000-00005C820000}"/>
    <cellStyle name="Comma 3 2 4 8" xfId="48923" xr:uid="{00000000-0005-0000-0000-00005D820000}"/>
    <cellStyle name="Comma 3 2 5" xfId="1679" xr:uid="{00000000-0005-0000-0000-00005E820000}"/>
    <cellStyle name="Comma 3 2 5 2" xfId="4682" xr:uid="{00000000-0005-0000-0000-00005F820000}"/>
    <cellStyle name="Comma 3 2 5 2 2" xfId="10026" xr:uid="{00000000-0005-0000-0000-000060820000}"/>
    <cellStyle name="Comma 3 2 5 2 2 2" xfId="20641" xr:uid="{00000000-0005-0000-0000-000061820000}"/>
    <cellStyle name="Comma 3 2 5 2 2 2 2" xfId="43909" xr:uid="{00000000-0005-0000-0000-000062820000}"/>
    <cellStyle name="Comma 3 2 5 2 2 3" xfId="33294" xr:uid="{00000000-0005-0000-0000-000063820000}"/>
    <cellStyle name="Comma 3 2 5 2 3" xfId="15335" xr:uid="{00000000-0005-0000-0000-000064820000}"/>
    <cellStyle name="Comma 3 2 5 2 3 2" xfId="38603" xr:uid="{00000000-0005-0000-0000-000065820000}"/>
    <cellStyle name="Comma 3 2 5 2 4" xfId="27986" xr:uid="{00000000-0005-0000-0000-000066820000}"/>
    <cellStyle name="Comma 3 2 5 3" xfId="7384" xr:uid="{00000000-0005-0000-0000-000067820000}"/>
    <cellStyle name="Comma 3 2 5 3 2" xfId="17999" xr:uid="{00000000-0005-0000-0000-000068820000}"/>
    <cellStyle name="Comma 3 2 5 3 2 2" xfId="41267" xr:uid="{00000000-0005-0000-0000-000069820000}"/>
    <cellStyle name="Comma 3 2 5 3 3" xfId="30652" xr:uid="{00000000-0005-0000-0000-00006A820000}"/>
    <cellStyle name="Comma 3 2 5 4" xfId="12695" xr:uid="{00000000-0005-0000-0000-00006B820000}"/>
    <cellStyle name="Comma 3 2 5 4 2" xfId="35963" xr:uid="{00000000-0005-0000-0000-00006C820000}"/>
    <cellStyle name="Comma 3 2 5 5" xfId="23771" xr:uid="{00000000-0005-0000-0000-00006D820000}"/>
    <cellStyle name="Comma 3 2 5 5 2" xfId="46995" xr:uid="{00000000-0005-0000-0000-00006E820000}"/>
    <cellStyle name="Comma 3 2 5 6" xfId="25344" xr:uid="{00000000-0005-0000-0000-00006F820000}"/>
    <cellStyle name="Comma 3 2 5 7" xfId="48925" xr:uid="{00000000-0005-0000-0000-000070820000}"/>
    <cellStyle name="Comma 3 2 6" xfId="2523" xr:uid="{00000000-0005-0000-0000-000071820000}"/>
    <cellStyle name="Comma 3 2 6 2" xfId="5371" xr:uid="{00000000-0005-0000-0000-000072820000}"/>
    <cellStyle name="Comma 3 2 6 2 2" xfId="10714" xr:uid="{00000000-0005-0000-0000-000073820000}"/>
    <cellStyle name="Comma 3 2 6 2 2 2" xfId="21328" xr:uid="{00000000-0005-0000-0000-000074820000}"/>
    <cellStyle name="Comma 3 2 6 2 2 2 2" xfId="44596" xr:uid="{00000000-0005-0000-0000-000075820000}"/>
    <cellStyle name="Comma 3 2 6 2 2 3" xfId="33982" xr:uid="{00000000-0005-0000-0000-000076820000}"/>
    <cellStyle name="Comma 3 2 6 2 3" xfId="16022" xr:uid="{00000000-0005-0000-0000-000077820000}"/>
    <cellStyle name="Comma 3 2 6 2 3 2" xfId="39290" xr:uid="{00000000-0005-0000-0000-000078820000}"/>
    <cellStyle name="Comma 3 2 6 2 4" xfId="28674" xr:uid="{00000000-0005-0000-0000-000079820000}"/>
    <cellStyle name="Comma 3 2 6 3" xfId="8072" xr:uid="{00000000-0005-0000-0000-00007A820000}"/>
    <cellStyle name="Comma 3 2 6 3 2" xfId="18687" xr:uid="{00000000-0005-0000-0000-00007B820000}"/>
    <cellStyle name="Comma 3 2 6 3 2 2" xfId="41955" xr:uid="{00000000-0005-0000-0000-00007C820000}"/>
    <cellStyle name="Comma 3 2 6 3 3" xfId="31340" xr:uid="{00000000-0005-0000-0000-00007D820000}"/>
    <cellStyle name="Comma 3 2 6 4" xfId="13382" xr:uid="{00000000-0005-0000-0000-00007E820000}"/>
    <cellStyle name="Comma 3 2 6 4 2" xfId="36650" xr:uid="{00000000-0005-0000-0000-00007F820000}"/>
    <cellStyle name="Comma 3 2 6 5" xfId="26032" xr:uid="{00000000-0005-0000-0000-000080820000}"/>
    <cellStyle name="Comma 3 2 7" xfId="3031" xr:uid="{00000000-0005-0000-0000-000081820000}"/>
    <cellStyle name="Comma 3 2 7 2" xfId="5867" xr:uid="{00000000-0005-0000-0000-000082820000}"/>
    <cellStyle name="Comma 3 2 7 2 2" xfId="11210" xr:uid="{00000000-0005-0000-0000-000083820000}"/>
    <cellStyle name="Comma 3 2 7 2 2 2" xfId="21824" xr:uid="{00000000-0005-0000-0000-000084820000}"/>
    <cellStyle name="Comma 3 2 7 2 2 2 2" xfId="45092" xr:uid="{00000000-0005-0000-0000-000085820000}"/>
    <cellStyle name="Comma 3 2 7 2 2 3" xfId="34478" xr:uid="{00000000-0005-0000-0000-000086820000}"/>
    <cellStyle name="Comma 3 2 7 2 3" xfId="16518" xr:uid="{00000000-0005-0000-0000-000087820000}"/>
    <cellStyle name="Comma 3 2 7 2 3 2" xfId="39786" xr:uid="{00000000-0005-0000-0000-000088820000}"/>
    <cellStyle name="Comma 3 2 7 2 4" xfId="29170" xr:uid="{00000000-0005-0000-0000-000089820000}"/>
    <cellStyle name="Comma 3 2 7 3" xfId="8568" xr:uid="{00000000-0005-0000-0000-00008A820000}"/>
    <cellStyle name="Comma 3 2 7 3 2" xfId="19183" xr:uid="{00000000-0005-0000-0000-00008B820000}"/>
    <cellStyle name="Comma 3 2 7 3 2 2" xfId="42451" xr:uid="{00000000-0005-0000-0000-00008C820000}"/>
    <cellStyle name="Comma 3 2 7 3 3" xfId="31836" xr:uid="{00000000-0005-0000-0000-00008D820000}"/>
    <cellStyle name="Comma 3 2 7 4" xfId="13878" xr:uid="{00000000-0005-0000-0000-00008E820000}"/>
    <cellStyle name="Comma 3 2 7 4 2" xfId="37146" xr:uid="{00000000-0005-0000-0000-00008F820000}"/>
    <cellStyle name="Comma 3 2 7 5" xfId="26528" xr:uid="{00000000-0005-0000-0000-000090820000}"/>
    <cellStyle name="Comma 3 2 8" xfId="3357" xr:uid="{00000000-0005-0000-0000-000091820000}"/>
    <cellStyle name="Comma 3 2 8 2" xfId="6181" xr:uid="{00000000-0005-0000-0000-000092820000}"/>
    <cellStyle name="Comma 3 2 8 2 2" xfId="11524" xr:uid="{00000000-0005-0000-0000-000093820000}"/>
    <cellStyle name="Comma 3 2 8 2 2 2" xfId="22137" xr:uid="{00000000-0005-0000-0000-000094820000}"/>
    <cellStyle name="Comma 3 2 8 2 2 2 2" xfId="45405" xr:uid="{00000000-0005-0000-0000-000095820000}"/>
    <cellStyle name="Comma 3 2 8 2 2 3" xfId="34792" xr:uid="{00000000-0005-0000-0000-000096820000}"/>
    <cellStyle name="Comma 3 2 8 2 3" xfId="16831" xr:uid="{00000000-0005-0000-0000-000097820000}"/>
    <cellStyle name="Comma 3 2 8 2 3 2" xfId="40099" xr:uid="{00000000-0005-0000-0000-000098820000}"/>
    <cellStyle name="Comma 3 2 8 2 4" xfId="29484" xr:uid="{00000000-0005-0000-0000-000099820000}"/>
    <cellStyle name="Comma 3 2 8 3" xfId="8882" xr:uid="{00000000-0005-0000-0000-00009A820000}"/>
    <cellStyle name="Comma 3 2 8 3 2" xfId="19497" xr:uid="{00000000-0005-0000-0000-00009B820000}"/>
    <cellStyle name="Comma 3 2 8 3 2 2" xfId="42765" xr:uid="{00000000-0005-0000-0000-00009C820000}"/>
    <cellStyle name="Comma 3 2 8 3 3" xfId="32150" xr:uid="{00000000-0005-0000-0000-00009D820000}"/>
    <cellStyle name="Comma 3 2 8 4" xfId="14191" xr:uid="{00000000-0005-0000-0000-00009E820000}"/>
    <cellStyle name="Comma 3 2 8 4 2" xfId="37459" xr:uid="{00000000-0005-0000-0000-00009F820000}"/>
    <cellStyle name="Comma 3 2 8 5" xfId="26842" xr:uid="{00000000-0005-0000-0000-0000A0820000}"/>
    <cellStyle name="Comma 3 2 9" xfId="4184" xr:uid="{00000000-0005-0000-0000-0000A1820000}"/>
    <cellStyle name="Comma 3 2 9 2" xfId="9528" xr:uid="{00000000-0005-0000-0000-0000A2820000}"/>
    <cellStyle name="Comma 3 2 9 2 2" xfId="20143" xr:uid="{00000000-0005-0000-0000-0000A3820000}"/>
    <cellStyle name="Comma 3 2 9 2 2 2" xfId="43411" xr:uid="{00000000-0005-0000-0000-0000A4820000}"/>
    <cellStyle name="Comma 3 2 9 2 3" xfId="32796" xr:uid="{00000000-0005-0000-0000-0000A5820000}"/>
    <cellStyle name="Comma 3 2 9 3" xfId="14837" xr:uid="{00000000-0005-0000-0000-0000A6820000}"/>
    <cellStyle name="Comma 3 2 9 3 2" xfId="38105" xr:uid="{00000000-0005-0000-0000-0000A7820000}"/>
    <cellStyle name="Comma 3 2 9 4" xfId="27488" xr:uid="{00000000-0005-0000-0000-0000A8820000}"/>
    <cellStyle name="Comma 3 3" xfId="437" xr:uid="{00000000-0005-0000-0000-0000A9820000}"/>
    <cellStyle name="Comma 3 3 10" xfId="12198" xr:uid="{00000000-0005-0000-0000-0000AA820000}"/>
    <cellStyle name="Comma 3 3 10 2" xfId="35466" xr:uid="{00000000-0005-0000-0000-0000AB820000}"/>
    <cellStyle name="Comma 3 3 11" xfId="23772" xr:uid="{00000000-0005-0000-0000-0000AC820000}"/>
    <cellStyle name="Comma 3 3 11 2" xfId="46996" xr:uid="{00000000-0005-0000-0000-0000AD820000}"/>
    <cellStyle name="Comma 3 3 12" xfId="24845" xr:uid="{00000000-0005-0000-0000-0000AE820000}"/>
    <cellStyle name="Comma 3 3 13" xfId="48926" xr:uid="{00000000-0005-0000-0000-0000AF820000}"/>
    <cellStyle name="Comma 3 3 2" xfId="1206" xr:uid="{00000000-0005-0000-0000-0000B0820000}"/>
    <cellStyle name="Comma 3 3 2 2" xfId="2768" xr:uid="{00000000-0005-0000-0000-0000B1820000}"/>
    <cellStyle name="Comma 3 3 2 2 2" xfId="5616" xr:uid="{00000000-0005-0000-0000-0000B2820000}"/>
    <cellStyle name="Comma 3 3 2 2 2 2" xfId="10959" xr:uid="{00000000-0005-0000-0000-0000B3820000}"/>
    <cellStyle name="Comma 3 3 2 2 2 2 2" xfId="21573" xr:uid="{00000000-0005-0000-0000-0000B4820000}"/>
    <cellStyle name="Comma 3 3 2 2 2 2 2 2" xfId="44841" xr:uid="{00000000-0005-0000-0000-0000B5820000}"/>
    <cellStyle name="Comma 3 3 2 2 2 2 3" xfId="34227" xr:uid="{00000000-0005-0000-0000-0000B6820000}"/>
    <cellStyle name="Comma 3 3 2 2 2 3" xfId="16267" xr:uid="{00000000-0005-0000-0000-0000B7820000}"/>
    <cellStyle name="Comma 3 3 2 2 2 3 2" xfId="39535" xr:uid="{00000000-0005-0000-0000-0000B8820000}"/>
    <cellStyle name="Comma 3 3 2 2 2 4" xfId="23775" xr:uid="{00000000-0005-0000-0000-0000B9820000}"/>
    <cellStyle name="Comma 3 3 2 2 2 4 2" xfId="46999" xr:uid="{00000000-0005-0000-0000-0000BA820000}"/>
    <cellStyle name="Comma 3 3 2 2 2 5" xfId="28919" xr:uid="{00000000-0005-0000-0000-0000BB820000}"/>
    <cellStyle name="Comma 3 3 2 2 2 6" xfId="48929" xr:uid="{00000000-0005-0000-0000-0000BC820000}"/>
    <cellStyle name="Comma 3 3 2 2 3" xfId="8317" xr:uid="{00000000-0005-0000-0000-0000BD820000}"/>
    <cellStyle name="Comma 3 3 2 2 3 2" xfId="18932" xr:uid="{00000000-0005-0000-0000-0000BE820000}"/>
    <cellStyle name="Comma 3 3 2 2 3 2 2" xfId="42200" xr:uid="{00000000-0005-0000-0000-0000BF820000}"/>
    <cellStyle name="Comma 3 3 2 2 3 3" xfId="31585" xr:uid="{00000000-0005-0000-0000-0000C0820000}"/>
    <cellStyle name="Comma 3 3 2 2 4" xfId="13627" xr:uid="{00000000-0005-0000-0000-0000C1820000}"/>
    <cellStyle name="Comma 3 3 2 2 4 2" xfId="36895" xr:uid="{00000000-0005-0000-0000-0000C2820000}"/>
    <cellStyle name="Comma 3 3 2 2 5" xfId="23774" xr:uid="{00000000-0005-0000-0000-0000C3820000}"/>
    <cellStyle name="Comma 3 3 2 2 5 2" xfId="46998" xr:uid="{00000000-0005-0000-0000-0000C4820000}"/>
    <cellStyle name="Comma 3 3 2 2 6" xfId="26277" xr:uid="{00000000-0005-0000-0000-0000C5820000}"/>
    <cellStyle name="Comma 3 3 2 2 7" xfId="48928" xr:uid="{00000000-0005-0000-0000-0000C6820000}"/>
    <cellStyle name="Comma 3 3 2 3" xfId="3943" xr:uid="{00000000-0005-0000-0000-0000C7820000}"/>
    <cellStyle name="Comma 3 3 2 3 2" xfId="6607" xr:uid="{00000000-0005-0000-0000-0000C8820000}"/>
    <cellStyle name="Comma 3 3 2 3 2 2" xfId="11950" xr:uid="{00000000-0005-0000-0000-0000C9820000}"/>
    <cellStyle name="Comma 3 3 2 3 2 2 2" xfId="22563" xr:uid="{00000000-0005-0000-0000-0000CA820000}"/>
    <cellStyle name="Comma 3 3 2 3 2 2 2 2" xfId="45831" xr:uid="{00000000-0005-0000-0000-0000CB820000}"/>
    <cellStyle name="Comma 3 3 2 3 2 2 3" xfId="35218" xr:uid="{00000000-0005-0000-0000-0000CC820000}"/>
    <cellStyle name="Comma 3 3 2 3 2 3" xfId="17257" xr:uid="{00000000-0005-0000-0000-0000CD820000}"/>
    <cellStyle name="Comma 3 3 2 3 2 3 2" xfId="40525" xr:uid="{00000000-0005-0000-0000-0000CE820000}"/>
    <cellStyle name="Comma 3 3 2 3 2 4" xfId="29910" xr:uid="{00000000-0005-0000-0000-0000CF820000}"/>
    <cellStyle name="Comma 3 3 2 3 3" xfId="9308" xr:uid="{00000000-0005-0000-0000-0000D0820000}"/>
    <cellStyle name="Comma 3 3 2 3 3 2" xfId="19923" xr:uid="{00000000-0005-0000-0000-0000D1820000}"/>
    <cellStyle name="Comma 3 3 2 3 3 2 2" xfId="43191" xr:uid="{00000000-0005-0000-0000-0000D2820000}"/>
    <cellStyle name="Comma 3 3 2 3 3 3" xfId="32576" xr:uid="{00000000-0005-0000-0000-0000D3820000}"/>
    <cellStyle name="Comma 3 3 2 3 4" xfId="14617" xr:uid="{00000000-0005-0000-0000-0000D4820000}"/>
    <cellStyle name="Comma 3 3 2 3 4 2" xfId="37885" xr:uid="{00000000-0005-0000-0000-0000D5820000}"/>
    <cellStyle name="Comma 3 3 2 3 5" xfId="23776" xr:uid="{00000000-0005-0000-0000-0000D6820000}"/>
    <cellStyle name="Comma 3 3 2 3 5 2" xfId="47000" xr:uid="{00000000-0005-0000-0000-0000D7820000}"/>
    <cellStyle name="Comma 3 3 2 3 6" xfId="27268" xr:uid="{00000000-0005-0000-0000-0000D8820000}"/>
    <cellStyle name="Comma 3 3 2 3 7" xfId="48930" xr:uid="{00000000-0005-0000-0000-0000D9820000}"/>
    <cellStyle name="Comma 3 3 2 4" xfId="4429" xr:uid="{00000000-0005-0000-0000-0000DA820000}"/>
    <cellStyle name="Comma 3 3 2 4 2" xfId="9773" xr:uid="{00000000-0005-0000-0000-0000DB820000}"/>
    <cellStyle name="Comma 3 3 2 4 2 2" xfId="20388" xr:uid="{00000000-0005-0000-0000-0000DC820000}"/>
    <cellStyle name="Comma 3 3 2 4 2 2 2" xfId="43656" xr:uid="{00000000-0005-0000-0000-0000DD820000}"/>
    <cellStyle name="Comma 3 3 2 4 2 3" xfId="33041" xr:uid="{00000000-0005-0000-0000-0000DE820000}"/>
    <cellStyle name="Comma 3 3 2 4 3" xfId="15082" xr:uid="{00000000-0005-0000-0000-0000DF820000}"/>
    <cellStyle name="Comma 3 3 2 4 3 2" xfId="38350" xr:uid="{00000000-0005-0000-0000-0000E0820000}"/>
    <cellStyle name="Comma 3 3 2 4 4" xfId="27733" xr:uid="{00000000-0005-0000-0000-0000E1820000}"/>
    <cellStyle name="Comma 3 3 2 5" xfId="7131" xr:uid="{00000000-0005-0000-0000-0000E2820000}"/>
    <cellStyle name="Comma 3 3 2 5 2" xfId="17746" xr:uid="{00000000-0005-0000-0000-0000E3820000}"/>
    <cellStyle name="Comma 3 3 2 5 2 2" xfId="41014" xr:uid="{00000000-0005-0000-0000-0000E4820000}"/>
    <cellStyle name="Comma 3 3 2 5 3" xfId="30399" xr:uid="{00000000-0005-0000-0000-0000E5820000}"/>
    <cellStyle name="Comma 3 3 2 6" xfId="12442" xr:uid="{00000000-0005-0000-0000-0000E6820000}"/>
    <cellStyle name="Comma 3 3 2 6 2" xfId="35710" xr:uid="{00000000-0005-0000-0000-0000E7820000}"/>
    <cellStyle name="Comma 3 3 2 7" xfId="23773" xr:uid="{00000000-0005-0000-0000-0000E8820000}"/>
    <cellStyle name="Comma 3 3 2 7 2" xfId="46997" xr:uid="{00000000-0005-0000-0000-0000E9820000}"/>
    <cellStyle name="Comma 3 3 2 8" xfId="25091" xr:uid="{00000000-0005-0000-0000-0000EA820000}"/>
    <cellStyle name="Comma 3 3 2 9" xfId="48927" xr:uid="{00000000-0005-0000-0000-0000EB820000}"/>
    <cellStyle name="Comma 3 3 3" xfId="1575" xr:uid="{00000000-0005-0000-0000-0000EC820000}"/>
    <cellStyle name="Comma 3 3 3 2" xfId="2932" xr:uid="{00000000-0005-0000-0000-0000ED820000}"/>
    <cellStyle name="Comma 3 3 3 2 2" xfId="5780" xr:uid="{00000000-0005-0000-0000-0000EE820000}"/>
    <cellStyle name="Comma 3 3 3 2 2 2" xfId="11123" xr:uid="{00000000-0005-0000-0000-0000EF820000}"/>
    <cellStyle name="Comma 3 3 3 2 2 2 2" xfId="21737" xr:uid="{00000000-0005-0000-0000-0000F0820000}"/>
    <cellStyle name="Comma 3 3 3 2 2 2 2 2" xfId="45005" xr:uid="{00000000-0005-0000-0000-0000F1820000}"/>
    <cellStyle name="Comma 3 3 3 2 2 2 3" xfId="34391" xr:uid="{00000000-0005-0000-0000-0000F2820000}"/>
    <cellStyle name="Comma 3 3 3 2 2 3" xfId="16431" xr:uid="{00000000-0005-0000-0000-0000F3820000}"/>
    <cellStyle name="Comma 3 3 3 2 2 3 2" xfId="39699" xr:uid="{00000000-0005-0000-0000-0000F4820000}"/>
    <cellStyle name="Comma 3 3 3 2 2 4" xfId="29083" xr:uid="{00000000-0005-0000-0000-0000F5820000}"/>
    <cellStyle name="Comma 3 3 3 2 3" xfId="8481" xr:uid="{00000000-0005-0000-0000-0000F6820000}"/>
    <cellStyle name="Comma 3 3 3 2 3 2" xfId="19096" xr:uid="{00000000-0005-0000-0000-0000F7820000}"/>
    <cellStyle name="Comma 3 3 3 2 3 2 2" xfId="42364" xr:uid="{00000000-0005-0000-0000-0000F8820000}"/>
    <cellStyle name="Comma 3 3 3 2 3 3" xfId="31749" xr:uid="{00000000-0005-0000-0000-0000F9820000}"/>
    <cellStyle name="Comma 3 3 3 2 4" xfId="13791" xr:uid="{00000000-0005-0000-0000-0000FA820000}"/>
    <cellStyle name="Comma 3 3 3 2 4 2" xfId="37059" xr:uid="{00000000-0005-0000-0000-0000FB820000}"/>
    <cellStyle name="Comma 3 3 3 2 5" xfId="23778" xr:uid="{00000000-0005-0000-0000-0000FC820000}"/>
    <cellStyle name="Comma 3 3 3 2 5 2" xfId="47002" xr:uid="{00000000-0005-0000-0000-0000FD820000}"/>
    <cellStyle name="Comma 3 3 3 2 6" xfId="26441" xr:uid="{00000000-0005-0000-0000-0000FE820000}"/>
    <cellStyle name="Comma 3 3 3 2 7" xfId="48932" xr:uid="{00000000-0005-0000-0000-0000FF820000}"/>
    <cellStyle name="Comma 3 3 3 3" xfId="4593" xr:uid="{00000000-0005-0000-0000-000000830000}"/>
    <cellStyle name="Comma 3 3 3 3 2" xfId="9937" xr:uid="{00000000-0005-0000-0000-000001830000}"/>
    <cellStyle name="Comma 3 3 3 3 2 2" xfId="20552" xr:uid="{00000000-0005-0000-0000-000002830000}"/>
    <cellStyle name="Comma 3 3 3 3 2 2 2" xfId="43820" xr:uid="{00000000-0005-0000-0000-000003830000}"/>
    <cellStyle name="Comma 3 3 3 3 2 3" xfId="33205" xr:uid="{00000000-0005-0000-0000-000004830000}"/>
    <cellStyle name="Comma 3 3 3 3 3" xfId="15246" xr:uid="{00000000-0005-0000-0000-000005830000}"/>
    <cellStyle name="Comma 3 3 3 3 3 2" xfId="38514" xr:uid="{00000000-0005-0000-0000-000006830000}"/>
    <cellStyle name="Comma 3 3 3 3 4" xfId="27897" xr:uid="{00000000-0005-0000-0000-000007830000}"/>
    <cellStyle name="Comma 3 3 3 4" xfId="7295" xr:uid="{00000000-0005-0000-0000-000008830000}"/>
    <cellStyle name="Comma 3 3 3 4 2" xfId="17910" xr:uid="{00000000-0005-0000-0000-000009830000}"/>
    <cellStyle name="Comma 3 3 3 4 2 2" xfId="41178" xr:uid="{00000000-0005-0000-0000-00000A830000}"/>
    <cellStyle name="Comma 3 3 3 4 3" xfId="30563" xr:uid="{00000000-0005-0000-0000-00000B830000}"/>
    <cellStyle name="Comma 3 3 3 5" xfId="12606" xr:uid="{00000000-0005-0000-0000-00000C830000}"/>
    <cellStyle name="Comma 3 3 3 5 2" xfId="35874" xr:uid="{00000000-0005-0000-0000-00000D830000}"/>
    <cellStyle name="Comma 3 3 3 6" xfId="23777" xr:uid="{00000000-0005-0000-0000-00000E830000}"/>
    <cellStyle name="Comma 3 3 3 6 2" xfId="47001" xr:uid="{00000000-0005-0000-0000-00000F830000}"/>
    <cellStyle name="Comma 3 3 3 7" xfId="25255" xr:uid="{00000000-0005-0000-0000-000010830000}"/>
    <cellStyle name="Comma 3 3 3 8" xfId="48931" xr:uid="{00000000-0005-0000-0000-000011830000}"/>
    <cellStyle name="Comma 3 3 4" xfId="1983" xr:uid="{00000000-0005-0000-0000-000012830000}"/>
    <cellStyle name="Comma 3 3 4 2" xfId="4930" xr:uid="{00000000-0005-0000-0000-000013830000}"/>
    <cellStyle name="Comma 3 3 4 2 2" xfId="10273" xr:uid="{00000000-0005-0000-0000-000014830000}"/>
    <cellStyle name="Comma 3 3 4 2 2 2" xfId="20888" xr:uid="{00000000-0005-0000-0000-000015830000}"/>
    <cellStyle name="Comma 3 3 4 2 2 2 2" xfId="44156" xr:uid="{00000000-0005-0000-0000-000016830000}"/>
    <cellStyle name="Comma 3 3 4 2 2 3" xfId="33541" xr:uid="{00000000-0005-0000-0000-000017830000}"/>
    <cellStyle name="Comma 3 3 4 2 3" xfId="15582" xr:uid="{00000000-0005-0000-0000-000018830000}"/>
    <cellStyle name="Comma 3 3 4 2 3 2" xfId="38850" xr:uid="{00000000-0005-0000-0000-000019830000}"/>
    <cellStyle name="Comma 3 3 4 2 4" xfId="28233" xr:uid="{00000000-0005-0000-0000-00001A830000}"/>
    <cellStyle name="Comma 3 3 4 3" xfId="7631" xr:uid="{00000000-0005-0000-0000-00001B830000}"/>
    <cellStyle name="Comma 3 3 4 3 2" xfId="18246" xr:uid="{00000000-0005-0000-0000-00001C830000}"/>
    <cellStyle name="Comma 3 3 4 3 2 2" xfId="41514" xr:uid="{00000000-0005-0000-0000-00001D830000}"/>
    <cellStyle name="Comma 3 3 4 3 3" xfId="30899" xr:uid="{00000000-0005-0000-0000-00001E830000}"/>
    <cellStyle name="Comma 3 3 4 4" xfId="12942" xr:uid="{00000000-0005-0000-0000-00001F830000}"/>
    <cellStyle name="Comma 3 3 4 4 2" xfId="36210" xr:uid="{00000000-0005-0000-0000-000020830000}"/>
    <cellStyle name="Comma 3 3 4 5" xfId="23779" xr:uid="{00000000-0005-0000-0000-000021830000}"/>
    <cellStyle name="Comma 3 3 4 5 2" xfId="47003" xr:uid="{00000000-0005-0000-0000-000022830000}"/>
    <cellStyle name="Comma 3 3 4 6" xfId="25591" xr:uid="{00000000-0005-0000-0000-000023830000}"/>
    <cellStyle name="Comma 3 3 4 7" xfId="48933" xr:uid="{00000000-0005-0000-0000-000024830000}"/>
    <cellStyle name="Comma 3 3 5" xfId="2524" xr:uid="{00000000-0005-0000-0000-000025830000}"/>
    <cellStyle name="Comma 3 3 5 2" xfId="5372" xr:uid="{00000000-0005-0000-0000-000026830000}"/>
    <cellStyle name="Comma 3 3 5 2 2" xfId="10715" xr:uid="{00000000-0005-0000-0000-000027830000}"/>
    <cellStyle name="Comma 3 3 5 2 2 2" xfId="21329" xr:uid="{00000000-0005-0000-0000-000028830000}"/>
    <cellStyle name="Comma 3 3 5 2 2 2 2" xfId="44597" xr:uid="{00000000-0005-0000-0000-000029830000}"/>
    <cellStyle name="Comma 3 3 5 2 2 3" xfId="33983" xr:uid="{00000000-0005-0000-0000-00002A830000}"/>
    <cellStyle name="Comma 3 3 5 2 3" xfId="16023" xr:uid="{00000000-0005-0000-0000-00002B830000}"/>
    <cellStyle name="Comma 3 3 5 2 3 2" xfId="39291" xr:uid="{00000000-0005-0000-0000-00002C830000}"/>
    <cellStyle name="Comma 3 3 5 2 4" xfId="28675" xr:uid="{00000000-0005-0000-0000-00002D830000}"/>
    <cellStyle name="Comma 3 3 5 3" xfId="8073" xr:uid="{00000000-0005-0000-0000-00002E830000}"/>
    <cellStyle name="Comma 3 3 5 3 2" xfId="18688" xr:uid="{00000000-0005-0000-0000-00002F830000}"/>
    <cellStyle name="Comma 3 3 5 3 2 2" xfId="41956" xr:uid="{00000000-0005-0000-0000-000030830000}"/>
    <cellStyle name="Comma 3 3 5 3 3" xfId="31341" xr:uid="{00000000-0005-0000-0000-000031830000}"/>
    <cellStyle name="Comma 3 3 5 4" xfId="13383" xr:uid="{00000000-0005-0000-0000-000032830000}"/>
    <cellStyle name="Comma 3 3 5 4 2" xfId="36651" xr:uid="{00000000-0005-0000-0000-000033830000}"/>
    <cellStyle name="Comma 3 3 5 5" xfId="26033" xr:uid="{00000000-0005-0000-0000-000034830000}"/>
    <cellStyle name="Comma 3 3 6" xfId="3223" xr:uid="{00000000-0005-0000-0000-000035830000}"/>
    <cellStyle name="Comma 3 3 6 2" xfId="6053" xr:uid="{00000000-0005-0000-0000-000036830000}"/>
    <cellStyle name="Comma 3 3 6 2 2" xfId="11396" xr:uid="{00000000-0005-0000-0000-000037830000}"/>
    <cellStyle name="Comma 3 3 6 2 2 2" xfId="22009" xr:uid="{00000000-0005-0000-0000-000038830000}"/>
    <cellStyle name="Comma 3 3 6 2 2 2 2" xfId="45277" xr:uid="{00000000-0005-0000-0000-000039830000}"/>
    <cellStyle name="Comma 3 3 6 2 2 3" xfId="34664" xr:uid="{00000000-0005-0000-0000-00003A830000}"/>
    <cellStyle name="Comma 3 3 6 2 3" xfId="16703" xr:uid="{00000000-0005-0000-0000-00003B830000}"/>
    <cellStyle name="Comma 3 3 6 2 3 2" xfId="39971" xr:uid="{00000000-0005-0000-0000-00003C830000}"/>
    <cellStyle name="Comma 3 3 6 2 4" xfId="29356" xr:uid="{00000000-0005-0000-0000-00003D830000}"/>
    <cellStyle name="Comma 3 3 6 3" xfId="8754" xr:uid="{00000000-0005-0000-0000-00003E830000}"/>
    <cellStyle name="Comma 3 3 6 3 2" xfId="19369" xr:uid="{00000000-0005-0000-0000-00003F830000}"/>
    <cellStyle name="Comma 3 3 6 3 2 2" xfId="42637" xr:uid="{00000000-0005-0000-0000-000040830000}"/>
    <cellStyle name="Comma 3 3 6 3 3" xfId="32022" xr:uid="{00000000-0005-0000-0000-000041830000}"/>
    <cellStyle name="Comma 3 3 6 4" xfId="14063" xr:uid="{00000000-0005-0000-0000-000042830000}"/>
    <cellStyle name="Comma 3 3 6 4 2" xfId="37331" xr:uid="{00000000-0005-0000-0000-000043830000}"/>
    <cellStyle name="Comma 3 3 6 5" xfId="26714" xr:uid="{00000000-0005-0000-0000-000044830000}"/>
    <cellStyle name="Comma 3 3 7" xfId="3543" xr:uid="{00000000-0005-0000-0000-000045830000}"/>
    <cellStyle name="Comma 3 3 7 2" xfId="6367" xr:uid="{00000000-0005-0000-0000-000046830000}"/>
    <cellStyle name="Comma 3 3 7 2 2" xfId="11710" xr:uid="{00000000-0005-0000-0000-000047830000}"/>
    <cellStyle name="Comma 3 3 7 2 2 2" xfId="22323" xr:uid="{00000000-0005-0000-0000-000048830000}"/>
    <cellStyle name="Comma 3 3 7 2 2 2 2" xfId="45591" xr:uid="{00000000-0005-0000-0000-000049830000}"/>
    <cellStyle name="Comma 3 3 7 2 2 3" xfId="34978" xr:uid="{00000000-0005-0000-0000-00004A830000}"/>
    <cellStyle name="Comma 3 3 7 2 3" xfId="17017" xr:uid="{00000000-0005-0000-0000-00004B830000}"/>
    <cellStyle name="Comma 3 3 7 2 3 2" xfId="40285" xr:uid="{00000000-0005-0000-0000-00004C830000}"/>
    <cellStyle name="Comma 3 3 7 2 4" xfId="29670" xr:uid="{00000000-0005-0000-0000-00004D830000}"/>
    <cellStyle name="Comma 3 3 7 3" xfId="9068" xr:uid="{00000000-0005-0000-0000-00004E830000}"/>
    <cellStyle name="Comma 3 3 7 3 2" xfId="19683" xr:uid="{00000000-0005-0000-0000-00004F830000}"/>
    <cellStyle name="Comma 3 3 7 3 2 2" xfId="42951" xr:uid="{00000000-0005-0000-0000-000050830000}"/>
    <cellStyle name="Comma 3 3 7 3 3" xfId="32336" xr:uid="{00000000-0005-0000-0000-000051830000}"/>
    <cellStyle name="Comma 3 3 7 4" xfId="14377" xr:uid="{00000000-0005-0000-0000-000052830000}"/>
    <cellStyle name="Comma 3 3 7 4 2" xfId="37645" xr:uid="{00000000-0005-0000-0000-000053830000}"/>
    <cellStyle name="Comma 3 3 7 5" xfId="27028" xr:uid="{00000000-0005-0000-0000-000054830000}"/>
    <cellStyle name="Comma 3 3 8" xfId="4185" xr:uid="{00000000-0005-0000-0000-000055830000}"/>
    <cellStyle name="Comma 3 3 8 2" xfId="9529" xr:uid="{00000000-0005-0000-0000-000056830000}"/>
    <cellStyle name="Comma 3 3 8 2 2" xfId="20144" xr:uid="{00000000-0005-0000-0000-000057830000}"/>
    <cellStyle name="Comma 3 3 8 2 2 2" xfId="43412" xr:uid="{00000000-0005-0000-0000-000058830000}"/>
    <cellStyle name="Comma 3 3 8 2 3" xfId="32797" xr:uid="{00000000-0005-0000-0000-000059830000}"/>
    <cellStyle name="Comma 3 3 8 3" xfId="14838" xr:uid="{00000000-0005-0000-0000-00005A830000}"/>
    <cellStyle name="Comma 3 3 8 3 2" xfId="38106" xr:uid="{00000000-0005-0000-0000-00005B830000}"/>
    <cellStyle name="Comma 3 3 8 4" xfId="27489" xr:uid="{00000000-0005-0000-0000-00005C830000}"/>
    <cellStyle name="Comma 3 3 9" xfId="6887" xr:uid="{00000000-0005-0000-0000-00005D830000}"/>
    <cellStyle name="Comma 3 3 9 2" xfId="17502" xr:uid="{00000000-0005-0000-0000-00005E830000}"/>
    <cellStyle name="Comma 3 3 9 2 2" xfId="40770" xr:uid="{00000000-0005-0000-0000-00005F830000}"/>
    <cellStyle name="Comma 3 3 9 3" xfId="30155" xr:uid="{00000000-0005-0000-0000-000060830000}"/>
    <cellStyle name="Comma 3 4" xfId="438" xr:uid="{00000000-0005-0000-0000-000061830000}"/>
    <cellStyle name="Comma 3 4 10" xfId="24846" xr:uid="{00000000-0005-0000-0000-000062830000}"/>
    <cellStyle name="Comma 3 4 11" xfId="48934" xr:uid="{00000000-0005-0000-0000-000063830000}"/>
    <cellStyle name="Comma 3 4 2" xfId="1984" xr:uid="{00000000-0005-0000-0000-000064830000}"/>
    <cellStyle name="Comma 3 4 2 2" xfId="4931" xr:uid="{00000000-0005-0000-0000-000065830000}"/>
    <cellStyle name="Comma 3 4 2 2 2" xfId="10274" xr:uid="{00000000-0005-0000-0000-000066830000}"/>
    <cellStyle name="Comma 3 4 2 2 2 2" xfId="20889" xr:uid="{00000000-0005-0000-0000-000067830000}"/>
    <cellStyle name="Comma 3 4 2 2 2 2 2" xfId="44157" xr:uid="{00000000-0005-0000-0000-000068830000}"/>
    <cellStyle name="Comma 3 4 2 2 2 3" xfId="33542" xr:uid="{00000000-0005-0000-0000-000069830000}"/>
    <cellStyle name="Comma 3 4 2 2 3" xfId="15583" xr:uid="{00000000-0005-0000-0000-00006A830000}"/>
    <cellStyle name="Comma 3 4 2 2 3 2" xfId="38851" xr:uid="{00000000-0005-0000-0000-00006B830000}"/>
    <cellStyle name="Comma 3 4 2 2 4" xfId="23782" xr:uid="{00000000-0005-0000-0000-00006C830000}"/>
    <cellStyle name="Comma 3 4 2 2 4 2" xfId="47006" xr:uid="{00000000-0005-0000-0000-00006D830000}"/>
    <cellStyle name="Comma 3 4 2 2 5" xfId="28234" xr:uid="{00000000-0005-0000-0000-00006E830000}"/>
    <cellStyle name="Comma 3 4 2 2 6" xfId="48936" xr:uid="{00000000-0005-0000-0000-00006F830000}"/>
    <cellStyle name="Comma 3 4 2 3" xfId="7632" xr:uid="{00000000-0005-0000-0000-000070830000}"/>
    <cellStyle name="Comma 3 4 2 3 2" xfId="18247" xr:uid="{00000000-0005-0000-0000-000071830000}"/>
    <cellStyle name="Comma 3 4 2 3 2 2" xfId="41515" xr:uid="{00000000-0005-0000-0000-000072830000}"/>
    <cellStyle name="Comma 3 4 2 3 3" xfId="30900" xr:uid="{00000000-0005-0000-0000-000073830000}"/>
    <cellStyle name="Comma 3 4 2 4" xfId="12943" xr:uid="{00000000-0005-0000-0000-000074830000}"/>
    <cellStyle name="Comma 3 4 2 4 2" xfId="36211" xr:uid="{00000000-0005-0000-0000-000075830000}"/>
    <cellStyle name="Comma 3 4 2 5" xfId="23781" xr:uid="{00000000-0005-0000-0000-000076830000}"/>
    <cellStyle name="Comma 3 4 2 5 2" xfId="47005" xr:uid="{00000000-0005-0000-0000-000077830000}"/>
    <cellStyle name="Comma 3 4 2 6" xfId="25592" xr:uid="{00000000-0005-0000-0000-000078830000}"/>
    <cellStyle name="Comma 3 4 2 7" xfId="48935" xr:uid="{00000000-0005-0000-0000-000079830000}"/>
    <cellStyle name="Comma 3 4 3" xfId="2525" xr:uid="{00000000-0005-0000-0000-00007A830000}"/>
    <cellStyle name="Comma 3 4 3 2" xfId="5373" xr:uid="{00000000-0005-0000-0000-00007B830000}"/>
    <cellStyle name="Comma 3 4 3 2 2" xfId="10716" xr:uid="{00000000-0005-0000-0000-00007C830000}"/>
    <cellStyle name="Comma 3 4 3 2 2 2" xfId="21330" xr:uid="{00000000-0005-0000-0000-00007D830000}"/>
    <cellStyle name="Comma 3 4 3 2 2 2 2" xfId="44598" xr:uid="{00000000-0005-0000-0000-00007E830000}"/>
    <cellStyle name="Comma 3 4 3 2 2 3" xfId="33984" xr:uid="{00000000-0005-0000-0000-00007F830000}"/>
    <cellStyle name="Comma 3 4 3 2 3" xfId="16024" xr:uid="{00000000-0005-0000-0000-000080830000}"/>
    <cellStyle name="Comma 3 4 3 2 3 2" xfId="39292" xr:uid="{00000000-0005-0000-0000-000081830000}"/>
    <cellStyle name="Comma 3 4 3 2 4" xfId="28676" xr:uid="{00000000-0005-0000-0000-000082830000}"/>
    <cellStyle name="Comma 3 4 3 3" xfId="8074" xr:uid="{00000000-0005-0000-0000-000083830000}"/>
    <cellStyle name="Comma 3 4 3 3 2" xfId="18689" xr:uid="{00000000-0005-0000-0000-000084830000}"/>
    <cellStyle name="Comma 3 4 3 3 2 2" xfId="41957" xr:uid="{00000000-0005-0000-0000-000085830000}"/>
    <cellStyle name="Comma 3 4 3 3 3" xfId="31342" xr:uid="{00000000-0005-0000-0000-000086830000}"/>
    <cellStyle name="Comma 3 4 3 4" xfId="13384" xr:uid="{00000000-0005-0000-0000-000087830000}"/>
    <cellStyle name="Comma 3 4 3 4 2" xfId="36652" xr:uid="{00000000-0005-0000-0000-000088830000}"/>
    <cellStyle name="Comma 3 4 3 5" xfId="23783" xr:uid="{00000000-0005-0000-0000-000089830000}"/>
    <cellStyle name="Comma 3 4 3 5 2" xfId="47007" xr:uid="{00000000-0005-0000-0000-00008A830000}"/>
    <cellStyle name="Comma 3 4 3 6" xfId="26034" xr:uid="{00000000-0005-0000-0000-00008B830000}"/>
    <cellStyle name="Comma 3 4 3 7" xfId="48937" xr:uid="{00000000-0005-0000-0000-00008C830000}"/>
    <cellStyle name="Comma 3 4 4" xfId="3224" xr:uid="{00000000-0005-0000-0000-00008D830000}"/>
    <cellStyle name="Comma 3 4 4 2" xfId="6054" xr:uid="{00000000-0005-0000-0000-00008E830000}"/>
    <cellStyle name="Comma 3 4 4 2 2" xfId="11397" xr:uid="{00000000-0005-0000-0000-00008F830000}"/>
    <cellStyle name="Comma 3 4 4 2 2 2" xfId="22010" xr:uid="{00000000-0005-0000-0000-000090830000}"/>
    <cellStyle name="Comma 3 4 4 2 2 2 2" xfId="45278" xr:uid="{00000000-0005-0000-0000-000091830000}"/>
    <cellStyle name="Comma 3 4 4 2 2 3" xfId="34665" xr:uid="{00000000-0005-0000-0000-000092830000}"/>
    <cellStyle name="Comma 3 4 4 2 3" xfId="16704" xr:uid="{00000000-0005-0000-0000-000093830000}"/>
    <cellStyle name="Comma 3 4 4 2 3 2" xfId="39972" xr:uid="{00000000-0005-0000-0000-000094830000}"/>
    <cellStyle name="Comma 3 4 4 2 4" xfId="29357" xr:uid="{00000000-0005-0000-0000-000095830000}"/>
    <cellStyle name="Comma 3 4 4 3" xfId="8755" xr:uid="{00000000-0005-0000-0000-000096830000}"/>
    <cellStyle name="Comma 3 4 4 3 2" xfId="19370" xr:uid="{00000000-0005-0000-0000-000097830000}"/>
    <cellStyle name="Comma 3 4 4 3 2 2" xfId="42638" xr:uid="{00000000-0005-0000-0000-000098830000}"/>
    <cellStyle name="Comma 3 4 4 3 3" xfId="32023" xr:uid="{00000000-0005-0000-0000-000099830000}"/>
    <cellStyle name="Comma 3 4 4 4" xfId="14064" xr:uid="{00000000-0005-0000-0000-00009A830000}"/>
    <cellStyle name="Comma 3 4 4 4 2" xfId="37332" xr:uid="{00000000-0005-0000-0000-00009B830000}"/>
    <cellStyle name="Comma 3 4 4 5" xfId="26715" xr:uid="{00000000-0005-0000-0000-00009C830000}"/>
    <cellStyle name="Comma 3 4 5" xfId="3544" xr:uid="{00000000-0005-0000-0000-00009D830000}"/>
    <cellStyle name="Comma 3 4 5 2" xfId="6368" xr:uid="{00000000-0005-0000-0000-00009E830000}"/>
    <cellStyle name="Comma 3 4 5 2 2" xfId="11711" xr:uid="{00000000-0005-0000-0000-00009F830000}"/>
    <cellStyle name="Comma 3 4 5 2 2 2" xfId="22324" xr:uid="{00000000-0005-0000-0000-0000A0830000}"/>
    <cellStyle name="Comma 3 4 5 2 2 2 2" xfId="45592" xr:uid="{00000000-0005-0000-0000-0000A1830000}"/>
    <cellStyle name="Comma 3 4 5 2 2 3" xfId="34979" xr:uid="{00000000-0005-0000-0000-0000A2830000}"/>
    <cellStyle name="Comma 3 4 5 2 3" xfId="17018" xr:uid="{00000000-0005-0000-0000-0000A3830000}"/>
    <cellStyle name="Comma 3 4 5 2 3 2" xfId="40286" xr:uid="{00000000-0005-0000-0000-0000A4830000}"/>
    <cellStyle name="Comma 3 4 5 2 4" xfId="29671" xr:uid="{00000000-0005-0000-0000-0000A5830000}"/>
    <cellStyle name="Comma 3 4 5 3" xfId="9069" xr:uid="{00000000-0005-0000-0000-0000A6830000}"/>
    <cellStyle name="Comma 3 4 5 3 2" xfId="19684" xr:uid="{00000000-0005-0000-0000-0000A7830000}"/>
    <cellStyle name="Comma 3 4 5 3 2 2" xfId="42952" xr:uid="{00000000-0005-0000-0000-0000A8830000}"/>
    <cellStyle name="Comma 3 4 5 3 3" xfId="32337" xr:uid="{00000000-0005-0000-0000-0000A9830000}"/>
    <cellStyle name="Comma 3 4 5 4" xfId="14378" xr:uid="{00000000-0005-0000-0000-0000AA830000}"/>
    <cellStyle name="Comma 3 4 5 4 2" xfId="37646" xr:uid="{00000000-0005-0000-0000-0000AB830000}"/>
    <cellStyle name="Comma 3 4 5 5" xfId="27029" xr:uid="{00000000-0005-0000-0000-0000AC830000}"/>
    <cellStyle name="Comma 3 4 6" xfId="4186" xr:uid="{00000000-0005-0000-0000-0000AD830000}"/>
    <cellStyle name="Comma 3 4 6 2" xfId="9530" xr:uid="{00000000-0005-0000-0000-0000AE830000}"/>
    <cellStyle name="Comma 3 4 6 2 2" xfId="20145" xr:uid="{00000000-0005-0000-0000-0000AF830000}"/>
    <cellStyle name="Comma 3 4 6 2 2 2" xfId="43413" xr:uid="{00000000-0005-0000-0000-0000B0830000}"/>
    <cellStyle name="Comma 3 4 6 2 3" xfId="32798" xr:uid="{00000000-0005-0000-0000-0000B1830000}"/>
    <cellStyle name="Comma 3 4 6 3" xfId="14839" xr:uid="{00000000-0005-0000-0000-0000B2830000}"/>
    <cellStyle name="Comma 3 4 6 3 2" xfId="38107" xr:uid="{00000000-0005-0000-0000-0000B3830000}"/>
    <cellStyle name="Comma 3 4 6 4" xfId="27490" xr:uid="{00000000-0005-0000-0000-0000B4830000}"/>
    <cellStyle name="Comma 3 4 7" xfId="6888" xr:uid="{00000000-0005-0000-0000-0000B5830000}"/>
    <cellStyle name="Comma 3 4 7 2" xfId="17503" xr:uid="{00000000-0005-0000-0000-0000B6830000}"/>
    <cellStyle name="Comma 3 4 7 2 2" xfId="40771" xr:uid="{00000000-0005-0000-0000-0000B7830000}"/>
    <cellStyle name="Comma 3 4 7 3" xfId="30156" xr:uid="{00000000-0005-0000-0000-0000B8830000}"/>
    <cellStyle name="Comma 3 4 8" xfId="12199" xr:uid="{00000000-0005-0000-0000-0000B9830000}"/>
    <cellStyle name="Comma 3 4 8 2" xfId="35467" xr:uid="{00000000-0005-0000-0000-0000BA830000}"/>
    <cellStyle name="Comma 3 4 9" xfId="23780" xr:uid="{00000000-0005-0000-0000-0000BB830000}"/>
    <cellStyle name="Comma 3 4 9 2" xfId="47004" xr:uid="{00000000-0005-0000-0000-0000BC830000}"/>
    <cellStyle name="Comma 3 5" xfId="439" xr:uid="{00000000-0005-0000-0000-0000BD830000}"/>
    <cellStyle name="Comma 3 5 2" xfId="23785" xr:uid="{00000000-0005-0000-0000-0000BE830000}"/>
    <cellStyle name="Comma 3 5 2 2" xfId="23786" xr:uid="{00000000-0005-0000-0000-0000BF830000}"/>
    <cellStyle name="Comma 3 5 2 2 2" xfId="47010" xr:uid="{00000000-0005-0000-0000-0000C0830000}"/>
    <cellStyle name="Comma 3 5 2 2 3" xfId="48940" xr:uid="{00000000-0005-0000-0000-0000C1830000}"/>
    <cellStyle name="Comma 3 5 2 3" xfId="47009" xr:uid="{00000000-0005-0000-0000-0000C2830000}"/>
    <cellStyle name="Comma 3 5 2 4" xfId="48939" xr:uid="{00000000-0005-0000-0000-0000C3830000}"/>
    <cellStyle name="Comma 3 5 3" xfId="23787" xr:uid="{00000000-0005-0000-0000-0000C4830000}"/>
    <cellStyle name="Comma 3 5 3 2" xfId="47011" xr:uid="{00000000-0005-0000-0000-0000C5830000}"/>
    <cellStyle name="Comma 3 5 3 3" xfId="48941" xr:uid="{00000000-0005-0000-0000-0000C6830000}"/>
    <cellStyle name="Comma 3 5 4" xfId="23784" xr:uid="{00000000-0005-0000-0000-0000C7830000}"/>
    <cellStyle name="Comma 3 5 4 2" xfId="47008" xr:uid="{00000000-0005-0000-0000-0000C8830000}"/>
    <cellStyle name="Comma 3 5 5" xfId="48938" xr:uid="{00000000-0005-0000-0000-0000C9830000}"/>
    <cellStyle name="Comma 3 6" xfId="805" xr:uid="{00000000-0005-0000-0000-0000CA830000}"/>
    <cellStyle name="Comma 3 6 2" xfId="1982" xr:uid="{00000000-0005-0000-0000-0000CB830000}"/>
    <cellStyle name="Comma 3 6 2 2" xfId="3749" xr:uid="{00000000-0005-0000-0000-0000CC830000}"/>
    <cellStyle name="Comma 3 6 2 2 2" xfId="6487" xr:uid="{00000000-0005-0000-0000-0000CD830000}"/>
    <cellStyle name="Comma 3 6 2 2 2 2" xfId="11830" xr:uid="{00000000-0005-0000-0000-0000CE830000}"/>
    <cellStyle name="Comma 3 6 2 2 2 2 2" xfId="22443" xr:uid="{00000000-0005-0000-0000-0000CF830000}"/>
    <cellStyle name="Comma 3 6 2 2 2 2 2 2" xfId="45711" xr:uid="{00000000-0005-0000-0000-0000D0830000}"/>
    <cellStyle name="Comma 3 6 2 2 2 2 3" xfId="35098" xr:uid="{00000000-0005-0000-0000-0000D1830000}"/>
    <cellStyle name="Comma 3 6 2 2 2 3" xfId="17137" xr:uid="{00000000-0005-0000-0000-0000D2830000}"/>
    <cellStyle name="Comma 3 6 2 2 2 3 2" xfId="40405" xr:uid="{00000000-0005-0000-0000-0000D3830000}"/>
    <cellStyle name="Comma 3 6 2 2 2 4" xfId="29790" xr:uid="{00000000-0005-0000-0000-0000D4830000}"/>
    <cellStyle name="Comma 3 6 2 2 3" xfId="9188" xr:uid="{00000000-0005-0000-0000-0000D5830000}"/>
    <cellStyle name="Comma 3 6 2 2 3 2" xfId="19803" xr:uid="{00000000-0005-0000-0000-0000D6830000}"/>
    <cellStyle name="Comma 3 6 2 2 3 2 2" xfId="43071" xr:uid="{00000000-0005-0000-0000-0000D7830000}"/>
    <cellStyle name="Comma 3 6 2 2 3 3" xfId="32456" xr:uid="{00000000-0005-0000-0000-0000D8830000}"/>
    <cellStyle name="Comma 3 6 2 2 4" xfId="14497" xr:uid="{00000000-0005-0000-0000-0000D9830000}"/>
    <cellStyle name="Comma 3 6 2 2 4 2" xfId="37765" xr:uid="{00000000-0005-0000-0000-0000DA830000}"/>
    <cellStyle name="Comma 3 6 2 2 5" xfId="23790" xr:uid="{00000000-0005-0000-0000-0000DB830000}"/>
    <cellStyle name="Comma 3 6 2 2 5 2" xfId="47014" xr:uid="{00000000-0005-0000-0000-0000DC830000}"/>
    <cellStyle name="Comma 3 6 2 2 6" xfId="27148" xr:uid="{00000000-0005-0000-0000-0000DD830000}"/>
    <cellStyle name="Comma 3 6 2 2 7" xfId="48944" xr:uid="{00000000-0005-0000-0000-0000DE830000}"/>
    <cellStyle name="Comma 3 6 2 3" xfId="23789" xr:uid="{00000000-0005-0000-0000-0000DF830000}"/>
    <cellStyle name="Comma 3 6 2 3 2" xfId="47013" xr:uid="{00000000-0005-0000-0000-0000E0830000}"/>
    <cellStyle name="Comma 3 6 2 4" xfId="48943" xr:uid="{00000000-0005-0000-0000-0000E1830000}"/>
    <cellStyle name="Comma 3 6 3" xfId="2626" xr:uid="{00000000-0005-0000-0000-0000E2830000}"/>
    <cellStyle name="Comma 3 6 3 2" xfId="5474" xr:uid="{00000000-0005-0000-0000-0000E3830000}"/>
    <cellStyle name="Comma 3 6 3 2 2" xfId="10817" xr:uid="{00000000-0005-0000-0000-0000E4830000}"/>
    <cellStyle name="Comma 3 6 3 2 2 2" xfId="21431" xr:uid="{00000000-0005-0000-0000-0000E5830000}"/>
    <cellStyle name="Comma 3 6 3 2 2 2 2" xfId="44699" xr:uid="{00000000-0005-0000-0000-0000E6830000}"/>
    <cellStyle name="Comma 3 6 3 2 2 3" xfId="34085" xr:uid="{00000000-0005-0000-0000-0000E7830000}"/>
    <cellStyle name="Comma 3 6 3 2 3" xfId="16125" xr:uid="{00000000-0005-0000-0000-0000E8830000}"/>
    <cellStyle name="Comma 3 6 3 2 3 2" xfId="39393" xr:uid="{00000000-0005-0000-0000-0000E9830000}"/>
    <cellStyle name="Comma 3 6 3 2 4" xfId="28777" xr:uid="{00000000-0005-0000-0000-0000EA830000}"/>
    <cellStyle name="Comma 3 6 3 3" xfId="8175" xr:uid="{00000000-0005-0000-0000-0000EB830000}"/>
    <cellStyle name="Comma 3 6 3 3 2" xfId="18790" xr:uid="{00000000-0005-0000-0000-0000EC830000}"/>
    <cellStyle name="Comma 3 6 3 3 2 2" xfId="42058" xr:uid="{00000000-0005-0000-0000-0000ED830000}"/>
    <cellStyle name="Comma 3 6 3 3 3" xfId="31443" xr:uid="{00000000-0005-0000-0000-0000EE830000}"/>
    <cellStyle name="Comma 3 6 3 4" xfId="13485" xr:uid="{00000000-0005-0000-0000-0000EF830000}"/>
    <cellStyle name="Comma 3 6 3 4 2" xfId="36753" xr:uid="{00000000-0005-0000-0000-0000F0830000}"/>
    <cellStyle name="Comma 3 6 3 5" xfId="23791" xr:uid="{00000000-0005-0000-0000-0000F1830000}"/>
    <cellStyle name="Comma 3 6 3 5 2" xfId="47015" xr:uid="{00000000-0005-0000-0000-0000F2830000}"/>
    <cellStyle name="Comma 3 6 3 6" xfId="26135" xr:uid="{00000000-0005-0000-0000-0000F3830000}"/>
    <cellStyle name="Comma 3 6 3 7" xfId="48945" xr:uid="{00000000-0005-0000-0000-0000F4830000}"/>
    <cellStyle name="Comma 3 6 4" xfId="4287" xr:uid="{00000000-0005-0000-0000-0000F5830000}"/>
    <cellStyle name="Comma 3 6 4 2" xfId="9631" xr:uid="{00000000-0005-0000-0000-0000F6830000}"/>
    <cellStyle name="Comma 3 6 4 2 2" xfId="20246" xr:uid="{00000000-0005-0000-0000-0000F7830000}"/>
    <cellStyle name="Comma 3 6 4 2 2 2" xfId="43514" xr:uid="{00000000-0005-0000-0000-0000F8830000}"/>
    <cellStyle name="Comma 3 6 4 2 3" xfId="32899" xr:uid="{00000000-0005-0000-0000-0000F9830000}"/>
    <cellStyle name="Comma 3 6 4 3" xfId="14940" xr:uid="{00000000-0005-0000-0000-0000FA830000}"/>
    <cellStyle name="Comma 3 6 4 3 2" xfId="38208" xr:uid="{00000000-0005-0000-0000-0000FB830000}"/>
    <cellStyle name="Comma 3 6 4 4" xfId="27591" xr:uid="{00000000-0005-0000-0000-0000FC830000}"/>
    <cellStyle name="Comma 3 6 5" xfId="6989" xr:uid="{00000000-0005-0000-0000-0000FD830000}"/>
    <cellStyle name="Comma 3 6 5 2" xfId="17604" xr:uid="{00000000-0005-0000-0000-0000FE830000}"/>
    <cellStyle name="Comma 3 6 5 2 2" xfId="40872" xr:uid="{00000000-0005-0000-0000-0000FF830000}"/>
    <cellStyle name="Comma 3 6 5 3" xfId="30257" xr:uid="{00000000-0005-0000-0000-000000840000}"/>
    <cellStyle name="Comma 3 6 6" xfId="12300" xr:uid="{00000000-0005-0000-0000-000001840000}"/>
    <cellStyle name="Comma 3 6 6 2" xfId="35568" xr:uid="{00000000-0005-0000-0000-000002840000}"/>
    <cellStyle name="Comma 3 6 7" xfId="23788" xr:uid="{00000000-0005-0000-0000-000003840000}"/>
    <cellStyle name="Comma 3 6 7 2" xfId="47012" xr:uid="{00000000-0005-0000-0000-000004840000}"/>
    <cellStyle name="Comma 3 6 8" xfId="24949" xr:uid="{00000000-0005-0000-0000-000005840000}"/>
    <cellStyle name="Comma 3 6 9" xfId="48942" xr:uid="{00000000-0005-0000-0000-000006840000}"/>
    <cellStyle name="Comma 3 7" xfId="1140" xr:uid="{00000000-0005-0000-0000-000007840000}"/>
    <cellStyle name="Comma 3 7 2" xfId="2709" xr:uid="{00000000-0005-0000-0000-000008840000}"/>
    <cellStyle name="Comma 3 7 2 2" xfId="5557" xr:uid="{00000000-0005-0000-0000-000009840000}"/>
    <cellStyle name="Comma 3 7 2 2 2" xfId="10900" xr:uid="{00000000-0005-0000-0000-00000A840000}"/>
    <cellStyle name="Comma 3 7 2 2 2 2" xfId="21514" xr:uid="{00000000-0005-0000-0000-00000B840000}"/>
    <cellStyle name="Comma 3 7 2 2 2 2 2" xfId="44782" xr:uid="{00000000-0005-0000-0000-00000C840000}"/>
    <cellStyle name="Comma 3 7 2 2 2 3" xfId="34168" xr:uid="{00000000-0005-0000-0000-00000D840000}"/>
    <cellStyle name="Comma 3 7 2 2 3" xfId="16208" xr:uid="{00000000-0005-0000-0000-00000E840000}"/>
    <cellStyle name="Comma 3 7 2 2 3 2" xfId="39476" xr:uid="{00000000-0005-0000-0000-00000F840000}"/>
    <cellStyle name="Comma 3 7 2 2 4" xfId="28860" xr:uid="{00000000-0005-0000-0000-000010840000}"/>
    <cellStyle name="Comma 3 7 2 3" xfId="8258" xr:uid="{00000000-0005-0000-0000-000011840000}"/>
    <cellStyle name="Comma 3 7 2 3 2" xfId="18873" xr:uid="{00000000-0005-0000-0000-000012840000}"/>
    <cellStyle name="Comma 3 7 2 3 2 2" xfId="42141" xr:uid="{00000000-0005-0000-0000-000013840000}"/>
    <cellStyle name="Comma 3 7 2 3 3" xfId="31526" xr:uid="{00000000-0005-0000-0000-000014840000}"/>
    <cellStyle name="Comma 3 7 2 4" xfId="13568" xr:uid="{00000000-0005-0000-0000-000015840000}"/>
    <cellStyle name="Comma 3 7 2 4 2" xfId="36836" xr:uid="{00000000-0005-0000-0000-000016840000}"/>
    <cellStyle name="Comma 3 7 2 5" xfId="26218" xr:uid="{00000000-0005-0000-0000-000017840000}"/>
    <cellStyle name="Comma 3 7 3" xfId="3884" xr:uid="{00000000-0005-0000-0000-000018840000}"/>
    <cellStyle name="Comma 3 7 3 2" xfId="6548" xr:uid="{00000000-0005-0000-0000-000019840000}"/>
    <cellStyle name="Comma 3 7 3 2 2" xfId="11891" xr:uid="{00000000-0005-0000-0000-00001A840000}"/>
    <cellStyle name="Comma 3 7 3 2 2 2" xfId="22504" xr:uid="{00000000-0005-0000-0000-00001B840000}"/>
    <cellStyle name="Comma 3 7 3 2 2 2 2" xfId="45772" xr:uid="{00000000-0005-0000-0000-00001C840000}"/>
    <cellStyle name="Comma 3 7 3 2 2 3" xfId="35159" xr:uid="{00000000-0005-0000-0000-00001D840000}"/>
    <cellStyle name="Comma 3 7 3 2 3" xfId="17198" xr:uid="{00000000-0005-0000-0000-00001E840000}"/>
    <cellStyle name="Comma 3 7 3 2 3 2" xfId="40466" xr:uid="{00000000-0005-0000-0000-00001F840000}"/>
    <cellStyle name="Comma 3 7 3 2 4" xfId="29851" xr:uid="{00000000-0005-0000-0000-000020840000}"/>
    <cellStyle name="Comma 3 7 3 3" xfId="9249" xr:uid="{00000000-0005-0000-0000-000021840000}"/>
    <cellStyle name="Comma 3 7 3 3 2" xfId="19864" xr:uid="{00000000-0005-0000-0000-000022840000}"/>
    <cellStyle name="Comma 3 7 3 3 2 2" xfId="43132" xr:uid="{00000000-0005-0000-0000-000023840000}"/>
    <cellStyle name="Comma 3 7 3 3 3" xfId="32517" xr:uid="{00000000-0005-0000-0000-000024840000}"/>
    <cellStyle name="Comma 3 7 3 4" xfId="14558" xr:uid="{00000000-0005-0000-0000-000025840000}"/>
    <cellStyle name="Comma 3 7 3 4 2" xfId="37826" xr:uid="{00000000-0005-0000-0000-000026840000}"/>
    <cellStyle name="Comma 3 7 3 5" xfId="27209" xr:uid="{00000000-0005-0000-0000-000027840000}"/>
    <cellStyle name="Comma 3 7 4" xfId="4370" xr:uid="{00000000-0005-0000-0000-000028840000}"/>
    <cellStyle name="Comma 3 7 4 2" xfId="9714" xr:uid="{00000000-0005-0000-0000-000029840000}"/>
    <cellStyle name="Comma 3 7 4 2 2" xfId="20329" xr:uid="{00000000-0005-0000-0000-00002A840000}"/>
    <cellStyle name="Comma 3 7 4 2 2 2" xfId="43597" xr:uid="{00000000-0005-0000-0000-00002B840000}"/>
    <cellStyle name="Comma 3 7 4 2 3" xfId="32982" xr:uid="{00000000-0005-0000-0000-00002C840000}"/>
    <cellStyle name="Comma 3 7 4 3" xfId="15023" xr:uid="{00000000-0005-0000-0000-00002D840000}"/>
    <cellStyle name="Comma 3 7 4 3 2" xfId="38291" xr:uid="{00000000-0005-0000-0000-00002E840000}"/>
    <cellStyle name="Comma 3 7 4 4" xfId="27674" xr:uid="{00000000-0005-0000-0000-00002F840000}"/>
    <cellStyle name="Comma 3 7 5" xfId="7072" xr:uid="{00000000-0005-0000-0000-000030840000}"/>
    <cellStyle name="Comma 3 7 5 2" xfId="17687" xr:uid="{00000000-0005-0000-0000-000031840000}"/>
    <cellStyle name="Comma 3 7 5 2 2" xfId="40955" xr:uid="{00000000-0005-0000-0000-000032840000}"/>
    <cellStyle name="Comma 3 7 5 3" xfId="30340" xr:uid="{00000000-0005-0000-0000-000033840000}"/>
    <cellStyle name="Comma 3 7 6" xfId="12383" xr:uid="{00000000-0005-0000-0000-000034840000}"/>
    <cellStyle name="Comma 3 7 6 2" xfId="35651" xr:uid="{00000000-0005-0000-0000-000035840000}"/>
    <cellStyle name="Comma 3 7 7" xfId="23792" xr:uid="{00000000-0005-0000-0000-000036840000}"/>
    <cellStyle name="Comma 3 7 8" xfId="25032" xr:uid="{00000000-0005-0000-0000-000037840000}"/>
    <cellStyle name="Comma 3 8" xfId="1288" xr:uid="{00000000-0005-0000-0000-000038840000}"/>
    <cellStyle name="Comma 3 8 2" xfId="2849" xr:uid="{00000000-0005-0000-0000-000039840000}"/>
    <cellStyle name="Comma 3 8 2 2" xfId="5697" xr:uid="{00000000-0005-0000-0000-00003A840000}"/>
    <cellStyle name="Comma 3 8 2 2 2" xfId="11040" xr:uid="{00000000-0005-0000-0000-00003B840000}"/>
    <cellStyle name="Comma 3 8 2 2 2 2" xfId="21654" xr:uid="{00000000-0005-0000-0000-00003C840000}"/>
    <cellStyle name="Comma 3 8 2 2 2 2 2" xfId="44922" xr:uid="{00000000-0005-0000-0000-00003D840000}"/>
    <cellStyle name="Comma 3 8 2 2 2 3" xfId="34308" xr:uid="{00000000-0005-0000-0000-00003E840000}"/>
    <cellStyle name="Comma 3 8 2 2 3" xfId="16348" xr:uid="{00000000-0005-0000-0000-00003F840000}"/>
    <cellStyle name="Comma 3 8 2 2 3 2" xfId="39616" xr:uid="{00000000-0005-0000-0000-000040840000}"/>
    <cellStyle name="Comma 3 8 2 2 4" xfId="29000" xr:uid="{00000000-0005-0000-0000-000041840000}"/>
    <cellStyle name="Comma 3 8 2 3" xfId="8398" xr:uid="{00000000-0005-0000-0000-000042840000}"/>
    <cellStyle name="Comma 3 8 2 3 2" xfId="19013" xr:uid="{00000000-0005-0000-0000-000043840000}"/>
    <cellStyle name="Comma 3 8 2 3 2 2" xfId="42281" xr:uid="{00000000-0005-0000-0000-000044840000}"/>
    <cellStyle name="Comma 3 8 2 3 3" xfId="31666" xr:uid="{00000000-0005-0000-0000-000045840000}"/>
    <cellStyle name="Comma 3 8 2 4" xfId="13708" xr:uid="{00000000-0005-0000-0000-000046840000}"/>
    <cellStyle name="Comma 3 8 2 4 2" xfId="36976" xr:uid="{00000000-0005-0000-0000-000047840000}"/>
    <cellStyle name="Comma 3 8 2 5" xfId="23794" xr:uid="{00000000-0005-0000-0000-000048840000}"/>
    <cellStyle name="Comma 3 8 2 5 2" xfId="47017" xr:uid="{00000000-0005-0000-0000-000049840000}"/>
    <cellStyle name="Comma 3 8 2 6" xfId="26358" xr:uid="{00000000-0005-0000-0000-00004A840000}"/>
    <cellStyle name="Comma 3 8 2 7" xfId="48947" xr:uid="{00000000-0005-0000-0000-00004B840000}"/>
    <cellStyle name="Comma 3 8 3" xfId="4510" xr:uid="{00000000-0005-0000-0000-00004C840000}"/>
    <cellStyle name="Comma 3 8 3 2" xfId="9854" xr:uid="{00000000-0005-0000-0000-00004D840000}"/>
    <cellStyle name="Comma 3 8 3 2 2" xfId="20469" xr:uid="{00000000-0005-0000-0000-00004E840000}"/>
    <cellStyle name="Comma 3 8 3 2 2 2" xfId="43737" xr:uid="{00000000-0005-0000-0000-00004F840000}"/>
    <cellStyle name="Comma 3 8 3 2 3" xfId="33122" xr:uid="{00000000-0005-0000-0000-000050840000}"/>
    <cellStyle name="Comma 3 8 3 3" xfId="15163" xr:uid="{00000000-0005-0000-0000-000051840000}"/>
    <cellStyle name="Comma 3 8 3 3 2" xfId="38431" xr:uid="{00000000-0005-0000-0000-000052840000}"/>
    <cellStyle name="Comma 3 8 3 4" xfId="27814" xr:uid="{00000000-0005-0000-0000-000053840000}"/>
    <cellStyle name="Comma 3 8 4" xfId="7212" xr:uid="{00000000-0005-0000-0000-000054840000}"/>
    <cellStyle name="Comma 3 8 4 2" xfId="17827" xr:uid="{00000000-0005-0000-0000-000055840000}"/>
    <cellStyle name="Comma 3 8 4 2 2" xfId="41095" xr:uid="{00000000-0005-0000-0000-000056840000}"/>
    <cellStyle name="Comma 3 8 4 3" xfId="30480" xr:uid="{00000000-0005-0000-0000-000057840000}"/>
    <cellStyle name="Comma 3 8 5" xfId="12523" xr:uid="{00000000-0005-0000-0000-000058840000}"/>
    <cellStyle name="Comma 3 8 5 2" xfId="35791" xr:uid="{00000000-0005-0000-0000-000059840000}"/>
    <cellStyle name="Comma 3 8 6" xfId="23793" xr:uid="{00000000-0005-0000-0000-00005A840000}"/>
    <cellStyle name="Comma 3 8 6 2" xfId="47016" xr:uid="{00000000-0005-0000-0000-00005B840000}"/>
    <cellStyle name="Comma 3 8 7" xfId="25172" xr:uid="{00000000-0005-0000-0000-00005C840000}"/>
    <cellStyle name="Comma 3 8 8" xfId="48946" xr:uid="{00000000-0005-0000-0000-00005D840000}"/>
    <cellStyle name="Comma 3 9" xfId="1678" xr:uid="{00000000-0005-0000-0000-00005E840000}"/>
    <cellStyle name="Comma 3 9 2" xfId="4681" xr:uid="{00000000-0005-0000-0000-00005F840000}"/>
    <cellStyle name="Comma 3 9 2 2" xfId="10025" xr:uid="{00000000-0005-0000-0000-000060840000}"/>
    <cellStyle name="Comma 3 9 2 2 2" xfId="20640" xr:uid="{00000000-0005-0000-0000-000061840000}"/>
    <cellStyle name="Comma 3 9 2 2 2 2" xfId="43908" xr:uid="{00000000-0005-0000-0000-000062840000}"/>
    <cellStyle name="Comma 3 9 2 2 3" xfId="33293" xr:uid="{00000000-0005-0000-0000-000063840000}"/>
    <cellStyle name="Comma 3 9 2 3" xfId="15334" xr:uid="{00000000-0005-0000-0000-000064840000}"/>
    <cellStyle name="Comma 3 9 2 3 2" xfId="38602" xr:uid="{00000000-0005-0000-0000-000065840000}"/>
    <cellStyle name="Comma 3 9 2 4" xfId="27985" xr:uid="{00000000-0005-0000-0000-000066840000}"/>
    <cellStyle name="Comma 3 9 3" xfId="7383" xr:uid="{00000000-0005-0000-0000-000067840000}"/>
    <cellStyle name="Comma 3 9 3 2" xfId="17998" xr:uid="{00000000-0005-0000-0000-000068840000}"/>
    <cellStyle name="Comma 3 9 3 2 2" xfId="41266" xr:uid="{00000000-0005-0000-0000-000069840000}"/>
    <cellStyle name="Comma 3 9 3 3" xfId="30651" xr:uid="{00000000-0005-0000-0000-00006A840000}"/>
    <cellStyle name="Comma 3 9 4" xfId="12694" xr:uid="{00000000-0005-0000-0000-00006B840000}"/>
    <cellStyle name="Comma 3 9 4 2" xfId="35962" xr:uid="{00000000-0005-0000-0000-00006C840000}"/>
    <cellStyle name="Comma 3 9 5" xfId="23795" xr:uid="{00000000-0005-0000-0000-00006D840000}"/>
    <cellStyle name="Comma 3 9 5 2" xfId="47018" xr:uid="{00000000-0005-0000-0000-00006E840000}"/>
    <cellStyle name="Comma 3 9 6" xfId="25343" xr:uid="{00000000-0005-0000-0000-00006F840000}"/>
    <cellStyle name="Comma 3 9 7" xfId="48948" xr:uid="{00000000-0005-0000-0000-000070840000}"/>
    <cellStyle name="Comma 30" xfId="51432" xr:uid="{00000000-0005-0000-0000-000071840000}"/>
    <cellStyle name="Comma 31" xfId="51460" xr:uid="{5C21CDDE-FEFC-4965-8085-65FB8047F53C}"/>
    <cellStyle name="Comma 4" xfId="440" xr:uid="{00000000-0005-0000-0000-000072840000}"/>
    <cellStyle name="Comma 4 10" xfId="2526" xr:uid="{00000000-0005-0000-0000-000073840000}"/>
    <cellStyle name="Comma 4 10 2" xfId="5374" xr:uid="{00000000-0005-0000-0000-000074840000}"/>
    <cellStyle name="Comma 4 10 2 2" xfId="10717" xr:uid="{00000000-0005-0000-0000-000075840000}"/>
    <cellStyle name="Comma 4 10 2 2 2" xfId="21331" xr:uid="{00000000-0005-0000-0000-000076840000}"/>
    <cellStyle name="Comma 4 10 2 2 2 2" xfId="44599" xr:uid="{00000000-0005-0000-0000-000077840000}"/>
    <cellStyle name="Comma 4 10 2 2 3" xfId="33985" xr:uid="{00000000-0005-0000-0000-000078840000}"/>
    <cellStyle name="Comma 4 10 2 3" xfId="16025" xr:uid="{00000000-0005-0000-0000-000079840000}"/>
    <cellStyle name="Comma 4 10 2 3 2" xfId="39293" xr:uid="{00000000-0005-0000-0000-00007A840000}"/>
    <cellStyle name="Comma 4 10 2 4" xfId="28677" xr:uid="{00000000-0005-0000-0000-00007B840000}"/>
    <cellStyle name="Comma 4 10 3" xfId="8075" xr:uid="{00000000-0005-0000-0000-00007C840000}"/>
    <cellStyle name="Comma 4 10 3 2" xfId="18690" xr:uid="{00000000-0005-0000-0000-00007D840000}"/>
    <cellStyle name="Comma 4 10 3 2 2" xfId="41958" xr:uid="{00000000-0005-0000-0000-00007E840000}"/>
    <cellStyle name="Comma 4 10 3 3" xfId="31343" xr:uid="{00000000-0005-0000-0000-00007F840000}"/>
    <cellStyle name="Comma 4 10 4" xfId="13385" xr:uid="{00000000-0005-0000-0000-000080840000}"/>
    <cellStyle name="Comma 4 10 4 2" xfId="36653" xr:uid="{00000000-0005-0000-0000-000081840000}"/>
    <cellStyle name="Comma 4 10 5" xfId="26035" xr:uid="{00000000-0005-0000-0000-000082840000}"/>
    <cellStyle name="Comma 4 10 6" xfId="50586" xr:uid="{00000000-0005-0000-0000-000083840000}"/>
    <cellStyle name="Comma 4 11" xfId="4187" xr:uid="{00000000-0005-0000-0000-000084840000}"/>
    <cellStyle name="Comma 4 11 2" xfId="9531" xr:uid="{00000000-0005-0000-0000-000085840000}"/>
    <cellStyle name="Comma 4 11 2 2" xfId="20146" xr:uid="{00000000-0005-0000-0000-000086840000}"/>
    <cellStyle name="Comma 4 11 2 2 2" xfId="43414" xr:uid="{00000000-0005-0000-0000-000087840000}"/>
    <cellStyle name="Comma 4 11 2 3" xfId="32799" xr:uid="{00000000-0005-0000-0000-000088840000}"/>
    <cellStyle name="Comma 4 11 3" xfId="14840" xr:uid="{00000000-0005-0000-0000-000089840000}"/>
    <cellStyle name="Comma 4 11 3 2" xfId="38108" xr:uid="{00000000-0005-0000-0000-00008A840000}"/>
    <cellStyle name="Comma 4 11 4" xfId="27491" xr:uid="{00000000-0005-0000-0000-00008B840000}"/>
    <cellStyle name="Comma 4 12" xfId="6889" xr:uid="{00000000-0005-0000-0000-00008C840000}"/>
    <cellStyle name="Comma 4 12 2" xfId="17504" xr:uid="{00000000-0005-0000-0000-00008D840000}"/>
    <cellStyle name="Comma 4 12 2 2" xfId="40772" xr:uid="{00000000-0005-0000-0000-00008E840000}"/>
    <cellStyle name="Comma 4 12 3" xfId="30157" xr:uid="{00000000-0005-0000-0000-00008F840000}"/>
    <cellStyle name="Comma 4 13" xfId="12200" xr:uid="{00000000-0005-0000-0000-000090840000}"/>
    <cellStyle name="Comma 4 13 2" xfId="35468" xr:uid="{00000000-0005-0000-0000-000091840000}"/>
    <cellStyle name="Comma 4 14" xfId="24847" xr:uid="{00000000-0005-0000-0000-000092840000}"/>
    <cellStyle name="Comma 4 2" xfId="441" xr:uid="{00000000-0005-0000-0000-000093840000}"/>
    <cellStyle name="Comma 4 2 10" xfId="24848" xr:uid="{00000000-0005-0000-0000-000094840000}"/>
    <cellStyle name="Comma 4 2 2" xfId="1985" xr:uid="{00000000-0005-0000-0000-000095840000}"/>
    <cellStyle name="Comma 4 2 2 2" xfId="4932" xr:uid="{00000000-0005-0000-0000-000096840000}"/>
    <cellStyle name="Comma 4 2 2 2 2" xfId="10275" xr:uid="{00000000-0005-0000-0000-000097840000}"/>
    <cellStyle name="Comma 4 2 2 2 2 2" xfId="20890" xr:uid="{00000000-0005-0000-0000-000098840000}"/>
    <cellStyle name="Comma 4 2 2 2 2 2 2" xfId="44158" xr:uid="{00000000-0005-0000-0000-000099840000}"/>
    <cellStyle name="Comma 4 2 2 2 2 2 3" xfId="50590" xr:uid="{00000000-0005-0000-0000-00009A840000}"/>
    <cellStyle name="Comma 4 2 2 2 2 3" xfId="33543" xr:uid="{00000000-0005-0000-0000-00009B840000}"/>
    <cellStyle name="Comma 4 2 2 2 2 4" xfId="50589" xr:uid="{00000000-0005-0000-0000-00009C840000}"/>
    <cellStyle name="Comma 4 2 2 2 3" xfId="15584" xr:uid="{00000000-0005-0000-0000-00009D840000}"/>
    <cellStyle name="Comma 4 2 2 2 3 2" xfId="38852" xr:uid="{00000000-0005-0000-0000-00009E840000}"/>
    <cellStyle name="Comma 4 2 2 2 3 2 2" xfId="50592" xr:uid="{00000000-0005-0000-0000-00009F840000}"/>
    <cellStyle name="Comma 4 2 2 2 3 3" xfId="50591" xr:uid="{00000000-0005-0000-0000-0000A0840000}"/>
    <cellStyle name="Comma 4 2 2 2 4" xfId="28235" xr:uid="{00000000-0005-0000-0000-0000A1840000}"/>
    <cellStyle name="Comma 4 2 2 2 4 2" xfId="50593" xr:uid="{00000000-0005-0000-0000-0000A2840000}"/>
    <cellStyle name="Comma 4 2 2 2 5" xfId="50588" xr:uid="{00000000-0005-0000-0000-0000A3840000}"/>
    <cellStyle name="Comma 4 2 2 3" xfId="7633" xr:uid="{00000000-0005-0000-0000-0000A4840000}"/>
    <cellStyle name="Comma 4 2 2 3 2" xfId="18248" xr:uid="{00000000-0005-0000-0000-0000A5840000}"/>
    <cellStyle name="Comma 4 2 2 3 2 2" xfId="41516" xr:uid="{00000000-0005-0000-0000-0000A6840000}"/>
    <cellStyle name="Comma 4 2 2 3 2 3" xfId="50595" xr:uid="{00000000-0005-0000-0000-0000A7840000}"/>
    <cellStyle name="Comma 4 2 2 3 3" xfId="30901" xr:uid="{00000000-0005-0000-0000-0000A8840000}"/>
    <cellStyle name="Comma 4 2 2 3 4" xfId="50594" xr:uid="{00000000-0005-0000-0000-0000A9840000}"/>
    <cellStyle name="Comma 4 2 2 4" xfId="12944" xr:uid="{00000000-0005-0000-0000-0000AA840000}"/>
    <cellStyle name="Comma 4 2 2 4 2" xfId="36212" xr:uid="{00000000-0005-0000-0000-0000AB840000}"/>
    <cellStyle name="Comma 4 2 2 4 2 2" xfId="50597" xr:uid="{00000000-0005-0000-0000-0000AC840000}"/>
    <cellStyle name="Comma 4 2 2 4 3" xfId="50596" xr:uid="{00000000-0005-0000-0000-0000AD840000}"/>
    <cellStyle name="Comma 4 2 2 5" xfId="25593" xr:uid="{00000000-0005-0000-0000-0000AE840000}"/>
    <cellStyle name="Comma 4 2 2 5 2" xfId="50598" xr:uid="{00000000-0005-0000-0000-0000AF840000}"/>
    <cellStyle name="Comma 4 2 2 6" xfId="50587" xr:uid="{00000000-0005-0000-0000-0000B0840000}"/>
    <cellStyle name="Comma 4 2 3" xfId="2527" xr:uid="{00000000-0005-0000-0000-0000B1840000}"/>
    <cellStyle name="Comma 4 2 3 2" xfId="5375" xr:uid="{00000000-0005-0000-0000-0000B2840000}"/>
    <cellStyle name="Comma 4 2 3 2 2" xfId="10718" xr:uid="{00000000-0005-0000-0000-0000B3840000}"/>
    <cellStyle name="Comma 4 2 3 2 2 2" xfId="21332" xr:uid="{00000000-0005-0000-0000-0000B4840000}"/>
    <cellStyle name="Comma 4 2 3 2 2 2 2" xfId="44600" xr:uid="{00000000-0005-0000-0000-0000B5840000}"/>
    <cellStyle name="Comma 4 2 3 2 2 2 3" xfId="50602" xr:uid="{00000000-0005-0000-0000-0000B6840000}"/>
    <cellStyle name="Comma 4 2 3 2 2 3" xfId="33986" xr:uid="{00000000-0005-0000-0000-0000B7840000}"/>
    <cellStyle name="Comma 4 2 3 2 2 4" xfId="50601" xr:uid="{00000000-0005-0000-0000-0000B8840000}"/>
    <cellStyle name="Comma 4 2 3 2 3" xfId="16026" xr:uid="{00000000-0005-0000-0000-0000B9840000}"/>
    <cellStyle name="Comma 4 2 3 2 3 2" xfId="39294" xr:uid="{00000000-0005-0000-0000-0000BA840000}"/>
    <cellStyle name="Comma 4 2 3 2 3 2 2" xfId="50604" xr:uid="{00000000-0005-0000-0000-0000BB840000}"/>
    <cellStyle name="Comma 4 2 3 2 3 3" xfId="50603" xr:uid="{00000000-0005-0000-0000-0000BC840000}"/>
    <cellStyle name="Comma 4 2 3 2 4" xfId="28678" xr:uid="{00000000-0005-0000-0000-0000BD840000}"/>
    <cellStyle name="Comma 4 2 3 2 4 2" xfId="50605" xr:uid="{00000000-0005-0000-0000-0000BE840000}"/>
    <cellStyle name="Comma 4 2 3 2 5" xfId="50600" xr:uid="{00000000-0005-0000-0000-0000BF840000}"/>
    <cellStyle name="Comma 4 2 3 3" xfId="8076" xr:uid="{00000000-0005-0000-0000-0000C0840000}"/>
    <cellStyle name="Comma 4 2 3 3 2" xfId="18691" xr:uid="{00000000-0005-0000-0000-0000C1840000}"/>
    <cellStyle name="Comma 4 2 3 3 2 2" xfId="41959" xr:uid="{00000000-0005-0000-0000-0000C2840000}"/>
    <cellStyle name="Comma 4 2 3 3 2 3" xfId="50607" xr:uid="{00000000-0005-0000-0000-0000C3840000}"/>
    <cellStyle name="Comma 4 2 3 3 3" xfId="31344" xr:uid="{00000000-0005-0000-0000-0000C4840000}"/>
    <cellStyle name="Comma 4 2 3 3 4" xfId="50606" xr:uid="{00000000-0005-0000-0000-0000C5840000}"/>
    <cellStyle name="Comma 4 2 3 4" xfId="13386" xr:uid="{00000000-0005-0000-0000-0000C6840000}"/>
    <cellStyle name="Comma 4 2 3 4 2" xfId="36654" xr:uid="{00000000-0005-0000-0000-0000C7840000}"/>
    <cellStyle name="Comma 4 2 3 4 2 2" xfId="50609" xr:uid="{00000000-0005-0000-0000-0000C8840000}"/>
    <cellStyle name="Comma 4 2 3 4 3" xfId="50608" xr:uid="{00000000-0005-0000-0000-0000C9840000}"/>
    <cellStyle name="Comma 4 2 3 5" xfId="26036" xr:uid="{00000000-0005-0000-0000-0000CA840000}"/>
    <cellStyle name="Comma 4 2 3 5 2" xfId="50610" xr:uid="{00000000-0005-0000-0000-0000CB840000}"/>
    <cellStyle name="Comma 4 2 3 6" xfId="50599" xr:uid="{00000000-0005-0000-0000-0000CC840000}"/>
    <cellStyle name="Comma 4 2 4" xfId="3225" xr:uid="{00000000-0005-0000-0000-0000CD840000}"/>
    <cellStyle name="Comma 4 2 4 2" xfId="6055" xr:uid="{00000000-0005-0000-0000-0000CE840000}"/>
    <cellStyle name="Comma 4 2 4 2 2" xfId="11398" xr:uid="{00000000-0005-0000-0000-0000CF840000}"/>
    <cellStyle name="Comma 4 2 4 2 2 2" xfId="22011" xr:uid="{00000000-0005-0000-0000-0000D0840000}"/>
    <cellStyle name="Comma 4 2 4 2 2 2 2" xfId="45279" xr:uid="{00000000-0005-0000-0000-0000D1840000}"/>
    <cellStyle name="Comma 4 2 4 2 2 2 3" xfId="50614" xr:uid="{00000000-0005-0000-0000-0000D2840000}"/>
    <cellStyle name="Comma 4 2 4 2 2 3" xfId="34666" xr:uid="{00000000-0005-0000-0000-0000D3840000}"/>
    <cellStyle name="Comma 4 2 4 2 2 4" xfId="50613" xr:uid="{00000000-0005-0000-0000-0000D4840000}"/>
    <cellStyle name="Comma 4 2 4 2 3" xfId="16705" xr:uid="{00000000-0005-0000-0000-0000D5840000}"/>
    <cellStyle name="Comma 4 2 4 2 3 2" xfId="39973" xr:uid="{00000000-0005-0000-0000-0000D6840000}"/>
    <cellStyle name="Comma 4 2 4 2 3 2 2" xfId="50616" xr:uid="{00000000-0005-0000-0000-0000D7840000}"/>
    <cellStyle name="Comma 4 2 4 2 3 3" xfId="50615" xr:uid="{00000000-0005-0000-0000-0000D8840000}"/>
    <cellStyle name="Comma 4 2 4 2 4" xfId="29358" xr:uid="{00000000-0005-0000-0000-0000D9840000}"/>
    <cellStyle name="Comma 4 2 4 2 4 2" xfId="50617" xr:uid="{00000000-0005-0000-0000-0000DA840000}"/>
    <cellStyle name="Comma 4 2 4 2 5" xfId="50612" xr:uid="{00000000-0005-0000-0000-0000DB840000}"/>
    <cellStyle name="Comma 4 2 4 3" xfId="8756" xr:uid="{00000000-0005-0000-0000-0000DC840000}"/>
    <cellStyle name="Comma 4 2 4 3 2" xfId="19371" xr:uid="{00000000-0005-0000-0000-0000DD840000}"/>
    <cellStyle name="Comma 4 2 4 3 2 2" xfId="42639" xr:uid="{00000000-0005-0000-0000-0000DE840000}"/>
    <cellStyle name="Comma 4 2 4 3 2 3" xfId="50619" xr:uid="{00000000-0005-0000-0000-0000DF840000}"/>
    <cellStyle name="Comma 4 2 4 3 3" xfId="32024" xr:uid="{00000000-0005-0000-0000-0000E0840000}"/>
    <cellStyle name="Comma 4 2 4 3 4" xfId="50618" xr:uid="{00000000-0005-0000-0000-0000E1840000}"/>
    <cellStyle name="Comma 4 2 4 4" xfId="14065" xr:uid="{00000000-0005-0000-0000-0000E2840000}"/>
    <cellStyle name="Comma 4 2 4 4 2" xfId="37333" xr:uid="{00000000-0005-0000-0000-0000E3840000}"/>
    <cellStyle name="Comma 4 2 4 4 2 2" xfId="50621" xr:uid="{00000000-0005-0000-0000-0000E4840000}"/>
    <cellStyle name="Comma 4 2 4 4 3" xfId="50620" xr:uid="{00000000-0005-0000-0000-0000E5840000}"/>
    <cellStyle name="Comma 4 2 4 5" xfId="26716" xr:uid="{00000000-0005-0000-0000-0000E6840000}"/>
    <cellStyle name="Comma 4 2 4 5 2" xfId="50622" xr:uid="{00000000-0005-0000-0000-0000E7840000}"/>
    <cellStyle name="Comma 4 2 4 6" xfId="50611" xr:uid="{00000000-0005-0000-0000-0000E8840000}"/>
    <cellStyle name="Comma 4 2 5" xfId="3545" xr:uid="{00000000-0005-0000-0000-0000E9840000}"/>
    <cellStyle name="Comma 4 2 5 2" xfId="6369" xr:uid="{00000000-0005-0000-0000-0000EA840000}"/>
    <cellStyle name="Comma 4 2 5 2 2" xfId="11712" xr:uid="{00000000-0005-0000-0000-0000EB840000}"/>
    <cellStyle name="Comma 4 2 5 2 2 2" xfId="22325" xr:uid="{00000000-0005-0000-0000-0000EC840000}"/>
    <cellStyle name="Comma 4 2 5 2 2 2 2" xfId="45593" xr:uid="{00000000-0005-0000-0000-0000ED840000}"/>
    <cellStyle name="Comma 4 2 5 2 2 2 3" xfId="50626" xr:uid="{00000000-0005-0000-0000-0000EE840000}"/>
    <cellStyle name="Comma 4 2 5 2 2 3" xfId="34980" xr:uid="{00000000-0005-0000-0000-0000EF840000}"/>
    <cellStyle name="Comma 4 2 5 2 2 4" xfId="50625" xr:uid="{00000000-0005-0000-0000-0000F0840000}"/>
    <cellStyle name="Comma 4 2 5 2 3" xfId="17019" xr:uid="{00000000-0005-0000-0000-0000F1840000}"/>
    <cellStyle name="Comma 4 2 5 2 3 2" xfId="40287" xr:uid="{00000000-0005-0000-0000-0000F2840000}"/>
    <cellStyle name="Comma 4 2 5 2 3 2 2" xfId="50628" xr:uid="{00000000-0005-0000-0000-0000F3840000}"/>
    <cellStyle name="Comma 4 2 5 2 3 3" xfId="50627" xr:uid="{00000000-0005-0000-0000-0000F4840000}"/>
    <cellStyle name="Comma 4 2 5 2 4" xfId="29672" xr:uid="{00000000-0005-0000-0000-0000F5840000}"/>
    <cellStyle name="Comma 4 2 5 2 4 2" xfId="50629" xr:uid="{00000000-0005-0000-0000-0000F6840000}"/>
    <cellStyle name="Comma 4 2 5 2 5" xfId="50624" xr:uid="{00000000-0005-0000-0000-0000F7840000}"/>
    <cellStyle name="Comma 4 2 5 3" xfId="9070" xr:uid="{00000000-0005-0000-0000-0000F8840000}"/>
    <cellStyle name="Comma 4 2 5 3 2" xfId="19685" xr:uid="{00000000-0005-0000-0000-0000F9840000}"/>
    <cellStyle name="Comma 4 2 5 3 2 2" xfId="42953" xr:uid="{00000000-0005-0000-0000-0000FA840000}"/>
    <cellStyle name="Comma 4 2 5 3 2 3" xfId="50631" xr:uid="{00000000-0005-0000-0000-0000FB840000}"/>
    <cellStyle name="Comma 4 2 5 3 3" xfId="32338" xr:uid="{00000000-0005-0000-0000-0000FC840000}"/>
    <cellStyle name="Comma 4 2 5 3 4" xfId="50630" xr:uid="{00000000-0005-0000-0000-0000FD840000}"/>
    <cellStyle name="Comma 4 2 5 4" xfId="14379" xr:uid="{00000000-0005-0000-0000-0000FE840000}"/>
    <cellStyle name="Comma 4 2 5 4 2" xfId="37647" xr:uid="{00000000-0005-0000-0000-0000FF840000}"/>
    <cellStyle name="Comma 4 2 5 4 2 2" xfId="50633" xr:uid="{00000000-0005-0000-0000-000000850000}"/>
    <cellStyle name="Comma 4 2 5 4 3" xfId="50632" xr:uid="{00000000-0005-0000-0000-000001850000}"/>
    <cellStyle name="Comma 4 2 5 5" xfId="27030" xr:uid="{00000000-0005-0000-0000-000002850000}"/>
    <cellStyle name="Comma 4 2 5 5 2" xfId="50634" xr:uid="{00000000-0005-0000-0000-000003850000}"/>
    <cellStyle name="Comma 4 2 5 6" xfId="50623" xr:uid="{00000000-0005-0000-0000-000004850000}"/>
    <cellStyle name="Comma 4 2 6" xfId="4188" xr:uid="{00000000-0005-0000-0000-000005850000}"/>
    <cellStyle name="Comma 4 2 6 2" xfId="9532" xr:uid="{00000000-0005-0000-0000-000006850000}"/>
    <cellStyle name="Comma 4 2 6 2 2" xfId="20147" xr:uid="{00000000-0005-0000-0000-000007850000}"/>
    <cellStyle name="Comma 4 2 6 2 2 2" xfId="43415" xr:uid="{00000000-0005-0000-0000-000008850000}"/>
    <cellStyle name="Comma 4 2 6 2 2 3" xfId="50637" xr:uid="{00000000-0005-0000-0000-000009850000}"/>
    <cellStyle name="Comma 4 2 6 2 3" xfId="32800" xr:uid="{00000000-0005-0000-0000-00000A850000}"/>
    <cellStyle name="Comma 4 2 6 2 4" xfId="50636" xr:uid="{00000000-0005-0000-0000-00000B850000}"/>
    <cellStyle name="Comma 4 2 6 3" xfId="14841" xr:uid="{00000000-0005-0000-0000-00000C850000}"/>
    <cellStyle name="Comma 4 2 6 3 2" xfId="38109" xr:uid="{00000000-0005-0000-0000-00000D850000}"/>
    <cellStyle name="Comma 4 2 6 3 2 2" xfId="50639" xr:uid="{00000000-0005-0000-0000-00000E850000}"/>
    <cellStyle name="Comma 4 2 6 3 3" xfId="50638" xr:uid="{00000000-0005-0000-0000-00000F850000}"/>
    <cellStyle name="Comma 4 2 6 4" xfId="27492" xr:uid="{00000000-0005-0000-0000-000010850000}"/>
    <cellStyle name="Comma 4 2 6 4 2" xfId="50640" xr:uid="{00000000-0005-0000-0000-000011850000}"/>
    <cellStyle name="Comma 4 2 6 5" xfId="50635" xr:uid="{00000000-0005-0000-0000-000012850000}"/>
    <cellStyle name="Comma 4 2 7" xfId="6890" xr:uid="{00000000-0005-0000-0000-000013850000}"/>
    <cellStyle name="Comma 4 2 7 2" xfId="17505" xr:uid="{00000000-0005-0000-0000-000014850000}"/>
    <cellStyle name="Comma 4 2 7 2 2" xfId="40773" xr:uid="{00000000-0005-0000-0000-000015850000}"/>
    <cellStyle name="Comma 4 2 7 2 3" xfId="50642" xr:uid="{00000000-0005-0000-0000-000016850000}"/>
    <cellStyle name="Comma 4 2 7 3" xfId="30158" xr:uid="{00000000-0005-0000-0000-000017850000}"/>
    <cellStyle name="Comma 4 2 7 4" xfId="50641" xr:uid="{00000000-0005-0000-0000-000018850000}"/>
    <cellStyle name="Comma 4 2 8" xfId="12201" xr:uid="{00000000-0005-0000-0000-000019850000}"/>
    <cellStyle name="Comma 4 2 8 2" xfId="35469" xr:uid="{00000000-0005-0000-0000-00001A850000}"/>
    <cellStyle name="Comma 4 2 8 2 2" xfId="50644" xr:uid="{00000000-0005-0000-0000-00001B850000}"/>
    <cellStyle name="Comma 4 2 8 3" xfId="50643" xr:uid="{00000000-0005-0000-0000-00001C850000}"/>
    <cellStyle name="Comma 4 2 9" xfId="23796" xr:uid="{00000000-0005-0000-0000-00001D850000}"/>
    <cellStyle name="Comma 4 2 9 2" xfId="50645" xr:uid="{00000000-0005-0000-0000-00001E850000}"/>
    <cellStyle name="Comma 4 3" xfId="442" xr:uid="{00000000-0005-0000-0000-00001F850000}"/>
    <cellStyle name="Comma 4 3 10" xfId="50646" xr:uid="{00000000-0005-0000-0000-000020850000}"/>
    <cellStyle name="Comma 4 3 2" xfId="1986" xr:uid="{00000000-0005-0000-0000-000021850000}"/>
    <cellStyle name="Comma 4 3 2 2" xfId="4933" xr:uid="{00000000-0005-0000-0000-000022850000}"/>
    <cellStyle name="Comma 4 3 2 2 2" xfId="10276" xr:uid="{00000000-0005-0000-0000-000023850000}"/>
    <cellStyle name="Comma 4 3 2 2 2 2" xfId="20891" xr:uid="{00000000-0005-0000-0000-000024850000}"/>
    <cellStyle name="Comma 4 3 2 2 2 2 2" xfId="44159" xr:uid="{00000000-0005-0000-0000-000025850000}"/>
    <cellStyle name="Comma 4 3 2 2 2 3" xfId="33544" xr:uid="{00000000-0005-0000-0000-000026850000}"/>
    <cellStyle name="Comma 4 3 2 2 2 4" xfId="50649" xr:uid="{00000000-0005-0000-0000-000027850000}"/>
    <cellStyle name="Comma 4 3 2 2 3" xfId="15585" xr:uid="{00000000-0005-0000-0000-000028850000}"/>
    <cellStyle name="Comma 4 3 2 2 3 2" xfId="38853" xr:uid="{00000000-0005-0000-0000-000029850000}"/>
    <cellStyle name="Comma 4 3 2 2 4" xfId="28236" xr:uid="{00000000-0005-0000-0000-00002A850000}"/>
    <cellStyle name="Comma 4 3 2 2 5" xfId="50648" xr:uid="{00000000-0005-0000-0000-00002B850000}"/>
    <cellStyle name="Comma 4 3 2 3" xfId="7634" xr:uid="{00000000-0005-0000-0000-00002C850000}"/>
    <cellStyle name="Comma 4 3 2 3 2" xfId="18249" xr:uid="{00000000-0005-0000-0000-00002D850000}"/>
    <cellStyle name="Comma 4 3 2 3 2 2" xfId="41517" xr:uid="{00000000-0005-0000-0000-00002E850000}"/>
    <cellStyle name="Comma 4 3 2 3 2 3" xfId="50651" xr:uid="{00000000-0005-0000-0000-00002F850000}"/>
    <cellStyle name="Comma 4 3 2 3 3" xfId="30902" xr:uid="{00000000-0005-0000-0000-000030850000}"/>
    <cellStyle name="Comma 4 3 2 3 4" xfId="50650" xr:uid="{00000000-0005-0000-0000-000031850000}"/>
    <cellStyle name="Comma 4 3 2 4" xfId="12945" xr:uid="{00000000-0005-0000-0000-000032850000}"/>
    <cellStyle name="Comma 4 3 2 4 2" xfId="36213" xr:uid="{00000000-0005-0000-0000-000033850000}"/>
    <cellStyle name="Comma 4 3 2 4 3" xfId="50652" xr:uid="{00000000-0005-0000-0000-000034850000}"/>
    <cellStyle name="Comma 4 3 2 5" xfId="25594" xr:uid="{00000000-0005-0000-0000-000035850000}"/>
    <cellStyle name="Comma 4 3 2 6" xfId="50647" xr:uid="{00000000-0005-0000-0000-000036850000}"/>
    <cellStyle name="Comma 4 3 3" xfId="2528" xr:uid="{00000000-0005-0000-0000-000037850000}"/>
    <cellStyle name="Comma 4 3 3 2" xfId="5376" xr:uid="{00000000-0005-0000-0000-000038850000}"/>
    <cellStyle name="Comma 4 3 3 2 2" xfId="10719" xr:uid="{00000000-0005-0000-0000-000039850000}"/>
    <cellStyle name="Comma 4 3 3 2 2 2" xfId="21333" xr:uid="{00000000-0005-0000-0000-00003A850000}"/>
    <cellStyle name="Comma 4 3 3 2 2 2 2" xfId="44601" xr:uid="{00000000-0005-0000-0000-00003B850000}"/>
    <cellStyle name="Comma 4 3 3 2 2 3" xfId="33987" xr:uid="{00000000-0005-0000-0000-00003C850000}"/>
    <cellStyle name="Comma 4 3 3 2 3" xfId="16027" xr:uid="{00000000-0005-0000-0000-00003D850000}"/>
    <cellStyle name="Comma 4 3 3 2 3 2" xfId="39295" xr:uid="{00000000-0005-0000-0000-00003E850000}"/>
    <cellStyle name="Comma 4 3 3 2 4" xfId="28679" xr:uid="{00000000-0005-0000-0000-00003F850000}"/>
    <cellStyle name="Comma 4 3 3 2 5" xfId="50654" xr:uid="{00000000-0005-0000-0000-000040850000}"/>
    <cellStyle name="Comma 4 3 3 3" xfId="8077" xr:uid="{00000000-0005-0000-0000-000041850000}"/>
    <cellStyle name="Comma 4 3 3 3 2" xfId="18692" xr:uid="{00000000-0005-0000-0000-000042850000}"/>
    <cellStyle name="Comma 4 3 3 3 2 2" xfId="41960" xr:uid="{00000000-0005-0000-0000-000043850000}"/>
    <cellStyle name="Comma 4 3 3 3 3" xfId="31345" xr:uid="{00000000-0005-0000-0000-000044850000}"/>
    <cellStyle name="Comma 4 3 3 4" xfId="13387" xr:uid="{00000000-0005-0000-0000-000045850000}"/>
    <cellStyle name="Comma 4 3 3 4 2" xfId="36655" xr:uid="{00000000-0005-0000-0000-000046850000}"/>
    <cellStyle name="Comma 4 3 3 5" xfId="26037" xr:uid="{00000000-0005-0000-0000-000047850000}"/>
    <cellStyle name="Comma 4 3 3 6" xfId="50653" xr:uid="{00000000-0005-0000-0000-000048850000}"/>
    <cellStyle name="Comma 4 3 4" xfId="3226" xr:uid="{00000000-0005-0000-0000-000049850000}"/>
    <cellStyle name="Comma 4 3 4 2" xfId="6056" xr:uid="{00000000-0005-0000-0000-00004A850000}"/>
    <cellStyle name="Comma 4 3 4 2 2" xfId="11399" xr:uid="{00000000-0005-0000-0000-00004B850000}"/>
    <cellStyle name="Comma 4 3 4 2 2 2" xfId="22012" xr:uid="{00000000-0005-0000-0000-00004C850000}"/>
    <cellStyle name="Comma 4 3 4 2 2 2 2" xfId="45280" xr:uid="{00000000-0005-0000-0000-00004D850000}"/>
    <cellStyle name="Comma 4 3 4 2 2 3" xfId="34667" xr:uid="{00000000-0005-0000-0000-00004E850000}"/>
    <cellStyle name="Comma 4 3 4 2 3" xfId="16706" xr:uid="{00000000-0005-0000-0000-00004F850000}"/>
    <cellStyle name="Comma 4 3 4 2 3 2" xfId="39974" xr:uid="{00000000-0005-0000-0000-000050850000}"/>
    <cellStyle name="Comma 4 3 4 2 4" xfId="29359" xr:uid="{00000000-0005-0000-0000-000051850000}"/>
    <cellStyle name="Comma 4 3 4 2 5" xfId="50656" xr:uid="{00000000-0005-0000-0000-000052850000}"/>
    <cellStyle name="Comma 4 3 4 3" xfId="8757" xr:uid="{00000000-0005-0000-0000-000053850000}"/>
    <cellStyle name="Comma 4 3 4 3 2" xfId="19372" xr:uid="{00000000-0005-0000-0000-000054850000}"/>
    <cellStyle name="Comma 4 3 4 3 2 2" xfId="42640" xr:uid="{00000000-0005-0000-0000-000055850000}"/>
    <cellStyle name="Comma 4 3 4 3 3" xfId="32025" xr:uid="{00000000-0005-0000-0000-000056850000}"/>
    <cellStyle name="Comma 4 3 4 4" xfId="14066" xr:uid="{00000000-0005-0000-0000-000057850000}"/>
    <cellStyle name="Comma 4 3 4 4 2" xfId="37334" xr:uid="{00000000-0005-0000-0000-000058850000}"/>
    <cellStyle name="Comma 4 3 4 5" xfId="26717" xr:uid="{00000000-0005-0000-0000-000059850000}"/>
    <cellStyle name="Comma 4 3 4 6" xfId="50655" xr:uid="{00000000-0005-0000-0000-00005A850000}"/>
    <cellStyle name="Comma 4 3 5" xfId="3546" xr:uid="{00000000-0005-0000-0000-00005B850000}"/>
    <cellStyle name="Comma 4 3 5 2" xfId="6370" xr:uid="{00000000-0005-0000-0000-00005C850000}"/>
    <cellStyle name="Comma 4 3 5 2 2" xfId="11713" xr:uid="{00000000-0005-0000-0000-00005D850000}"/>
    <cellStyle name="Comma 4 3 5 2 2 2" xfId="22326" xr:uid="{00000000-0005-0000-0000-00005E850000}"/>
    <cellStyle name="Comma 4 3 5 2 2 2 2" xfId="45594" xr:uid="{00000000-0005-0000-0000-00005F850000}"/>
    <cellStyle name="Comma 4 3 5 2 2 3" xfId="34981" xr:uid="{00000000-0005-0000-0000-000060850000}"/>
    <cellStyle name="Comma 4 3 5 2 3" xfId="17020" xr:uid="{00000000-0005-0000-0000-000061850000}"/>
    <cellStyle name="Comma 4 3 5 2 3 2" xfId="40288" xr:uid="{00000000-0005-0000-0000-000062850000}"/>
    <cellStyle name="Comma 4 3 5 2 4" xfId="29673" xr:uid="{00000000-0005-0000-0000-000063850000}"/>
    <cellStyle name="Comma 4 3 5 3" xfId="9071" xr:uid="{00000000-0005-0000-0000-000064850000}"/>
    <cellStyle name="Comma 4 3 5 3 2" xfId="19686" xr:uid="{00000000-0005-0000-0000-000065850000}"/>
    <cellStyle name="Comma 4 3 5 3 2 2" xfId="42954" xr:uid="{00000000-0005-0000-0000-000066850000}"/>
    <cellStyle name="Comma 4 3 5 3 3" xfId="32339" xr:uid="{00000000-0005-0000-0000-000067850000}"/>
    <cellStyle name="Comma 4 3 5 4" xfId="14380" xr:uid="{00000000-0005-0000-0000-000068850000}"/>
    <cellStyle name="Comma 4 3 5 4 2" xfId="37648" xr:uid="{00000000-0005-0000-0000-000069850000}"/>
    <cellStyle name="Comma 4 3 5 5" xfId="27031" xr:uid="{00000000-0005-0000-0000-00006A850000}"/>
    <cellStyle name="Comma 4 3 5 6" xfId="50657" xr:uid="{00000000-0005-0000-0000-00006B850000}"/>
    <cellStyle name="Comma 4 3 6" xfId="4189" xr:uid="{00000000-0005-0000-0000-00006C850000}"/>
    <cellStyle name="Comma 4 3 6 2" xfId="9533" xr:uid="{00000000-0005-0000-0000-00006D850000}"/>
    <cellStyle name="Comma 4 3 6 2 2" xfId="20148" xr:uid="{00000000-0005-0000-0000-00006E850000}"/>
    <cellStyle name="Comma 4 3 6 2 2 2" xfId="43416" xr:uid="{00000000-0005-0000-0000-00006F850000}"/>
    <cellStyle name="Comma 4 3 6 2 3" xfId="32801" xr:uid="{00000000-0005-0000-0000-000070850000}"/>
    <cellStyle name="Comma 4 3 6 3" xfId="14842" xr:uid="{00000000-0005-0000-0000-000071850000}"/>
    <cellStyle name="Comma 4 3 6 3 2" xfId="38110" xr:uid="{00000000-0005-0000-0000-000072850000}"/>
    <cellStyle name="Comma 4 3 6 4" xfId="27493" xr:uid="{00000000-0005-0000-0000-000073850000}"/>
    <cellStyle name="Comma 4 3 7" xfId="6891" xr:uid="{00000000-0005-0000-0000-000074850000}"/>
    <cellStyle name="Comma 4 3 7 2" xfId="17506" xr:uid="{00000000-0005-0000-0000-000075850000}"/>
    <cellStyle name="Comma 4 3 7 2 2" xfId="40774" xr:uid="{00000000-0005-0000-0000-000076850000}"/>
    <cellStyle name="Comma 4 3 7 3" xfId="30159" xr:uid="{00000000-0005-0000-0000-000077850000}"/>
    <cellStyle name="Comma 4 3 8" xfId="12202" xr:uid="{00000000-0005-0000-0000-000078850000}"/>
    <cellStyle name="Comma 4 3 8 2" xfId="35470" xr:uid="{00000000-0005-0000-0000-000079850000}"/>
    <cellStyle name="Comma 4 3 9" xfId="24849" xr:uid="{00000000-0005-0000-0000-00007A850000}"/>
    <cellStyle name="Comma 4 4" xfId="443" xr:uid="{00000000-0005-0000-0000-00007B850000}"/>
    <cellStyle name="Comma 4 4 2" xfId="50659" xr:uid="{00000000-0005-0000-0000-00007C850000}"/>
    <cellStyle name="Comma 4 4 2 2" xfId="50660" xr:uid="{00000000-0005-0000-0000-00007D850000}"/>
    <cellStyle name="Comma 4 4 2 2 2" xfId="50661" xr:uid="{00000000-0005-0000-0000-00007E850000}"/>
    <cellStyle name="Comma 4 4 2 3" xfId="50662" xr:uid="{00000000-0005-0000-0000-00007F850000}"/>
    <cellStyle name="Comma 4 4 2 3 2" xfId="50663" xr:uid="{00000000-0005-0000-0000-000080850000}"/>
    <cellStyle name="Comma 4 4 2 4" xfId="50664" xr:uid="{00000000-0005-0000-0000-000081850000}"/>
    <cellStyle name="Comma 4 4 3" xfId="50665" xr:uid="{00000000-0005-0000-0000-000082850000}"/>
    <cellStyle name="Comma 4 4 3 2" xfId="50666" xr:uid="{00000000-0005-0000-0000-000083850000}"/>
    <cellStyle name="Comma 4 4 4" xfId="50667" xr:uid="{00000000-0005-0000-0000-000084850000}"/>
    <cellStyle name="Comma 4 4 4 2" xfId="50668" xr:uid="{00000000-0005-0000-0000-000085850000}"/>
    <cellStyle name="Comma 4 4 5" xfId="50669" xr:uid="{00000000-0005-0000-0000-000086850000}"/>
    <cellStyle name="Comma 4 4 6" xfId="50658" xr:uid="{00000000-0005-0000-0000-000087850000}"/>
    <cellStyle name="Comma 4 5" xfId="444" xr:uid="{00000000-0005-0000-0000-000088850000}"/>
    <cellStyle name="Comma 4 5 2" xfId="50671" xr:uid="{00000000-0005-0000-0000-000089850000}"/>
    <cellStyle name="Comma 4 5 2 2" xfId="50672" xr:uid="{00000000-0005-0000-0000-00008A850000}"/>
    <cellStyle name="Comma 4 5 2 2 2" xfId="50673" xr:uid="{00000000-0005-0000-0000-00008B850000}"/>
    <cellStyle name="Comma 4 5 2 3" xfId="50674" xr:uid="{00000000-0005-0000-0000-00008C850000}"/>
    <cellStyle name="Comma 4 5 2 3 2" xfId="50675" xr:uid="{00000000-0005-0000-0000-00008D850000}"/>
    <cellStyle name="Comma 4 5 2 4" xfId="50676" xr:uid="{00000000-0005-0000-0000-00008E850000}"/>
    <cellStyle name="Comma 4 5 3" xfId="50677" xr:uid="{00000000-0005-0000-0000-00008F850000}"/>
    <cellStyle name="Comma 4 5 3 2" xfId="50678" xr:uid="{00000000-0005-0000-0000-000090850000}"/>
    <cellStyle name="Comma 4 5 4" xfId="50679" xr:uid="{00000000-0005-0000-0000-000091850000}"/>
    <cellStyle name="Comma 4 5 4 2" xfId="50680" xr:uid="{00000000-0005-0000-0000-000092850000}"/>
    <cellStyle name="Comma 4 5 5" xfId="50681" xr:uid="{00000000-0005-0000-0000-000093850000}"/>
    <cellStyle name="Comma 4 5 6" xfId="50670" xr:uid="{00000000-0005-0000-0000-000094850000}"/>
    <cellStyle name="Comma 4 6" xfId="445" xr:uid="{00000000-0005-0000-0000-000095850000}"/>
    <cellStyle name="Comma 4 6 2" xfId="50683" xr:uid="{00000000-0005-0000-0000-000096850000}"/>
    <cellStyle name="Comma 4 6 2 2" xfId="50684" xr:uid="{00000000-0005-0000-0000-000097850000}"/>
    <cellStyle name="Comma 4 6 2 2 2" xfId="50685" xr:uid="{00000000-0005-0000-0000-000098850000}"/>
    <cellStyle name="Comma 4 6 2 3" xfId="50686" xr:uid="{00000000-0005-0000-0000-000099850000}"/>
    <cellStyle name="Comma 4 6 2 3 2" xfId="50687" xr:uid="{00000000-0005-0000-0000-00009A850000}"/>
    <cellStyle name="Comma 4 6 2 4" xfId="50688" xr:uid="{00000000-0005-0000-0000-00009B850000}"/>
    <cellStyle name="Comma 4 6 3" xfId="50689" xr:uid="{00000000-0005-0000-0000-00009C850000}"/>
    <cellStyle name="Comma 4 6 3 2" xfId="50690" xr:uid="{00000000-0005-0000-0000-00009D850000}"/>
    <cellStyle name="Comma 4 6 4" xfId="50691" xr:uid="{00000000-0005-0000-0000-00009E850000}"/>
    <cellStyle name="Comma 4 6 4 2" xfId="50692" xr:uid="{00000000-0005-0000-0000-00009F850000}"/>
    <cellStyle name="Comma 4 6 5" xfId="50693" xr:uid="{00000000-0005-0000-0000-0000A0850000}"/>
    <cellStyle name="Comma 4 6 6" xfId="50682" xr:uid="{00000000-0005-0000-0000-0000A1850000}"/>
    <cellStyle name="Comma 4 7" xfId="446" xr:uid="{00000000-0005-0000-0000-0000A2850000}"/>
    <cellStyle name="Comma 4 7 2" xfId="50695" xr:uid="{00000000-0005-0000-0000-0000A3850000}"/>
    <cellStyle name="Comma 4 7 2 2" xfId="50696" xr:uid="{00000000-0005-0000-0000-0000A4850000}"/>
    <cellStyle name="Comma 4 7 3" xfId="50697" xr:uid="{00000000-0005-0000-0000-0000A5850000}"/>
    <cellStyle name="Comma 4 7 3 2" xfId="50698" xr:uid="{00000000-0005-0000-0000-0000A6850000}"/>
    <cellStyle name="Comma 4 7 4" xfId="50699" xr:uid="{00000000-0005-0000-0000-0000A7850000}"/>
    <cellStyle name="Comma 4 7 5" xfId="50694" xr:uid="{00000000-0005-0000-0000-0000A8850000}"/>
    <cellStyle name="Comma 4 8" xfId="447" xr:uid="{00000000-0005-0000-0000-0000A9850000}"/>
    <cellStyle name="Comma 4 8 2" xfId="50701" xr:uid="{00000000-0005-0000-0000-0000AA850000}"/>
    <cellStyle name="Comma 4 8 3" xfId="50700" xr:uid="{00000000-0005-0000-0000-0000AB850000}"/>
    <cellStyle name="Comma 4 9" xfId="1805" xr:uid="{00000000-0005-0000-0000-0000AC850000}"/>
    <cellStyle name="Comma 4 9 2" xfId="3079" xr:uid="{00000000-0005-0000-0000-0000AD850000}"/>
    <cellStyle name="Comma 4 9 2 2" xfId="5909" xr:uid="{00000000-0005-0000-0000-0000AE850000}"/>
    <cellStyle name="Comma 4 9 2 2 2" xfId="11252" xr:uid="{00000000-0005-0000-0000-0000AF850000}"/>
    <cellStyle name="Comma 4 9 2 2 2 2" xfId="21865" xr:uid="{00000000-0005-0000-0000-0000B0850000}"/>
    <cellStyle name="Comma 4 9 2 2 2 2 2" xfId="45133" xr:uid="{00000000-0005-0000-0000-0000B1850000}"/>
    <cellStyle name="Comma 4 9 2 2 2 3" xfId="34520" xr:uid="{00000000-0005-0000-0000-0000B2850000}"/>
    <cellStyle name="Comma 4 9 2 2 3" xfId="16559" xr:uid="{00000000-0005-0000-0000-0000B3850000}"/>
    <cellStyle name="Comma 4 9 2 2 3 2" xfId="39827" xr:uid="{00000000-0005-0000-0000-0000B4850000}"/>
    <cellStyle name="Comma 4 9 2 2 4" xfId="29212" xr:uid="{00000000-0005-0000-0000-0000B5850000}"/>
    <cellStyle name="Comma 4 9 2 3" xfId="8610" xr:uid="{00000000-0005-0000-0000-0000B6850000}"/>
    <cellStyle name="Comma 4 9 2 3 2" xfId="19225" xr:uid="{00000000-0005-0000-0000-0000B7850000}"/>
    <cellStyle name="Comma 4 9 2 3 2 2" xfId="42493" xr:uid="{00000000-0005-0000-0000-0000B8850000}"/>
    <cellStyle name="Comma 4 9 2 3 3" xfId="31878" xr:uid="{00000000-0005-0000-0000-0000B9850000}"/>
    <cellStyle name="Comma 4 9 2 4" xfId="13919" xr:uid="{00000000-0005-0000-0000-0000BA850000}"/>
    <cellStyle name="Comma 4 9 2 4 2" xfId="37187" xr:uid="{00000000-0005-0000-0000-0000BB850000}"/>
    <cellStyle name="Comma 4 9 2 5" xfId="26570" xr:uid="{00000000-0005-0000-0000-0000BC850000}"/>
    <cellStyle name="Comma 4 9 2 6" xfId="50703" xr:uid="{00000000-0005-0000-0000-0000BD850000}"/>
    <cellStyle name="Comma 4 9 3" xfId="3399" xr:uid="{00000000-0005-0000-0000-0000BE850000}"/>
    <cellStyle name="Comma 4 9 3 2" xfId="6223" xr:uid="{00000000-0005-0000-0000-0000BF850000}"/>
    <cellStyle name="Comma 4 9 3 2 2" xfId="11566" xr:uid="{00000000-0005-0000-0000-0000C0850000}"/>
    <cellStyle name="Comma 4 9 3 2 2 2" xfId="22179" xr:uid="{00000000-0005-0000-0000-0000C1850000}"/>
    <cellStyle name="Comma 4 9 3 2 2 2 2" xfId="45447" xr:uid="{00000000-0005-0000-0000-0000C2850000}"/>
    <cellStyle name="Comma 4 9 3 2 2 3" xfId="34834" xr:uid="{00000000-0005-0000-0000-0000C3850000}"/>
    <cellStyle name="Comma 4 9 3 2 3" xfId="16873" xr:uid="{00000000-0005-0000-0000-0000C4850000}"/>
    <cellStyle name="Comma 4 9 3 2 3 2" xfId="40141" xr:uid="{00000000-0005-0000-0000-0000C5850000}"/>
    <cellStyle name="Comma 4 9 3 2 4" xfId="29526" xr:uid="{00000000-0005-0000-0000-0000C6850000}"/>
    <cellStyle name="Comma 4 9 3 3" xfId="8924" xr:uid="{00000000-0005-0000-0000-0000C7850000}"/>
    <cellStyle name="Comma 4 9 3 3 2" xfId="19539" xr:uid="{00000000-0005-0000-0000-0000C8850000}"/>
    <cellStyle name="Comma 4 9 3 3 2 2" xfId="42807" xr:uid="{00000000-0005-0000-0000-0000C9850000}"/>
    <cellStyle name="Comma 4 9 3 3 3" xfId="32192" xr:uid="{00000000-0005-0000-0000-0000CA850000}"/>
    <cellStyle name="Comma 4 9 3 4" xfId="14233" xr:uid="{00000000-0005-0000-0000-0000CB850000}"/>
    <cellStyle name="Comma 4 9 3 4 2" xfId="37501" xr:uid="{00000000-0005-0000-0000-0000CC850000}"/>
    <cellStyle name="Comma 4 9 3 5" xfId="26884" xr:uid="{00000000-0005-0000-0000-0000CD850000}"/>
    <cellStyle name="Comma 4 9 4" xfId="4781" xr:uid="{00000000-0005-0000-0000-0000CE850000}"/>
    <cellStyle name="Comma 4 9 4 2" xfId="10125" xr:uid="{00000000-0005-0000-0000-0000CF850000}"/>
    <cellStyle name="Comma 4 9 4 2 2" xfId="20740" xr:uid="{00000000-0005-0000-0000-0000D0850000}"/>
    <cellStyle name="Comma 4 9 4 2 2 2" xfId="44008" xr:uid="{00000000-0005-0000-0000-0000D1850000}"/>
    <cellStyle name="Comma 4 9 4 2 3" xfId="33393" xr:uid="{00000000-0005-0000-0000-0000D2850000}"/>
    <cellStyle name="Comma 4 9 4 3" xfId="15434" xr:uid="{00000000-0005-0000-0000-0000D3850000}"/>
    <cellStyle name="Comma 4 9 4 3 2" xfId="38702" xr:uid="{00000000-0005-0000-0000-0000D4850000}"/>
    <cellStyle name="Comma 4 9 4 4" xfId="28085" xr:uid="{00000000-0005-0000-0000-0000D5850000}"/>
    <cellStyle name="Comma 4 9 5" xfId="7483" xr:uid="{00000000-0005-0000-0000-0000D6850000}"/>
    <cellStyle name="Comma 4 9 5 2" xfId="18098" xr:uid="{00000000-0005-0000-0000-0000D7850000}"/>
    <cellStyle name="Comma 4 9 5 2 2" xfId="41366" xr:uid="{00000000-0005-0000-0000-0000D8850000}"/>
    <cellStyle name="Comma 4 9 5 3" xfId="30751" xr:uid="{00000000-0005-0000-0000-0000D9850000}"/>
    <cellStyle name="Comma 4 9 6" xfId="12794" xr:uid="{00000000-0005-0000-0000-0000DA850000}"/>
    <cellStyle name="Comma 4 9 6 2" xfId="36062" xr:uid="{00000000-0005-0000-0000-0000DB850000}"/>
    <cellStyle name="Comma 4 9 7" xfId="25443" xr:uid="{00000000-0005-0000-0000-0000DC850000}"/>
    <cellStyle name="Comma 4 9 8" xfId="50702" xr:uid="{00000000-0005-0000-0000-0000DD850000}"/>
    <cellStyle name="Comma 5" xfId="448" xr:uid="{00000000-0005-0000-0000-0000DE850000}"/>
    <cellStyle name="Comma 5 10" xfId="3358" xr:uid="{00000000-0005-0000-0000-0000DF850000}"/>
    <cellStyle name="Comma 5 10 2" xfId="6182" xr:uid="{00000000-0005-0000-0000-0000E0850000}"/>
    <cellStyle name="Comma 5 10 2 2" xfId="11525" xr:uid="{00000000-0005-0000-0000-0000E1850000}"/>
    <cellStyle name="Comma 5 10 2 2 2" xfId="22138" xr:uid="{00000000-0005-0000-0000-0000E2850000}"/>
    <cellStyle name="Comma 5 10 2 2 2 2" xfId="45406" xr:uid="{00000000-0005-0000-0000-0000E3850000}"/>
    <cellStyle name="Comma 5 10 2 2 3" xfId="34793" xr:uid="{00000000-0005-0000-0000-0000E4850000}"/>
    <cellStyle name="Comma 5 10 2 3" xfId="16832" xr:uid="{00000000-0005-0000-0000-0000E5850000}"/>
    <cellStyle name="Comma 5 10 2 3 2" xfId="40100" xr:uid="{00000000-0005-0000-0000-0000E6850000}"/>
    <cellStyle name="Comma 5 10 2 4" xfId="29485" xr:uid="{00000000-0005-0000-0000-0000E7850000}"/>
    <cellStyle name="Comma 5 10 3" xfId="8883" xr:uid="{00000000-0005-0000-0000-0000E8850000}"/>
    <cellStyle name="Comma 5 10 3 2" xfId="19498" xr:uid="{00000000-0005-0000-0000-0000E9850000}"/>
    <cellStyle name="Comma 5 10 3 2 2" xfId="42766" xr:uid="{00000000-0005-0000-0000-0000EA850000}"/>
    <cellStyle name="Comma 5 10 3 3" xfId="32151" xr:uid="{00000000-0005-0000-0000-0000EB850000}"/>
    <cellStyle name="Comma 5 10 4" xfId="14192" xr:uid="{00000000-0005-0000-0000-0000EC850000}"/>
    <cellStyle name="Comma 5 10 4 2" xfId="37460" xr:uid="{00000000-0005-0000-0000-0000ED850000}"/>
    <cellStyle name="Comma 5 10 5" xfId="26843" xr:uid="{00000000-0005-0000-0000-0000EE850000}"/>
    <cellStyle name="Comma 5 11" xfId="4190" xr:uid="{00000000-0005-0000-0000-0000EF850000}"/>
    <cellStyle name="Comma 5 11 2" xfId="9534" xr:uid="{00000000-0005-0000-0000-0000F0850000}"/>
    <cellStyle name="Comma 5 11 2 2" xfId="20149" xr:uid="{00000000-0005-0000-0000-0000F1850000}"/>
    <cellStyle name="Comma 5 11 2 2 2" xfId="43417" xr:uid="{00000000-0005-0000-0000-0000F2850000}"/>
    <cellStyle name="Comma 5 11 2 3" xfId="32802" xr:uid="{00000000-0005-0000-0000-0000F3850000}"/>
    <cellStyle name="Comma 5 11 3" xfId="14843" xr:uid="{00000000-0005-0000-0000-0000F4850000}"/>
    <cellStyle name="Comma 5 11 3 2" xfId="38111" xr:uid="{00000000-0005-0000-0000-0000F5850000}"/>
    <cellStyle name="Comma 5 11 4" xfId="27494" xr:uid="{00000000-0005-0000-0000-0000F6850000}"/>
    <cellStyle name="Comma 5 12" xfId="6892" xr:uid="{00000000-0005-0000-0000-0000F7850000}"/>
    <cellStyle name="Comma 5 12 2" xfId="17507" xr:uid="{00000000-0005-0000-0000-0000F8850000}"/>
    <cellStyle name="Comma 5 12 2 2" xfId="40775" xr:uid="{00000000-0005-0000-0000-0000F9850000}"/>
    <cellStyle name="Comma 5 12 3" xfId="30160" xr:uid="{00000000-0005-0000-0000-0000FA850000}"/>
    <cellStyle name="Comma 5 13" xfId="12203" xr:uid="{00000000-0005-0000-0000-0000FB850000}"/>
    <cellStyle name="Comma 5 13 2" xfId="35471" xr:uid="{00000000-0005-0000-0000-0000FC850000}"/>
    <cellStyle name="Comma 5 14" xfId="23797" xr:uid="{00000000-0005-0000-0000-0000FD850000}"/>
    <cellStyle name="Comma 5 14 2" xfId="47019" xr:uid="{00000000-0005-0000-0000-0000FE850000}"/>
    <cellStyle name="Comma 5 15" xfId="24850" xr:uid="{00000000-0005-0000-0000-0000FF850000}"/>
    <cellStyle name="Comma 5 16" xfId="48949" xr:uid="{00000000-0005-0000-0000-000000860000}"/>
    <cellStyle name="Comma 5 2" xfId="449" xr:uid="{00000000-0005-0000-0000-000001860000}"/>
    <cellStyle name="Comma 5 2 10" xfId="6893" xr:uid="{00000000-0005-0000-0000-000002860000}"/>
    <cellStyle name="Comma 5 2 10 2" xfId="17508" xr:uid="{00000000-0005-0000-0000-000003860000}"/>
    <cellStyle name="Comma 5 2 10 2 2" xfId="40776" xr:uid="{00000000-0005-0000-0000-000004860000}"/>
    <cellStyle name="Comma 5 2 10 3" xfId="30161" xr:uid="{00000000-0005-0000-0000-000005860000}"/>
    <cellStyle name="Comma 5 2 11" xfId="12204" xr:uid="{00000000-0005-0000-0000-000006860000}"/>
    <cellStyle name="Comma 5 2 11 2" xfId="35472" xr:uid="{00000000-0005-0000-0000-000007860000}"/>
    <cellStyle name="Comma 5 2 12" xfId="23798" xr:uid="{00000000-0005-0000-0000-000008860000}"/>
    <cellStyle name="Comma 5 2 12 2" xfId="47020" xr:uid="{00000000-0005-0000-0000-000009860000}"/>
    <cellStyle name="Comma 5 2 13" xfId="24851" xr:uid="{00000000-0005-0000-0000-00000A860000}"/>
    <cellStyle name="Comma 5 2 14" xfId="48950" xr:uid="{00000000-0005-0000-0000-00000B860000}"/>
    <cellStyle name="Comma 5 2 2" xfId="808" xr:uid="{00000000-0005-0000-0000-00000C860000}"/>
    <cellStyle name="Comma 5 2 2 10" xfId="24952" xr:uid="{00000000-0005-0000-0000-00000D860000}"/>
    <cellStyle name="Comma 5 2 2 11" xfId="48951" xr:uid="{00000000-0005-0000-0000-00000E860000}"/>
    <cellStyle name="Comma 5 2 2 2" xfId="1209" xr:uid="{00000000-0005-0000-0000-00000F860000}"/>
    <cellStyle name="Comma 5 2 2 2 2" xfId="2771" xr:uid="{00000000-0005-0000-0000-000010860000}"/>
    <cellStyle name="Comma 5 2 2 2 2 2" xfId="5619" xr:uid="{00000000-0005-0000-0000-000011860000}"/>
    <cellStyle name="Comma 5 2 2 2 2 2 2" xfId="10962" xr:uid="{00000000-0005-0000-0000-000012860000}"/>
    <cellStyle name="Comma 5 2 2 2 2 2 2 2" xfId="21576" xr:uid="{00000000-0005-0000-0000-000013860000}"/>
    <cellStyle name="Comma 5 2 2 2 2 2 2 2 2" xfId="44844" xr:uid="{00000000-0005-0000-0000-000014860000}"/>
    <cellStyle name="Comma 5 2 2 2 2 2 2 3" xfId="34230" xr:uid="{00000000-0005-0000-0000-000015860000}"/>
    <cellStyle name="Comma 5 2 2 2 2 2 3" xfId="16270" xr:uid="{00000000-0005-0000-0000-000016860000}"/>
    <cellStyle name="Comma 5 2 2 2 2 2 3 2" xfId="39538" xr:uid="{00000000-0005-0000-0000-000017860000}"/>
    <cellStyle name="Comma 5 2 2 2 2 2 4" xfId="23802" xr:uid="{00000000-0005-0000-0000-000018860000}"/>
    <cellStyle name="Comma 5 2 2 2 2 2 4 2" xfId="47024" xr:uid="{00000000-0005-0000-0000-000019860000}"/>
    <cellStyle name="Comma 5 2 2 2 2 2 5" xfId="28922" xr:uid="{00000000-0005-0000-0000-00001A860000}"/>
    <cellStyle name="Comma 5 2 2 2 2 2 6" xfId="48954" xr:uid="{00000000-0005-0000-0000-00001B860000}"/>
    <cellStyle name="Comma 5 2 2 2 2 3" xfId="8320" xr:uid="{00000000-0005-0000-0000-00001C860000}"/>
    <cellStyle name="Comma 5 2 2 2 2 3 2" xfId="18935" xr:uid="{00000000-0005-0000-0000-00001D860000}"/>
    <cellStyle name="Comma 5 2 2 2 2 3 2 2" xfId="42203" xr:uid="{00000000-0005-0000-0000-00001E860000}"/>
    <cellStyle name="Comma 5 2 2 2 2 3 3" xfId="31588" xr:uid="{00000000-0005-0000-0000-00001F860000}"/>
    <cellStyle name="Comma 5 2 2 2 2 4" xfId="13630" xr:uid="{00000000-0005-0000-0000-000020860000}"/>
    <cellStyle name="Comma 5 2 2 2 2 4 2" xfId="36898" xr:uid="{00000000-0005-0000-0000-000021860000}"/>
    <cellStyle name="Comma 5 2 2 2 2 5" xfId="23801" xr:uid="{00000000-0005-0000-0000-000022860000}"/>
    <cellStyle name="Comma 5 2 2 2 2 5 2" xfId="47023" xr:uid="{00000000-0005-0000-0000-000023860000}"/>
    <cellStyle name="Comma 5 2 2 2 2 6" xfId="26280" xr:uid="{00000000-0005-0000-0000-000024860000}"/>
    <cellStyle name="Comma 5 2 2 2 2 7" xfId="48953" xr:uid="{00000000-0005-0000-0000-000025860000}"/>
    <cellStyle name="Comma 5 2 2 2 3" xfId="3946" xr:uid="{00000000-0005-0000-0000-000026860000}"/>
    <cellStyle name="Comma 5 2 2 2 3 2" xfId="6610" xr:uid="{00000000-0005-0000-0000-000027860000}"/>
    <cellStyle name="Comma 5 2 2 2 3 2 2" xfId="11953" xr:uid="{00000000-0005-0000-0000-000028860000}"/>
    <cellStyle name="Comma 5 2 2 2 3 2 2 2" xfId="22566" xr:uid="{00000000-0005-0000-0000-000029860000}"/>
    <cellStyle name="Comma 5 2 2 2 3 2 2 2 2" xfId="45834" xr:uid="{00000000-0005-0000-0000-00002A860000}"/>
    <cellStyle name="Comma 5 2 2 2 3 2 2 3" xfId="35221" xr:uid="{00000000-0005-0000-0000-00002B860000}"/>
    <cellStyle name="Comma 5 2 2 2 3 2 3" xfId="17260" xr:uid="{00000000-0005-0000-0000-00002C860000}"/>
    <cellStyle name="Comma 5 2 2 2 3 2 3 2" xfId="40528" xr:uid="{00000000-0005-0000-0000-00002D860000}"/>
    <cellStyle name="Comma 5 2 2 2 3 2 4" xfId="29913" xr:uid="{00000000-0005-0000-0000-00002E860000}"/>
    <cellStyle name="Comma 5 2 2 2 3 3" xfId="9311" xr:uid="{00000000-0005-0000-0000-00002F860000}"/>
    <cellStyle name="Comma 5 2 2 2 3 3 2" xfId="19926" xr:uid="{00000000-0005-0000-0000-000030860000}"/>
    <cellStyle name="Comma 5 2 2 2 3 3 2 2" xfId="43194" xr:uid="{00000000-0005-0000-0000-000031860000}"/>
    <cellStyle name="Comma 5 2 2 2 3 3 3" xfId="32579" xr:uid="{00000000-0005-0000-0000-000032860000}"/>
    <cellStyle name="Comma 5 2 2 2 3 4" xfId="14620" xr:uid="{00000000-0005-0000-0000-000033860000}"/>
    <cellStyle name="Comma 5 2 2 2 3 4 2" xfId="37888" xr:uid="{00000000-0005-0000-0000-000034860000}"/>
    <cellStyle name="Comma 5 2 2 2 3 5" xfId="23803" xr:uid="{00000000-0005-0000-0000-000035860000}"/>
    <cellStyle name="Comma 5 2 2 2 3 5 2" xfId="47025" xr:uid="{00000000-0005-0000-0000-000036860000}"/>
    <cellStyle name="Comma 5 2 2 2 3 6" xfId="27271" xr:uid="{00000000-0005-0000-0000-000037860000}"/>
    <cellStyle name="Comma 5 2 2 2 3 7" xfId="48955" xr:uid="{00000000-0005-0000-0000-000038860000}"/>
    <cellStyle name="Comma 5 2 2 2 4" xfId="4432" xr:uid="{00000000-0005-0000-0000-000039860000}"/>
    <cellStyle name="Comma 5 2 2 2 4 2" xfId="9776" xr:uid="{00000000-0005-0000-0000-00003A860000}"/>
    <cellStyle name="Comma 5 2 2 2 4 2 2" xfId="20391" xr:uid="{00000000-0005-0000-0000-00003B860000}"/>
    <cellStyle name="Comma 5 2 2 2 4 2 2 2" xfId="43659" xr:uid="{00000000-0005-0000-0000-00003C860000}"/>
    <cellStyle name="Comma 5 2 2 2 4 2 3" xfId="33044" xr:uid="{00000000-0005-0000-0000-00003D860000}"/>
    <cellStyle name="Comma 5 2 2 2 4 3" xfId="15085" xr:uid="{00000000-0005-0000-0000-00003E860000}"/>
    <cellStyle name="Comma 5 2 2 2 4 3 2" xfId="38353" xr:uid="{00000000-0005-0000-0000-00003F860000}"/>
    <cellStyle name="Comma 5 2 2 2 4 4" xfId="27736" xr:uid="{00000000-0005-0000-0000-000040860000}"/>
    <cellStyle name="Comma 5 2 2 2 5" xfId="7134" xr:uid="{00000000-0005-0000-0000-000041860000}"/>
    <cellStyle name="Comma 5 2 2 2 5 2" xfId="17749" xr:uid="{00000000-0005-0000-0000-000042860000}"/>
    <cellStyle name="Comma 5 2 2 2 5 2 2" xfId="41017" xr:uid="{00000000-0005-0000-0000-000043860000}"/>
    <cellStyle name="Comma 5 2 2 2 5 3" xfId="30402" xr:uid="{00000000-0005-0000-0000-000044860000}"/>
    <cellStyle name="Comma 5 2 2 2 6" xfId="12445" xr:uid="{00000000-0005-0000-0000-000045860000}"/>
    <cellStyle name="Comma 5 2 2 2 6 2" xfId="35713" xr:uid="{00000000-0005-0000-0000-000046860000}"/>
    <cellStyle name="Comma 5 2 2 2 7" xfId="23800" xr:uid="{00000000-0005-0000-0000-000047860000}"/>
    <cellStyle name="Comma 5 2 2 2 7 2" xfId="47022" xr:uid="{00000000-0005-0000-0000-000048860000}"/>
    <cellStyle name="Comma 5 2 2 2 8" xfId="25094" xr:uid="{00000000-0005-0000-0000-000049860000}"/>
    <cellStyle name="Comma 5 2 2 2 9" xfId="48952" xr:uid="{00000000-0005-0000-0000-00004A860000}"/>
    <cellStyle name="Comma 5 2 2 3" xfId="1578" xr:uid="{00000000-0005-0000-0000-00004B860000}"/>
    <cellStyle name="Comma 5 2 2 3 2" xfId="2935" xr:uid="{00000000-0005-0000-0000-00004C860000}"/>
    <cellStyle name="Comma 5 2 2 3 2 2" xfId="5783" xr:uid="{00000000-0005-0000-0000-00004D860000}"/>
    <cellStyle name="Comma 5 2 2 3 2 2 2" xfId="11126" xr:uid="{00000000-0005-0000-0000-00004E860000}"/>
    <cellStyle name="Comma 5 2 2 3 2 2 2 2" xfId="21740" xr:uid="{00000000-0005-0000-0000-00004F860000}"/>
    <cellStyle name="Comma 5 2 2 3 2 2 2 2 2" xfId="45008" xr:uid="{00000000-0005-0000-0000-000050860000}"/>
    <cellStyle name="Comma 5 2 2 3 2 2 2 3" xfId="34394" xr:uid="{00000000-0005-0000-0000-000051860000}"/>
    <cellStyle name="Comma 5 2 2 3 2 2 3" xfId="16434" xr:uid="{00000000-0005-0000-0000-000052860000}"/>
    <cellStyle name="Comma 5 2 2 3 2 2 3 2" xfId="39702" xr:uid="{00000000-0005-0000-0000-000053860000}"/>
    <cellStyle name="Comma 5 2 2 3 2 2 4" xfId="29086" xr:uid="{00000000-0005-0000-0000-000054860000}"/>
    <cellStyle name="Comma 5 2 2 3 2 3" xfId="8484" xr:uid="{00000000-0005-0000-0000-000055860000}"/>
    <cellStyle name="Comma 5 2 2 3 2 3 2" xfId="19099" xr:uid="{00000000-0005-0000-0000-000056860000}"/>
    <cellStyle name="Comma 5 2 2 3 2 3 2 2" xfId="42367" xr:uid="{00000000-0005-0000-0000-000057860000}"/>
    <cellStyle name="Comma 5 2 2 3 2 3 3" xfId="31752" xr:uid="{00000000-0005-0000-0000-000058860000}"/>
    <cellStyle name="Comma 5 2 2 3 2 4" xfId="13794" xr:uid="{00000000-0005-0000-0000-000059860000}"/>
    <cellStyle name="Comma 5 2 2 3 2 4 2" xfId="37062" xr:uid="{00000000-0005-0000-0000-00005A860000}"/>
    <cellStyle name="Comma 5 2 2 3 2 5" xfId="23805" xr:uid="{00000000-0005-0000-0000-00005B860000}"/>
    <cellStyle name="Comma 5 2 2 3 2 5 2" xfId="47027" xr:uid="{00000000-0005-0000-0000-00005C860000}"/>
    <cellStyle name="Comma 5 2 2 3 2 6" xfId="26444" xr:uid="{00000000-0005-0000-0000-00005D860000}"/>
    <cellStyle name="Comma 5 2 2 3 2 7" xfId="48957" xr:uid="{00000000-0005-0000-0000-00005E860000}"/>
    <cellStyle name="Comma 5 2 2 3 3" xfId="4596" xr:uid="{00000000-0005-0000-0000-00005F860000}"/>
    <cellStyle name="Comma 5 2 2 3 3 2" xfId="9940" xr:uid="{00000000-0005-0000-0000-000060860000}"/>
    <cellStyle name="Comma 5 2 2 3 3 2 2" xfId="20555" xr:uid="{00000000-0005-0000-0000-000061860000}"/>
    <cellStyle name="Comma 5 2 2 3 3 2 2 2" xfId="43823" xr:uid="{00000000-0005-0000-0000-000062860000}"/>
    <cellStyle name="Comma 5 2 2 3 3 2 3" xfId="33208" xr:uid="{00000000-0005-0000-0000-000063860000}"/>
    <cellStyle name="Comma 5 2 2 3 3 3" xfId="15249" xr:uid="{00000000-0005-0000-0000-000064860000}"/>
    <cellStyle name="Comma 5 2 2 3 3 3 2" xfId="38517" xr:uid="{00000000-0005-0000-0000-000065860000}"/>
    <cellStyle name="Comma 5 2 2 3 3 4" xfId="27900" xr:uid="{00000000-0005-0000-0000-000066860000}"/>
    <cellStyle name="Comma 5 2 2 3 4" xfId="7298" xr:uid="{00000000-0005-0000-0000-000067860000}"/>
    <cellStyle name="Comma 5 2 2 3 4 2" xfId="17913" xr:uid="{00000000-0005-0000-0000-000068860000}"/>
    <cellStyle name="Comma 5 2 2 3 4 2 2" xfId="41181" xr:uid="{00000000-0005-0000-0000-000069860000}"/>
    <cellStyle name="Comma 5 2 2 3 4 3" xfId="30566" xr:uid="{00000000-0005-0000-0000-00006A860000}"/>
    <cellStyle name="Comma 5 2 2 3 5" xfId="12609" xr:uid="{00000000-0005-0000-0000-00006B860000}"/>
    <cellStyle name="Comma 5 2 2 3 5 2" xfId="35877" xr:uid="{00000000-0005-0000-0000-00006C860000}"/>
    <cellStyle name="Comma 5 2 2 3 6" xfId="23804" xr:uid="{00000000-0005-0000-0000-00006D860000}"/>
    <cellStyle name="Comma 5 2 2 3 6 2" xfId="47026" xr:uid="{00000000-0005-0000-0000-00006E860000}"/>
    <cellStyle name="Comma 5 2 2 3 7" xfId="25258" xr:uid="{00000000-0005-0000-0000-00006F860000}"/>
    <cellStyle name="Comma 5 2 2 3 8" xfId="48956" xr:uid="{00000000-0005-0000-0000-000070860000}"/>
    <cellStyle name="Comma 5 2 2 4" xfId="2629" xr:uid="{00000000-0005-0000-0000-000071860000}"/>
    <cellStyle name="Comma 5 2 2 4 2" xfId="5477" xr:uid="{00000000-0005-0000-0000-000072860000}"/>
    <cellStyle name="Comma 5 2 2 4 2 2" xfId="10820" xr:uid="{00000000-0005-0000-0000-000073860000}"/>
    <cellStyle name="Comma 5 2 2 4 2 2 2" xfId="21434" xr:uid="{00000000-0005-0000-0000-000074860000}"/>
    <cellStyle name="Comma 5 2 2 4 2 2 2 2" xfId="44702" xr:uid="{00000000-0005-0000-0000-000075860000}"/>
    <cellStyle name="Comma 5 2 2 4 2 2 3" xfId="34088" xr:uid="{00000000-0005-0000-0000-000076860000}"/>
    <cellStyle name="Comma 5 2 2 4 2 3" xfId="16128" xr:uid="{00000000-0005-0000-0000-000077860000}"/>
    <cellStyle name="Comma 5 2 2 4 2 3 2" xfId="39396" xr:uid="{00000000-0005-0000-0000-000078860000}"/>
    <cellStyle name="Comma 5 2 2 4 2 4" xfId="28780" xr:uid="{00000000-0005-0000-0000-000079860000}"/>
    <cellStyle name="Comma 5 2 2 4 3" xfId="8178" xr:uid="{00000000-0005-0000-0000-00007A860000}"/>
    <cellStyle name="Comma 5 2 2 4 3 2" xfId="18793" xr:uid="{00000000-0005-0000-0000-00007B860000}"/>
    <cellStyle name="Comma 5 2 2 4 3 2 2" xfId="42061" xr:uid="{00000000-0005-0000-0000-00007C860000}"/>
    <cellStyle name="Comma 5 2 2 4 3 3" xfId="31446" xr:uid="{00000000-0005-0000-0000-00007D860000}"/>
    <cellStyle name="Comma 5 2 2 4 4" xfId="13488" xr:uid="{00000000-0005-0000-0000-00007E860000}"/>
    <cellStyle name="Comma 5 2 2 4 4 2" xfId="36756" xr:uid="{00000000-0005-0000-0000-00007F860000}"/>
    <cellStyle name="Comma 5 2 2 4 5" xfId="23806" xr:uid="{00000000-0005-0000-0000-000080860000}"/>
    <cellStyle name="Comma 5 2 2 4 5 2" xfId="47028" xr:uid="{00000000-0005-0000-0000-000081860000}"/>
    <cellStyle name="Comma 5 2 2 4 6" xfId="26138" xr:uid="{00000000-0005-0000-0000-000082860000}"/>
    <cellStyle name="Comma 5 2 2 4 7" xfId="48958" xr:uid="{00000000-0005-0000-0000-000083860000}"/>
    <cellStyle name="Comma 5 2 2 5" xfId="3746" xr:uid="{00000000-0005-0000-0000-000084860000}"/>
    <cellStyle name="Comma 5 2 2 5 2" xfId="6484" xr:uid="{00000000-0005-0000-0000-000085860000}"/>
    <cellStyle name="Comma 5 2 2 5 2 2" xfId="11827" xr:uid="{00000000-0005-0000-0000-000086860000}"/>
    <cellStyle name="Comma 5 2 2 5 2 2 2" xfId="22440" xr:uid="{00000000-0005-0000-0000-000087860000}"/>
    <cellStyle name="Comma 5 2 2 5 2 2 2 2" xfId="45708" xr:uid="{00000000-0005-0000-0000-000088860000}"/>
    <cellStyle name="Comma 5 2 2 5 2 2 3" xfId="35095" xr:uid="{00000000-0005-0000-0000-000089860000}"/>
    <cellStyle name="Comma 5 2 2 5 2 3" xfId="17134" xr:uid="{00000000-0005-0000-0000-00008A860000}"/>
    <cellStyle name="Comma 5 2 2 5 2 3 2" xfId="40402" xr:uid="{00000000-0005-0000-0000-00008B860000}"/>
    <cellStyle name="Comma 5 2 2 5 2 4" xfId="29787" xr:uid="{00000000-0005-0000-0000-00008C860000}"/>
    <cellStyle name="Comma 5 2 2 5 3" xfId="9185" xr:uid="{00000000-0005-0000-0000-00008D860000}"/>
    <cellStyle name="Comma 5 2 2 5 3 2" xfId="19800" xr:uid="{00000000-0005-0000-0000-00008E860000}"/>
    <cellStyle name="Comma 5 2 2 5 3 2 2" xfId="43068" xr:uid="{00000000-0005-0000-0000-00008F860000}"/>
    <cellStyle name="Comma 5 2 2 5 3 3" xfId="32453" xr:uid="{00000000-0005-0000-0000-000090860000}"/>
    <cellStyle name="Comma 5 2 2 5 4" xfId="14494" xr:uid="{00000000-0005-0000-0000-000091860000}"/>
    <cellStyle name="Comma 5 2 2 5 4 2" xfId="37762" xr:uid="{00000000-0005-0000-0000-000092860000}"/>
    <cellStyle name="Comma 5 2 2 5 5" xfId="27145" xr:uid="{00000000-0005-0000-0000-000093860000}"/>
    <cellStyle name="Comma 5 2 2 6" xfId="4290" xr:uid="{00000000-0005-0000-0000-000094860000}"/>
    <cellStyle name="Comma 5 2 2 6 2" xfId="9634" xr:uid="{00000000-0005-0000-0000-000095860000}"/>
    <cellStyle name="Comma 5 2 2 6 2 2" xfId="20249" xr:uid="{00000000-0005-0000-0000-000096860000}"/>
    <cellStyle name="Comma 5 2 2 6 2 2 2" xfId="43517" xr:uid="{00000000-0005-0000-0000-000097860000}"/>
    <cellStyle name="Comma 5 2 2 6 2 3" xfId="32902" xr:uid="{00000000-0005-0000-0000-000098860000}"/>
    <cellStyle name="Comma 5 2 2 6 3" xfId="14943" xr:uid="{00000000-0005-0000-0000-000099860000}"/>
    <cellStyle name="Comma 5 2 2 6 3 2" xfId="38211" xr:uid="{00000000-0005-0000-0000-00009A860000}"/>
    <cellStyle name="Comma 5 2 2 6 4" xfId="27594" xr:uid="{00000000-0005-0000-0000-00009B860000}"/>
    <cellStyle name="Comma 5 2 2 7" xfId="6992" xr:uid="{00000000-0005-0000-0000-00009C860000}"/>
    <cellStyle name="Comma 5 2 2 7 2" xfId="17607" xr:uid="{00000000-0005-0000-0000-00009D860000}"/>
    <cellStyle name="Comma 5 2 2 7 2 2" xfId="40875" xr:uid="{00000000-0005-0000-0000-00009E860000}"/>
    <cellStyle name="Comma 5 2 2 7 3" xfId="30260" xr:uid="{00000000-0005-0000-0000-00009F860000}"/>
    <cellStyle name="Comma 5 2 2 8" xfId="12303" xr:uid="{00000000-0005-0000-0000-0000A0860000}"/>
    <cellStyle name="Comma 5 2 2 8 2" xfId="35571" xr:uid="{00000000-0005-0000-0000-0000A1860000}"/>
    <cellStyle name="Comma 5 2 2 9" xfId="23799" xr:uid="{00000000-0005-0000-0000-0000A2860000}"/>
    <cellStyle name="Comma 5 2 2 9 2" xfId="47021" xr:uid="{00000000-0005-0000-0000-0000A3860000}"/>
    <cellStyle name="Comma 5 2 3" xfId="1143" xr:uid="{00000000-0005-0000-0000-0000A4860000}"/>
    <cellStyle name="Comma 5 2 3 2" xfId="2712" xr:uid="{00000000-0005-0000-0000-0000A5860000}"/>
    <cellStyle name="Comma 5 2 3 2 2" xfId="5560" xr:uid="{00000000-0005-0000-0000-0000A6860000}"/>
    <cellStyle name="Comma 5 2 3 2 2 2" xfId="10903" xr:uid="{00000000-0005-0000-0000-0000A7860000}"/>
    <cellStyle name="Comma 5 2 3 2 2 2 2" xfId="21517" xr:uid="{00000000-0005-0000-0000-0000A8860000}"/>
    <cellStyle name="Comma 5 2 3 2 2 2 2 2" xfId="44785" xr:uid="{00000000-0005-0000-0000-0000A9860000}"/>
    <cellStyle name="Comma 5 2 3 2 2 2 3" xfId="34171" xr:uid="{00000000-0005-0000-0000-0000AA860000}"/>
    <cellStyle name="Comma 5 2 3 2 2 3" xfId="16211" xr:uid="{00000000-0005-0000-0000-0000AB860000}"/>
    <cellStyle name="Comma 5 2 3 2 2 3 2" xfId="39479" xr:uid="{00000000-0005-0000-0000-0000AC860000}"/>
    <cellStyle name="Comma 5 2 3 2 2 4" xfId="23809" xr:uid="{00000000-0005-0000-0000-0000AD860000}"/>
    <cellStyle name="Comma 5 2 3 2 2 4 2" xfId="47031" xr:uid="{00000000-0005-0000-0000-0000AE860000}"/>
    <cellStyle name="Comma 5 2 3 2 2 5" xfId="28863" xr:uid="{00000000-0005-0000-0000-0000AF860000}"/>
    <cellStyle name="Comma 5 2 3 2 2 6" xfId="48961" xr:uid="{00000000-0005-0000-0000-0000B0860000}"/>
    <cellStyle name="Comma 5 2 3 2 3" xfId="8261" xr:uid="{00000000-0005-0000-0000-0000B1860000}"/>
    <cellStyle name="Comma 5 2 3 2 3 2" xfId="18876" xr:uid="{00000000-0005-0000-0000-0000B2860000}"/>
    <cellStyle name="Comma 5 2 3 2 3 2 2" xfId="42144" xr:uid="{00000000-0005-0000-0000-0000B3860000}"/>
    <cellStyle name="Comma 5 2 3 2 3 3" xfId="31529" xr:uid="{00000000-0005-0000-0000-0000B4860000}"/>
    <cellStyle name="Comma 5 2 3 2 4" xfId="13571" xr:uid="{00000000-0005-0000-0000-0000B5860000}"/>
    <cellStyle name="Comma 5 2 3 2 4 2" xfId="36839" xr:uid="{00000000-0005-0000-0000-0000B6860000}"/>
    <cellStyle name="Comma 5 2 3 2 5" xfId="23808" xr:uid="{00000000-0005-0000-0000-0000B7860000}"/>
    <cellStyle name="Comma 5 2 3 2 5 2" xfId="47030" xr:uid="{00000000-0005-0000-0000-0000B8860000}"/>
    <cellStyle name="Comma 5 2 3 2 6" xfId="26221" xr:uid="{00000000-0005-0000-0000-0000B9860000}"/>
    <cellStyle name="Comma 5 2 3 2 7" xfId="48960" xr:uid="{00000000-0005-0000-0000-0000BA860000}"/>
    <cellStyle name="Comma 5 2 3 3" xfId="3887" xr:uid="{00000000-0005-0000-0000-0000BB860000}"/>
    <cellStyle name="Comma 5 2 3 3 2" xfId="6551" xr:uid="{00000000-0005-0000-0000-0000BC860000}"/>
    <cellStyle name="Comma 5 2 3 3 2 2" xfId="11894" xr:uid="{00000000-0005-0000-0000-0000BD860000}"/>
    <cellStyle name="Comma 5 2 3 3 2 2 2" xfId="22507" xr:uid="{00000000-0005-0000-0000-0000BE860000}"/>
    <cellStyle name="Comma 5 2 3 3 2 2 2 2" xfId="45775" xr:uid="{00000000-0005-0000-0000-0000BF860000}"/>
    <cellStyle name="Comma 5 2 3 3 2 2 3" xfId="35162" xr:uid="{00000000-0005-0000-0000-0000C0860000}"/>
    <cellStyle name="Comma 5 2 3 3 2 3" xfId="17201" xr:uid="{00000000-0005-0000-0000-0000C1860000}"/>
    <cellStyle name="Comma 5 2 3 3 2 3 2" xfId="40469" xr:uid="{00000000-0005-0000-0000-0000C2860000}"/>
    <cellStyle name="Comma 5 2 3 3 2 4" xfId="29854" xr:uid="{00000000-0005-0000-0000-0000C3860000}"/>
    <cellStyle name="Comma 5 2 3 3 3" xfId="9252" xr:uid="{00000000-0005-0000-0000-0000C4860000}"/>
    <cellStyle name="Comma 5 2 3 3 3 2" xfId="19867" xr:uid="{00000000-0005-0000-0000-0000C5860000}"/>
    <cellStyle name="Comma 5 2 3 3 3 2 2" xfId="43135" xr:uid="{00000000-0005-0000-0000-0000C6860000}"/>
    <cellStyle name="Comma 5 2 3 3 3 3" xfId="32520" xr:uid="{00000000-0005-0000-0000-0000C7860000}"/>
    <cellStyle name="Comma 5 2 3 3 4" xfId="14561" xr:uid="{00000000-0005-0000-0000-0000C8860000}"/>
    <cellStyle name="Comma 5 2 3 3 4 2" xfId="37829" xr:uid="{00000000-0005-0000-0000-0000C9860000}"/>
    <cellStyle name="Comma 5 2 3 3 5" xfId="23810" xr:uid="{00000000-0005-0000-0000-0000CA860000}"/>
    <cellStyle name="Comma 5 2 3 3 5 2" xfId="47032" xr:uid="{00000000-0005-0000-0000-0000CB860000}"/>
    <cellStyle name="Comma 5 2 3 3 6" xfId="27212" xr:uid="{00000000-0005-0000-0000-0000CC860000}"/>
    <cellStyle name="Comma 5 2 3 3 7" xfId="48962" xr:uid="{00000000-0005-0000-0000-0000CD860000}"/>
    <cellStyle name="Comma 5 2 3 4" xfId="4373" xr:uid="{00000000-0005-0000-0000-0000CE860000}"/>
    <cellStyle name="Comma 5 2 3 4 2" xfId="9717" xr:uid="{00000000-0005-0000-0000-0000CF860000}"/>
    <cellStyle name="Comma 5 2 3 4 2 2" xfId="20332" xr:uid="{00000000-0005-0000-0000-0000D0860000}"/>
    <cellStyle name="Comma 5 2 3 4 2 2 2" xfId="43600" xr:uid="{00000000-0005-0000-0000-0000D1860000}"/>
    <cellStyle name="Comma 5 2 3 4 2 3" xfId="32985" xr:uid="{00000000-0005-0000-0000-0000D2860000}"/>
    <cellStyle name="Comma 5 2 3 4 3" xfId="15026" xr:uid="{00000000-0005-0000-0000-0000D3860000}"/>
    <cellStyle name="Comma 5 2 3 4 3 2" xfId="38294" xr:uid="{00000000-0005-0000-0000-0000D4860000}"/>
    <cellStyle name="Comma 5 2 3 4 4" xfId="27677" xr:uid="{00000000-0005-0000-0000-0000D5860000}"/>
    <cellStyle name="Comma 5 2 3 5" xfId="7075" xr:uid="{00000000-0005-0000-0000-0000D6860000}"/>
    <cellStyle name="Comma 5 2 3 5 2" xfId="17690" xr:uid="{00000000-0005-0000-0000-0000D7860000}"/>
    <cellStyle name="Comma 5 2 3 5 2 2" xfId="40958" xr:uid="{00000000-0005-0000-0000-0000D8860000}"/>
    <cellStyle name="Comma 5 2 3 5 3" xfId="30343" xr:uid="{00000000-0005-0000-0000-0000D9860000}"/>
    <cellStyle name="Comma 5 2 3 6" xfId="12386" xr:uid="{00000000-0005-0000-0000-0000DA860000}"/>
    <cellStyle name="Comma 5 2 3 6 2" xfId="35654" xr:uid="{00000000-0005-0000-0000-0000DB860000}"/>
    <cellStyle name="Comma 5 2 3 7" xfId="23807" xr:uid="{00000000-0005-0000-0000-0000DC860000}"/>
    <cellStyle name="Comma 5 2 3 7 2" xfId="47029" xr:uid="{00000000-0005-0000-0000-0000DD860000}"/>
    <cellStyle name="Comma 5 2 3 8" xfId="25035" xr:uid="{00000000-0005-0000-0000-0000DE860000}"/>
    <cellStyle name="Comma 5 2 3 9" xfId="48959" xr:uid="{00000000-0005-0000-0000-0000DF860000}"/>
    <cellStyle name="Comma 5 2 4" xfId="1291" xr:uid="{00000000-0005-0000-0000-0000E0860000}"/>
    <cellStyle name="Comma 5 2 4 2" xfId="2852" xr:uid="{00000000-0005-0000-0000-0000E1860000}"/>
    <cellStyle name="Comma 5 2 4 2 2" xfId="5700" xr:uid="{00000000-0005-0000-0000-0000E2860000}"/>
    <cellStyle name="Comma 5 2 4 2 2 2" xfId="11043" xr:uid="{00000000-0005-0000-0000-0000E3860000}"/>
    <cellStyle name="Comma 5 2 4 2 2 2 2" xfId="21657" xr:uid="{00000000-0005-0000-0000-0000E4860000}"/>
    <cellStyle name="Comma 5 2 4 2 2 2 2 2" xfId="44925" xr:uid="{00000000-0005-0000-0000-0000E5860000}"/>
    <cellStyle name="Comma 5 2 4 2 2 2 3" xfId="34311" xr:uid="{00000000-0005-0000-0000-0000E6860000}"/>
    <cellStyle name="Comma 5 2 4 2 2 3" xfId="16351" xr:uid="{00000000-0005-0000-0000-0000E7860000}"/>
    <cellStyle name="Comma 5 2 4 2 2 3 2" xfId="39619" xr:uid="{00000000-0005-0000-0000-0000E8860000}"/>
    <cellStyle name="Comma 5 2 4 2 2 4" xfId="29003" xr:uid="{00000000-0005-0000-0000-0000E9860000}"/>
    <cellStyle name="Comma 5 2 4 2 3" xfId="8401" xr:uid="{00000000-0005-0000-0000-0000EA860000}"/>
    <cellStyle name="Comma 5 2 4 2 3 2" xfId="19016" xr:uid="{00000000-0005-0000-0000-0000EB860000}"/>
    <cellStyle name="Comma 5 2 4 2 3 2 2" xfId="42284" xr:uid="{00000000-0005-0000-0000-0000EC860000}"/>
    <cellStyle name="Comma 5 2 4 2 3 3" xfId="31669" xr:uid="{00000000-0005-0000-0000-0000ED860000}"/>
    <cellStyle name="Comma 5 2 4 2 4" xfId="13711" xr:uid="{00000000-0005-0000-0000-0000EE860000}"/>
    <cellStyle name="Comma 5 2 4 2 4 2" xfId="36979" xr:uid="{00000000-0005-0000-0000-0000EF860000}"/>
    <cellStyle name="Comma 5 2 4 2 5" xfId="23812" xr:uid="{00000000-0005-0000-0000-0000F0860000}"/>
    <cellStyle name="Comma 5 2 4 2 5 2" xfId="47034" xr:uid="{00000000-0005-0000-0000-0000F1860000}"/>
    <cellStyle name="Comma 5 2 4 2 6" xfId="26361" xr:uid="{00000000-0005-0000-0000-0000F2860000}"/>
    <cellStyle name="Comma 5 2 4 2 7" xfId="48964" xr:uid="{00000000-0005-0000-0000-0000F3860000}"/>
    <cellStyle name="Comma 5 2 4 3" xfId="4513" xr:uid="{00000000-0005-0000-0000-0000F4860000}"/>
    <cellStyle name="Comma 5 2 4 3 2" xfId="9857" xr:uid="{00000000-0005-0000-0000-0000F5860000}"/>
    <cellStyle name="Comma 5 2 4 3 2 2" xfId="20472" xr:uid="{00000000-0005-0000-0000-0000F6860000}"/>
    <cellStyle name="Comma 5 2 4 3 2 2 2" xfId="43740" xr:uid="{00000000-0005-0000-0000-0000F7860000}"/>
    <cellStyle name="Comma 5 2 4 3 2 3" xfId="33125" xr:uid="{00000000-0005-0000-0000-0000F8860000}"/>
    <cellStyle name="Comma 5 2 4 3 3" xfId="15166" xr:uid="{00000000-0005-0000-0000-0000F9860000}"/>
    <cellStyle name="Comma 5 2 4 3 3 2" xfId="38434" xr:uid="{00000000-0005-0000-0000-0000FA860000}"/>
    <cellStyle name="Comma 5 2 4 3 4" xfId="27817" xr:uid="{00000000-0005-0000-0000-0000FB860000}"/>
    <cellStyle name="Comma 5 2 4 4" xfId="7215" xr:uid="{00000000-0005-0000-0000-0000FC860000}"/>
    <cellStyle name="Comma 5 2 4 4 2" xfId="17830" xr:uid="{00000000-0005-0000-0000-0000FD860000}"/>
    <cellStyle name="Comma 5 2 4 4 2 2" xfId="41098" xr:uid="{00000000-0005-0000-0000-0000FE860000}"/>
    <cellStyle name="Comma 5 2 4 4 3" xfId="30483" xr:uid="{00000000-0005-0000-0000-0000FF860000}"/>
    <cellStyle name="Comma 5 2 4 5" xfId="12526" xr:uid="{00000000-0005-0000-0000-000000870000}"/>
    <cellStyle name="Comma 5 2 4 5 2" xfId="35794" xr:uid="{00000000-0005-0000-0000-000001870000}"/>
    <cellStyle name="Comma 5 2 4 6" xfId="23811" xr:uid="{00000000-0005-0000-0000-000002870000}"/>
    <cellStyle name="Comma 5 2 4 6 2" xfId="47033" xr:uid="{00000000-0005-0000-0000-000003870000}"/>
    <cellStyle name="Comma 5 2 4 7" xfId="25175" xr:uid="{00000000-0005-0000-0000-000004870000}"/>
    <cellStyle name="Comma 5 2 4 8" xfId="48963" xr:uid="{00000000-0005-0000-0000-000005870000}"/>
    <cellStyle name="Comma 5 2 5" xfId="1681" xr:uid="{00000000-0005-0000-0000-000006870000}"/>
    <cellStyle name="Comma 5 2 5 2" xfId="4684" xr:uid="{00000000-0005-0000-0000-000007870000}"/>
    <cellStyle name="Comma 5 2 5 2 2" xfId="10028" xr:uid="{00000000-0005-0000-0000-000008870000}"/>
    <cellStyle name="Comma 5 2 5 2 2 2" xfId="20643" xr:uid="{00000000-0005-0000-0000-000009870000}"/>
    <cellStyle name="Comma 5 2 5 2 2 2 2" xfId="43911" xr:uid="{00000000-0005-0000-0000-00000A870000}"/>
    <cellStyle name="Comma 5 2 5 2 2 3" xfId="33296" xr:uid="{00000000-0005-0000-0000-00000B870000}"/>
    <cellStyle name="Comma 5 2 5 2 3" xfId="15337" xr:uid="{00000000-0005-0000-0000-00000C870000}"/>
    <cellStyle name="Comma 5 2 5 2 3 2" xfId="38605" xr:uid="{00000000-0005-0000-0000-00000D870000}"/>
    <cellStyle name="Comma 5 2 5 2 4" xfId="27988" xr:uid="{00000000-0005-0000-0000-00000E870000}"/>
    <cellStyle name="Comma 5 2 5 3" xfId="7386" xr:uid="{00000000-0005-0000-0000-00000F870000}"/>
    <cellStyle name="Comma 5 2 5 3 2" xfId="18001" xr:uid="{00000000-0005-0000-0000-000010870000}"/>
    <cellStyle name="Comma 5 2 5 3 2 2" xfId="41269" xr:uid="{00000000-0005-0000-0000-000011870000}"/>
    <cellStyle name="Comma 5 2 5 3 3" xfId="30654" xr:uid="{00000000-0005-0000-0000-000012870000}"/>
    <cellStyle name="Comma 5 2 5 4" xfId="12697" xr:uid="{00000000-0005-0000-0000-000013870000}"/>
    <cellStyle name="Comma 5 2 5 4 2" xfId="35965" xr:uid="{00000000-0005-0000-0000-000014870000}"/>
    <cellStyle name="Comma 5 2 5 5" xfId="23813" xr:uid="{00000000-0005-0000-0000-000015870000}"/>
    <cellStyle name="Comma 5 2 5 5 2" xfId="47035" xr:uid="{00000000-0005-0000-0000-000016870000}"/>
    <cellStyle name="Comma 5 2 5 6" xfId="25346" xr:uid="{00000000-0005-0000-0000-000017870000}"/>
    <cellStyle name="Comma 5 2 5 7" xfId="48965" xr:uid="{00000000-0005-0000-0000-000018870000}"/>
    <cellStyle name="Comma 5 2 6" xfId="2530" xr:uid="{00000000-0005-0000-0000-000019870000}"/>
    <cellStyle name="Comma 5 2 6 2" xfId="5378" xr:uid="{00000000-0005-0000-0000-00001A870000}"/>
    <cellStyle name="Comma 5 2 6 2 2" xfId="10721" xr:uid="{00000000-0005-0000-0000-00001B870000}"/>
    <cellStyle name="Comma 5 2 6 2 2 2" xfId="21335" xr:uid="{00000000-0005-0000-0000-00001C870000}"/>
    <cellStyle name="Comma 5 2 6 2 2 2 2" xfId="44603" xr:uid="{00000000-0005-0000-0000-00001D870000}"/>
    <cellStyle name="Comma 5 2 6 2 2 3" xfId="33989" xr:uid="{00000000-0005-0000-0000-00001E870000}"/>
    <cellStyle name="Comma 5 2 6 2 3" xfId="16029" xr:uid="{00000000-0005-0000-0000-00001F870000}"/>
    <cellStyle name="Comma 5 2 6 2 3 2" xfId="39297" xr:uid="{00000000-0005-0000-0000-000020870000}"/>
    <cellStyle name="Comma 5 2 6 2 4" xfId="28681" xr:uid="{00000000-0005-0000-0000-000021870000}"/>
    <cellStyle name="Comma 5 2 6 3" xfId="8079" xr:uid="{00000000-0005-0000-0000-000022870000}"/>
    <cellStyle name="Comma 5 2 6 3 2" xfId="18694" xr:uid="{00000000-0005-0000-0000-000023870000}"/>
    <cellStyle name="Comma 5 2 6 3 2 2" xfId="41962" xr:uid="{00000000-0005-0000-0000-000024870000}"/>
    <cellStyle name="Comma 5 2 6 3 3" xfId="31347" xr:uid="{00000000-0005-0000-0000-000025870000}"/>
    <cellStyle name="Comma 5 2 6 4" xfId="13389" xr:uid="{00000000-0005-0000-0000-000026870000}"/>
    <cellStyle name="Comma 5 2 6 4 2" xfId="36657" xr:uid="{00000000-0005-0000-0000-000027870000}"/>
    <cellStyle name="Comma 5 2 6 5" xfId="26039" xr:uid="{00000000-0005-0000-0000-000028870000}"/>
    <cellStyle name="Comma 5 2 7" xfId="3033" xr:uid="{00000000-0005-0000-0000-000029870000}"/>
    <cellStyle name="Comma 5 2 7 2" xfId="5869" xr:uid="{00000000-0005-0000-0000-00002A870000}"/>
    <cellStyle name="Comma 5 2 7 2 2" xfId="11212" xr:uid="{00000000-0005-0000-0000-00002B870000}"/>
    <cellStyle name="Comma 5 2 7 2 2 2" xfId="21826" xr:uid="{00000000-0005-0000-0000-00002C870000}"/>
    <cellStyle name="Comma 5 2 7 2 2 2 2" xfId="45094" xr:uid="{00000000-0005-0000-0000-00002D870000}"/>
    <cellStyle name="Comma 5 2 7 2 2 3" xfId="34480" xr:uid="{00000000-0005-0000-0000-00002E870000}"/>
    <cellStyle name="Comma 5 2 7 2 3" xfId="16520" xr:uid="{00000000-0005-0000-0000-00002F870000}"/>
    <cellStyle name="Comma 5 2 7 2 3 2" xfId="39788" xr:uid="{00000000-0005-0000-0000-000030870000}"/>
    <cellStyle name="Comma 5 2 7 2 4" xfId="29172" xr:uid="{00000000-0005-0000-0000-000031870000}"/>
    <cellStyle name="Comma 5 2 7 3" xfId="8570" xr:uid="{00000000-0005-0000-0000-000032870000}"/>
    <cellStyle name="Comma 5 2 7 3 2" xfId="19185" xr:uid="{00000000-0005-0000-0000-000033870000}"/>
    <cellStyle name="Comma 5 2 7 3 2 2" xfId="42453" xr:uid="{00000000-0005-0000-0000-000034870000}"/>
    <cellStyle name="Comma 5 2 7 3 3" xfId="31838" xr:uid="{00000000-0005-0000-0000-000035870000}"/>
    <cellStyle name="Comma 5 2 7 4" xfId="13880" xr:uid="{00000000-0005-0000-0000-000036870000}"/>
    <cellStyle name="Comma 5 2 7 4 2" xfId="37148" xr:uid="{00000000-0005-0000-0000-000037870000}"/>
    <cellStyle name="Comma 5 2 7 5" xfId="26530" xr:uid="{00000000-0005-0000-0000-000038870000}"/>
    <cellStyle name="Comma 5 2 8" xfId="3359" xr:uid="{00000000-0005-0000-0000-000039870000}"/>
    <cellStyle name="Comma 5 2 8 2" xfId="6183" xr:uid="{00000000-0005-0000-0000-00003A870000}"/>
    <cellStyle name="Comma 5 2 8 2 2" xfId="11526" xr:uid="{00000000-0005-0000-0000-00003B870000}"/>
    <cellStyle name="Comma 5 2 8 2 2 2" xfId="22139" xr:uid="{00000000-0005-0000-0000-00003C870000}"/>
    <cellStyle name="Comma 5 2 8 2 2 2 2" xfId="45407" xr:uid="{00000000-0005-0000-0000-00003D870000}"/>
    <cellStyle name="Comma 5 2 8 2 2 3" xfId="34794" xr:uid="{00000000-0005-0000-0000-00003E870000}"/>
    <cellStyle name="Comma 5 2 8 2 3" xfId="16833" xr:uid="{00000000-0005-0000-0000-00003F870000}"/>
    <cellStyle name="Comma 5 2 8 2 3 2" xfId="40101" xr:uid="{00000000-0005-0000-0000-000040870000}"/>
    <cellStyle name="Comma 5 2 8 2 4" xfId="29486" xr:uid="{00000000-0005-0000-0000-000041870000}"/>
    <cellStyle name="Comma 5 2 8 3" xfId="8884" xr:uid="{00000000-0005-0000-0000-000042870000}"/>
    <cellStyle name="Comma 5 2 8 3 2" xfId="19499" xr:uid="{00000000-0005-0000-0000-000043870000}"/>
    <cellStyle name="Comma 5 2 8 3 2 2" xfId="42767" xr:uid="{00000000-0005-0000-0000-000044870000}"/>
    <cellStyle name="Comma 5 2 8 3 3" xfId="32152" xr:uid="{00000000-0005-0000-0000-000045870000}"/>
    <cellStyle name="Comma 5 2 8 4" xfId="14193" xr:uid="{00000000-0005-0000-0000-000046870000}"/>
    <cellStyle name="Comma 5 2 8 4 2" xfId="37461" xr:uid="{00000000-0005-0000-0000-000047870000}"/>
    <cellStyle name="Comma 5 2 8 5" xfId="26844" xr:uid="{00000000-0005-0000-0000-000048870000}"/>
    <cellStyle name="Comma 5 2 9" xfId="4191" xr:uid="{00000000-0005-0000-0000-000049870000}"/>
    <cellStyle name="Comma 5 2 9 2" xfId="9535" xr:uid="{00000000-0005-0000-0000-00004A870000}"/>
    <cellStyle name="Comma 5 2 9 2 2" xfId="20150" xr:uid="{00000000-0005-0000-0000-00004B870000}"/>
    <cellStyle name="Comma 5 2 9 2 2 2" xfId="43418" xr:uid="{00000000-0005-0000-0000-00004C870000}"/>
    <cellStyle name="Comma 5 2 9 2 3" xfId="32803" xr:uid="{00000000-0005-0000-0000-00004D870000}"/>
    <cellStyle name="Comma 5 2 9 3" xfId="14844" xr:uid="{00000000-0005-0000-0000-00004E870000}"/>
    <cellStyle name="Comma 5 2 9 3 2" xfId="38112" xr:uid="{00000000-0005-0000-0000-00004F870000}"/>
    <cellStyle name="Comma 5 2 9 4" xfId="27495" xr:uid="{00000000-0005-0000-0000-000050870000}"/>
    <cellStyle name="Comma 5 3" xfId="450" xr:uid="{00000000-0005-0000-0000-000051870000}"/>
    <cellStyle name="Comma 5 3 10" xfId="12205" xr:uid="{00000000-0005-0000-0000-000052870000}"/>
    <cellStyle name="Comma 5 3 10 2" xfId="35473" xr:uid="{00000000-0005-0000-0000-000053870000}"/>
    <cellStyle name="Comma 5 3 11" xfId="23814" xr:uid="{00000000-0005-0000-0000-000054870000}"/>
    <cellStyle name="Comma 5 3 11 2" xfId="47036" xr:uid="{00000000-0005-0000-0000-000055870000}"/>
    <cellStyle name="Comma 5 3 12" xfId="24852" xr:uid="{00000000-0005-0000-0000-000056870000}"/>
    <cellStyle name="Comma 5 3 13" xfId="48966" xr:uid="{00000000-0005-0000-0000-000057870000}"/>
    <cellStyle name="Comma 5 3 2" xfId="1208" xr:uid="{00000000-0005-0000-0000-000058870000}"/>
    <cellStyle name="Comma 5 3 2 2" xfId="2770" xr:uid="{00000000-0005-0000-0000-000059870000}"/>
    <cellStyle name="Comma 5 3 2 2 2" xfId="5618" xr:uid="{00000000-0005-0000-0000-00005A870000}"/>
    <cellStyle name="Comma 5 3 2 2 2 2" xfId="10961" xr:uid="{00000000-0005-0000-0000-00005B870000}"/>
    <cellStyle name="Comma 5 3 2 2 2 2 2" xfId="21575" xr:uid="{00000000-0005-0000-0000-00005C870000}"/>
    <cellStyle name="Comma 5 3 2 2 2 2 2 2" xfId="44843" xr:uid="{00000000-0005-0000-0000-00005D870000}"/>
    <cellStyle name="Comma 5 3 2 2 2 2 3" xfId="34229" xr:uid="{00000000-0005-0000-0000-00005E870000}"/>
    <cellStyle name="Comma 5 3 2 2 2 3" xfId="16269" xr:uid="{00000000-0005-0000-0000-00005F870000}"/>
    <cellStyle name="Comma 5 3 2 2 2 3 2" xfId="39537" xr:uid="{00000000-0005-0000-0000-000060870000}"/>
    <cellStyle name="Comma 5 3 2 2 2 4" xfId="23817" xr:uid="{00000000-0005-0000-0000-000061870000}"/>
    <cellStyle name="Comma 5 3 2 2 2 4 2" xfId="47039" xr:uid="{00000000-0005-0000-0000-000062870000}"/>
    <cellStyle name="Comma 5 3 2 2 2 5" xfId="28921" xr:uid="{00000000-0005-0000-0000-000063870000}"/>
    <cellStyle name="Comma 5 3 2 2 2 6" xfId="48969" xr:uid="{00000000-0005-0000-0000-000064870000}"/>
    <cellStyle name="Comma 5 3 2 2 3" xfId="8319" xr:uid="{00000000-0005-0000-0000-000065870000}"/>
    <cellStyle name="Comma 5 3 2 2 3 2" xfId="18934" xr:uid="{00000000-0005-0000-0000-000066870000}"/>
    <cellStyle name="Comma 5 3 2 2 3 2 2" xfId="42202" xr:uid="{00000000-0005-0000-0000-000067870000}"/>
    <cellStyle name="Comma 5 3 2 2 3 3" xfId="31587" xr:uid="{00000000-0005-0000-0000-000068870000}"/>
    <cellStyle name="Comma 5 3 2 2 4" xfId="13629" xr:uid="{00000000-0005-0000-0000-000069870000}"/>
    <cellStyle name="Comma 5 3 2 2 4 2" xfId="36897" xr:uid="{00000000-0005-0000-0000-00006A870000}"/>
    <cellStyle name="Comma 5 3 2 2 5" xfId="23816" xr:uid="{00000000-0005-0000-0000-00006B870000}"/>
    <cellStyle name="Comma 5 3 2 2 5 2" xfId="47038" xr:uid="{00000000-0005-0000-0000-00006C870000}"/>
    <cellStyle name="Comma 5 3 2 2 6" xfId="26279" xr:uid="{00000000-0005-0000-0000-00006D870000}"/>
    <cellStyle name="Comma 5 3 2 2 7" xfId="48968" xr:uid="{00000000-0005-0000-0000-00006E870000}"/>
    <cellStyle name="Comma 5 3 2 3" xfId="3945" xr:uid="{00000000-0005-0000-0000-00006F870000}"/>
    <cellStyle name="Comma 5 3 2 3 2" xfId="6609" xr:uid="{00000000-0005-0000-0000-000070870000}"/>
    <cellStyle name="Comma 5 3 2 3 2 2" xfId="11952" xr:uid="{00000000-0005-0000-0000-000071870000}"/>
    <cellStyle name="Comma 5 3 2 3 2 2 2" xfId="22565" xr:uid="{00000000-0005-0000-0000-000072870000}"/>
    <cellStyle name="Comma 5 3 2 3 2 2 2 2" xfId="45833" xr:uid="{00000000-0005-0000-0000-000073870000}"/>
    <cellStyle name="Comma 5 3 2 3 2 2 3" xfId="35220" xr:uid="{00000000-0005-0000-0000-000074870000}"/>
    <cellStyle name="Comma 5 3 2 3 2 3" xfId="17259" xr:uid="{00000000-0005-0000-0000-000075870000}"/>
    <cellStyle name="Comma 5 3 2 3 2 3 2" xfId="40527" xr:uid="{00000000-0005-0000-0000-000076870000}"/>
    <cellStyle name="Comma 5 3 2 3 2 4" xfId="29912" xr:uid="{00000000-0005-0000-0000-000077870000}"/>
    <cellStyle name="Comma 5 3 2 3 3" xfId="9310" xr:uid="{00000000-0005-0000-0000-000078870000}"/>
    <cellStyle name="Comma 5 3 2 3 3 2" xfId="19925" xr:uid="{00000000-0005-0000-0000-000079870000}"/>
    <cellStyle name="Comma 5 3 2 3 3 2 2" xfId="43193" xr:uid="{00000000-0005-0000-0000-00007A870000}"/>
    <cellStyle name="Comma 5 3 2 3 3 3" xfId="32578" xr:uid="{00000000-0005-0000-0000-00007B870000}"/>
    <cellStyle name="Comma 5 3 2 3 4" xfId="14619" xr:uid="{00000000-0005-0000-0000-00007C870000}"/>
    <cellStyle name="Comma 5 3 2 3 4 2" xfId="37887" xr:uid="{00000000-0005-0000-0000-00007D870000}"/>
    <cellStyle name="Comma 5 3 2 3 5" xfId="23818" xr:uid="{00000000-0005-0000-0000-00007E870000}"/>
    <cellStyle name="Comma 5 3 2 3 5 2" xfId="47040" xr:uid="{00000000-0005-0000-0000-00007F870000}"/>
    <cellStyle name="Comma 5 3 2 3 6" xfId="27270" xr:uid="{00000000-0005-0000-0000-000080870000}"/>
    <cellStyle name="Comma 5 3 2 3 7" xfId="48970" xr:uid="{00000000-0005-0000-0000-000081870000}"/>
    <cellStyle name="Comma 5 3 2 4" xfId="4431" xr:uid="{00000000-0005-0000-0000-000082870000}"/>
    <cellStyle name="Comma 5 3 2 4 2" xfId="9775" xr:uid="{00000000-0005-0000-0000-000083870000}"/>
    <cellStyle name="Comma 5 3 2 4 2 2" xfId="20390" xr:uid="{00000000-0005-0000-0000-000084870000}"/>
    <cellStyle name="Comma 5 3 2 4 2 2 2" xfId="43658" xr:uid="{00000000-0005-0000-0000-000085870000}"/>
    <cellStyle name="Comma 5 3 2 4 2 3" xfId="33043" xr:uid="{00000000-0005-0000-0000-000086870000}"/>
    <cellStyle name="Comma 5 3 2 4 3" xfId="15084" xr:uid="{00000000-0005-0000-0000-000087870000}"/>
    <cellStyle name="Comma 5 3 2 4 3 2" xfId="38352" xr:uid="{00000000-0005-0000-0000-000088870000}"/>
    <cellStyle name="Comma 5 3 2 4 4" xfId="27735" xr:uid="{00000000-0005-0000-0000-000089870000}"/>
    <cellStyle name="Comma 5 3 2 5" xfId="7133" xr:uid="{00000000-0005-0000-0000-00008A870000}"/>
    <cellStyle name="Comma 5 3 2 5 2" xfId="17748" xr:uid="{00000000-0005-0000-0000-00008B870000}"/>
    <cellStyle name="Comma 5 3 2 5 2 2" xfId="41016" xr:uid="{00000000-0005-0000-0000-00008C870000}"/>
    <cellStyle name="Comma 5 3 2 5 3" xfId="30401" xr:uid="{00000000-0005-0000-0000-00008D870000}"/>
    <cellStyle name="Comma 5 3 2 6" xfId="12444" xr:uid="{00000000-0005-0000-0000-00008E870000}"/>
    <cellStyle name="Comma 5 3 2 6 2" xfId="35712" xr:uid="{00000000-0005-0000-0000-00008F870000}"/>
    <cellStyle name="Comma 5 3 2 7" xfId="23815" xr:uid="{00000000-0005-0000-0000-000090870000}"/>
    <cellStyle name="Comma 5 3 2 7 2" xfId="47037" xr:uid="{00000000-0005-0000-0000-000091870000}"/>
    <cellStyle name="Comma 5 3 2 8" xfId="25093" xr:uid="{00000000-0005-0000-0000-000092870000}"/>
    <cellStyle name="Comma 5 3 2 9" xfId="48967" xr:uid="{00000000-0005-0000-0000-000093870000}"/>
    <cellStyle name="Comma 5 3 3" xfId="1577" xr:uid="{00000000-0005-0000-0000-000094870000}"/>
    <cellStyle name="Comma 5 3 3 2" xfId="2934" xr:uid="{00000000-0005-0000-0000-000095870000}"/>
    <cellStyle name="Comma 5 3 3 2 2" xfId="5782" xr:uid="{00000000-0005-0000-0000-000096870000}"/>
    <cellStyle name="Comma 5 3 3 2 2 2" xfId="11125" xr:uid="{00000000-0005-0000-0000-000097870000}"/>
    <cellStyle name="Comma 5 3 3 2 2 2 2" xfId="21739" xr:uid="{00000000-0005-0000-0000-000098870000}"/>
    <cellStyle name="Comma 5 3 3 2 2 2 2 2" xfId="45007" xr:uid="{00000000-0005-0000-0000-000099870000}"/>
    <cellStyle name="Comma 5 3 3 2 2 2 3" xfId="34393" xr:uid="{00000000-0005-0000-0000-00009A870000}"/>
    <cellStyle name="Comma 5 3 3 2 2 3" xfId="16433" xr:uid="{00000000-0005-0000-0000-00009B870000}"/>
    <cellStyle name="Comma 5 3 3 2 2 3 2" xfId="39701" xr:uid="{00000000-0005-0000-0000-00009C870000}"/>
    <cellStyle name="Comma 5 3 3 2 2 4" xfId="29085" xr:uid="{00000000-0005-0000-0000-00009D870000}"/>
    <cellStyle name="Comma 5 3 3 2 3" xfId="8483" xr:uid="{00000000-0005-0000-0000-00009E870000}"/>
    <cellStyle name="Comma 5 3 3 2 3 2" xfId="19098" xr:uid="{00000000-0005-0000-0000-00009F870000}"/>
    <cellStyle name="Comma 5 3 3 2 3 2 2" xfId="42366" xr:uid="{00000000-0005-0000-0000-0000A0870000}"/>
    <cellStyle name="Comma 5 3 3 2 3 3" xfId="31751" xr:uid="{00000000-0005-0000-0000-0000A1870000}"/>
    <cellStyle name="Comma 5 3 3 2 4" xfId="13793" xr:uid="{00000000-0005-0000-0000-0000A2870000}"/>
    <cellStyle name="Comma 5 3 3 2 4 2" xfId="37061" xr:uid="{00000000-0005-0000-0000-0000A3870000}"/>
    <cellStyle name="Comma 5 3 3 2 5" xfId="23820" xr:uid="{00000000-0005-0000-0000-0000A4870000}"/>
    <cellStyle name="Comma 5 3 3 2 5 2" xfId="47042" xr:uid="{00000000-0005-0000-0000-0000A5870000}"/>
    <cellStyle name="Comma 5 3 3 2 6" xfId="26443" xr:uid="{00000000-0005-0000-0000-0000A6870000}"/>
    <cellStyle name="Comma 5 3 3 2 7" xfId="48972" xr:uid="{00000000-0005-0000-0000-0000A7870000}"/>
    <cellStyle name="Comma 5 3 3 3" xfId="4595" xr:uid="{00000000-0005-0000-0000-0000A8870000}"/>
    <cellStyle name="Comma 5 3 3 3 2" xfId="9939" xr:uid="{00000000-0005-0000-0000-0000A9870000}"/>
    <cellStyle name="Comma 5 3 3 3 2 2" xfId="20554" xr:uid="{00000000-0005-0000-0000-0000AA870000}"/>
    <cellStyle name="Comma 5 3 3 3 2 2 2" xfId="43822" xr:uid="{00000000-0005-0000-0000-0000AB870000}"/>
    <cellStyle name="Comma 5 3 3 3 2 3" xfId="33207" xr:uid="{00000000-0005-0000-0000-0000AC870000}"/>
    <cellStyle name="Comma 5 3 3 3 3" xfId="15248" xr:uid="{00000000-0005-0000-0000-0000AD870000}"/>
    <cellStyle name="Comma 5 3 3 3 3 2" xfId="38516" xr:uid="{00000000-0005-0000-0000-0000AE870000}"/>
    <cellStyle name="Comma 5 3 3 3 4" xfId="27899" xr:uid="{00000000-0005-0000-0000-0000AF870000}"/>
    <cellStyle name="Comma 5 3 3 4" xfId="7297" xr:uid="{00000000-0005-0000-0000-0000B0870000}"/>
    <cellStyle name="Comma 5 3 3 4 2" xfId="17912" xr:uid="{00000000-0005-0000-0000-0000B1870000}"/>
    <cellStyle name="Comma 5 3 3 4 2 2" xfId="41180" xr:uid="{00000000-0005-0000-0000-0000B2870000}"/>
    <cellStyle name="Comma 5 3 3 4 3" xfId="30565" xr:uid="{00000000-0005-0000-0000-0000B3870000}"/>
    <cellStyle name="Comma 5 3 3 5" xfId="12608" xr:uid="{00000000-0005-0000-0000-0000B4870000}"/>
    <cellStyle name="Comma 5 3 3 5 2" xfId="35876" xr:uid="{00000000-0005-0000-0000-0000B5870000}"/>
    <cellStyle name="Comma 5 3 3 6" xfId="23819" xr:uid="{00000000-0005-0000-0000-0000B6870000}"/>
    <cellStyle name="Comma 5 3 3 6 2" xfId="47041" xr:uid="{00000000-0005-0000-0000-0000B7870000}"/>
    <cellStyle name="Comma 5 3 3 7" xfId="25257" xr:uid="{00000000-0005-0000-0000-0000B8870000}"/>
    <cellStyle name="Comma 5 3 3 8" xfId="48971" xr:uid="{00000000-0005-0000-0000-0000B9870000}"/>
    <cellStyle name="Comma 5 3 4" xfId="1987" xr:uid="{00000000-0005-0000-0000-0000BA870000}"/>
    <cellStyle name="Comma 5 3 4 2" xfId="4934" xr:uid="{00000000-0005-0000-0000-0000BB870000}"/>
    <cellStyle name="Comma 5 3 4 2 2" xfId="10277" xr:uid="{00000000-0005-0000-0000-0000BC870000}"/>
    <cellStyle name="Comma 5 3 4 2 2 2" xfId="20892" xr:uid="{00000000-0005-0000-0000-0000BD870000}"/>
    <cellStyle name="Comma 5 3 4 2 2 2 2" xfId="44160" xr:uid="{00000000-0005-0000-0000-0000BE870000}"/>
    <cellStyle name="Comma 5 3 4 2 2 3" xfId="33545" xr:uid="{00000000-0005-0000-0000-0000BF870000}"/>
    <cellStyle name="Comma 5 3 4 2 3" xfId="15586" xr:uid="{00000000-0005-0000-0000-0000C0870000}"/>
    <cellStyle name="Comma 5 3 4 2 3 2" xfId="38854" xr:uid="{00000000-0005-0000-0000-0000C1870000}"/>
    <cellStyle name="Comma 5 3 4 2 4" xfId="28237" xr:uid="{00000000-0005-0000-0000-0000C2870000}"/>
    <cellStyle name="Comma 5 3 4 3" xfId="7635" xr:uid="{00000000-0005-0000-0000-0000C3870000}"/>
    <cellStyle name="Comma 5 3 4 3 2" xfId="18250" xr:uid="{00000000-0005-0000-0000-0000C4870000}"/>
    <cellStyle name="Comma 5 3 4 3 2 2" xfId="41518" xr:uid="{00000000-0005-0000-0000-0000C5870000}"/>
    <cellStyle name="Comma 5 3 4 3 3" xfId="30903" xr:uid="{00000000-0005-0000-0000-0000C6870000}"/>
    <cellStyle name="Comma 5 3 4 4" xfId="12946" xr:uid="{00000000-0005-0000-0000-0000C7870000}"/>
    <cellStyle name="Comma 5 3 4 4 2" xfId="36214" xr:uid="{00000000-0005-0000-0000-0000C8870000}"/>
    <cellStyle name="Comma 5 3 4 5" xfId="23821" xr:uid="{00000000-0005-0000-0000-0000C9870000}"/>
    <cellStyle name="Comma 5 3 4 5 2" xfId="47043" xr:uid="{00000000-0005-0000-0000-0000CA870000}"/>
    <cellStyle name="Comma 5 3 4 6" xfId="25595" xr:uid="{00000000-0005-0000-0000-0000CB870000}"/>
    <cellStyle name="Comma 5 3 4 7" xfId="48973" xr:uid="{00000000-0005-0000-0000-0000CC870000}"/>
    <cellStyle name="Comma 5 3 5" xfId="2531" xr:uid="{00000000-0005-0000-0000-0000CD870000}"/>
    <cellStyle name="Comma 5 3 5 2" xfId="5379" xr:uid="{00000000-0005-0000-0000-0000CE870000}"/>
    <cellStyle name="Comma 5 3 5 2 2" xfId="10722" xr:uid="{00000000-0005-0000-0000-0000CF870000}"/>
    <cellStyle name="Comma 5 3 5 2 2 2" xfId="21336" xr:uid="{00000000-0005-0000-0000-0000D0870000}"/>
    <cellStyle name="Comma 5 3 5 2 2 2 2" xfId="44604" xr:uid="{00000000-0005-0000-0000-0000D1870000}"/>
    <cellStyle name="Comma 5 3 5 2 2 3" xfId="33990" xr:uid="{00000000-0005-0000-0000-0000D2870000}"/>
    <cellStyle name="Comma 5 3 5 2 3" xfId="16030" xr:uid="{00000000-0005-0000-0000-0000D3870000}"/>
    <cellStyle name="Comma 5 3 5 2 3 2" xfId="39298" xr:uid="{00000000-0005-0000-0000-0000D4870000}"/>
    <cellStyle name="Comma 5 3 5 2 4" xfId="28682" xr:uid="{00000000-0005-0000-0000-0000D5870000}"/>
    <cellStyle name="Comma 5 3 5 3" xfId="8080" xr:uid="{00000000-0005-0000-0000-0000D6870000}"/>
    <cellStyle name="Comma 5 3 5 3 2" xfId="18695" xr:uid="{00000000-0005-0000-0000-0000D7870000}"/>
    <cellStyle name="Comma 5 3 5 3 2 2" xfId="41963" xr:uid="{00000000-0005-0000-0000-0000D8870000}"/>
    <cellStyle name="Comma 5 3 5 3 3" xfId="31348" xr:uid="{00000000-0005-0000-0000-0000D9870000}"/>
    <cellStyle name="Comma 5 3 5 4" xfId="13390" xr:uid="{00000000-0005-0000-0000-0000DA870000}"/>
    <cellStyle name="Comma 5 3 5 4 2" xfId="36658" xr:uid="{00000000-0005-0000-0000-0000DB870000}"/>
    <cellStyle name="Comma 5 3 5 5" xfId="26040" xr:uid="{00000000-0005-0000-0000-0000DC870000}"/>
    <cellStyle name="Comma 5 3 6" xfId="3227" xr:uid="{00000000-0005-0000-0000-0000DD870000}"/>
    <cellStyle name="Comma 5 3 6 2" xfId="6057" xr:uid="{00000000-0005-0000-0000-0000DE870000}"/>
    <cellStyle name="Comma 5 3 6 2 2" xfId="11400" xr:uid="{00000000-0005-0000-0000-0000DF870000}"/>
    <cellStyle name="Comma 5 3 6 2 2 2" xfId="22013" xr:uid="{00000000-0005-0000-0000-0000E0870000}"/>
    <cellStyle name="Comma 5 3 6 2 2 2 2" xfId="45281" xr:uid="{00000000-0005-0000-0000-0000E1870000}"/>
    <cellStyle name="Comma 5 3 6 2 2 3" xfId="34668" xr:uid="{00000000-0005-0000-0000-0000E2870000}"/>
    <cellStyle name="Comma 5 3 6 2 3" xfId="16707" xr:uid="{00000000-0005-0000-0000-0000E3870000}"/>
    <cellStyle name="Comma 5 3 6 2 3 2" xfId="39975" xr:uid="{00000000-0005-0000-0000-0000E4870000}"/>
    <cellStyle name="Comma 5 3 6 2 4" xfId="29360" xr:uid="{00000000-0005-0000-0000-0000E5870000}"/>
    <cellStyle name="Comma 5 3 6 3" xfId="8758" xr:uid="{00000000-0005-0000-0000-0000E6870000}"/>
    <cellStyle name="Comma 5 3 6 3 2" xfId="19373" xr:uid="{00000000-0005-0000-0000-0000E7870000}"/>
    <cellStyle name="Comma 5 3 6 3 2 2" xfId="42641" xr:uid="{00000000-0005-0000-0000-0000E8870000}"/>
    <cellStyle name="Comma 5 3 6 3 3" xfId="32026" xr:uid="{00000000-0005-0000-0000-0000E9870000}"/>
    <cellStyle name="Comma 5 3 6 4" xfId="14067" xr:uid="{00000000-0005-0000-0000-0000EA870000}"/>
    <cellStyle name="Comma 5 3 6 4 2" xfId="37335" xr:uid="{00000000-0005-0000-0000-0000EB870000}"/>
    <cellStyle name="Comma 5 3 6 5" xfId="26718" xr:uid="{00000000-0005-0000-0000-0000EC870000}"/>
    <cellStyle name="Comma 5 3 7" xfId="3547" xr:uid="{00000000-0005-0000-0000-0000ED870000}"/>
    <cellStyle name="Comma 5 3 7 2" xfId="6371" xr:uid="{00000000-0005-0000-0000-0000EE870000}"/>
    <cellStyle name="Comma 5 3 7 2 2" xfId="11714" xr:uid="{00000000-0005-0000-0000-0000EF870000}"/>
    <cellStyle name="Comma 5 3 7 2 2 2" xfId="22327" xr:uid="{00000000-0005-0000-0000-0000F0870000}"/>
    <cellStyle name="Comma 5 3 7 2 2 2 2" xfId="45595" xr:uid="{00000000-0005-0000-0000-0000F1870000}"/>
    <cellStyle name="Comma 5 3 7 2 2 3" xfId="34982" xr:uid="{00000000-0005-0000-0000-0000F2870000}"/>
    <cellStyle name="Comma 5 3 7 2 3" xfId="17021" xr:uid="{00000000-0005-0000-0000-0000F3870000}"/>
    <cellStyle name="Comma 5 3 7 2 3 2" xfId="40289" xr:uid="{00000000-0005-0000-0000-0000F4870000}"/>
    <cellStyle name="Comma 5 3 7 2 4" xfId="29674" xr:uid="{00000000-0005-0000-0000-0000F5870000}"/>
    <cellStyle name="Comma 5 3 7 3" xfId="9072" xr:uid="{00000000-0005-0000-0000-0000F6870000}"/>
    <cellStyle name="Comma 5 3 7 3 2" xfId="19687" xr:uid="{00000000-0005-0000-0000-0000F7870000}"/>
    <cellStyle name="Comma 5 3 7 3 2 2" xfId="42955" xr:uid="{00000000-0005-0000-0000-0000F8870000}"/>
    <cellStyle name="Comma 5 3 7 3 3" xfId="32340" xr:uid="{00000000-0005-0000-0000-0000F9870000}"/>
    <cellStyle name="Comma 5 3 7 4" xfId="14381" xr:uid="{00000000-0005-0000-0000-0000FA870000}"/>
    <cellStyle name="Comma 5 3 7 4 2" xfId="37649" xr:uid="{00000000-0005-0000-0000-0000FB870000}"/>
    <cellStyle name="Comma 5 3 7 5" xfId="27032" xr:uid="{00000000-0005-0000-0000-0000FC870000}"/>
    <cellStyle name="Comma 5 3 8" xfId="4192" xr:uid="{00000000-0005-0000-0000-0000FD870000}"/>
    <cellStyle name="Comma 5 3 8 2" xfId="9536" xr:uid="{00000000-0005-0000-0000-0000FE870000}"/>
    <cellStyle name="Comma 5 3 8 2 2" xfId="20151" xr:uid="{00000000-0005-0000-0000-0000FF870000}"/>
    <cellStyle name="Comma 5 3 8 2 2 2" xfId="43419" xr:uid="{00000000-0005-0000-0000-000000880000}"/>
    <cellStyle name="Comma 5 3 8 2 3" xfId="32804" xr:uid="{00000000-0005-0000-0000-000001880000}"/>
    <cellStyle name="Comma 5 3 8 3" xfId="14845" xr:uid="{00000000-0005-0000-0000-000002880000}"/>
    <cellStyle name="Comma 5 3 8 3 2" xfId="38113" xr:uid="{00000000-0005-0000-0000-000003880000}"/>
    <cellStyle name="Comma 5 3 8 4" xfId="27496" xr:uid="{00000000-0005-0000-0000-000004880000}"/>
    <cellStyle name="Comma 5 3 9" xfId="6894" xr:uid="{00000000-0005-0000-0000-000005880000}"/>
    <cellStyle name="Comma 5 3 9 2" xfId="17509" xr:uid="{00000000-0005-0000-0000-000006880000}"/>
    <cellStyle name="Comma 5 3 9 2 2" xfId="40777" xr:uid="{00000000-0005-0000-0000-000007880000}"/>
    <cellStyle name="Comma 5 3 9 3" xfId="30162" xr:uid="{00000000-0005-0000-0000-000008880000}"/>
    <cellStyle name="Comma 5 4" xfId="807" xr:uid="{00000000-0005-0000-0000-000009880000}"/>
    <cellStyle name="Comma 5 4 2" xfId="2628" xr:uid="{00000000-0005-0000-0000-00000A880000}"/>
    <cellStyle name="Comma 5 4 2 2" xfId="5476" xr:uid="{00000000-0005-0000-0000-00000B880000}"/>
    <cellStyle name="Comma 5 4 2 2 2" xfId="10819" xr:uid="{00000000-0005-0000-0000-00000C880000}"/>
    <cellStyle name="Comma 5 4 2 2 2 2" xfId="21433" xr:uid="{00000000-0005-0000-0000-00000D880000}"/>
    <cellStyle name="Comma 5 4 2 2 2 2 2" xfId="44701" xr:uid="{00000000-0005-0000-0000-00000E880000}"/>
    <cellStyle name="Comma 5 4 2 2 2 3" xfId="34087" xr:uid="{00000000-0005-0000-0000-00000F880000}"/>
    <cellStyle name="Comma 5 4 2 2 3" xfId="16127" xr:uid="{00000000-0005-0000-0000-000010880000}"/>
    <cellStyle name="Comma 5 4 2 2 3 2" xfId="39395" xr:uid="{00000000-0005-0000-0000-000011880000}"/>
    <cellStyle name="Comma 5 4 2 2 4" xfId="23824" xr:uid="{00000000-0005-0000-0000-000012880000}"/>
    <cellStyle name="Comma 5 4 2 2 4 2" xfId="47046" xr:uid="{00000000-0005-0000-0000-000013880000}"/>
    <cellStyle name="Comma 5 4 2 2 5" xfId="28779" xr:uid="{00000000-0005-0000-0000-000014880000}"/>
    <cellStyle name="Comma 5 4 2 2 6" xfId="48976" xr:uid="{00000000-0005-0000-0000-000015880000}"/>
    <cellStyle name="Comma 5 4 2 3" xfId="8177" xr:uid="{00000000-0005-0000-0000-000016880000}"/>
    <cellStyle name="Comma 5 4 2 3 2" xfId="18792" xr:uid="{00000000-0005-0000-0000-000017880000}"/>
    <cellStyle name="Comma 5 4 2 3 2 2" xfId="42060" xr:uid="{00000000-0005-0000-0000-000018880000}"/>
    <cellStyle name="Comma 5 4 2 3 3" xfId="31445" xr:uid="{00000000-0005-0000-0000-000019880000}"/>
    <cellStyle name="Comma 5 4 2 4" xfId="13487" xr:uid="{00000000-0005-0000-0000-00001A880000}"/>
    <cellStyle name="Comma 5 4 2 4 2" xfId="36755" xr:uid="{00000000-0005-0000-0000-00001B880000}"/>
    <cellStyle name="Comma 5 4 2 5" xfId="23823" xr:uid="{00000000-0005-0000-0000-00001C880000}"/>
    <cellStyle name="Comma 5 4 2 5 2" xfId="47045" xr:uid="{00000000-0005-0000-0000-00001D880000}"/>
    <cellStyle name="Comma 5 4 2 6" xfId="26137" xr:uid="{00000000-0005-0000-0000-00001E880000}"/>
    <cellStyle name="Comma 5 4 2 7" xfId="48975" xr:uid="{00000000-0005-0000-0000-00001F880000}"/>
    <cellStyle name="Comma 5 4 3" xfId="3747" xr:uid="{00000000-0005-0000-0000-000020880000}"/>
    <cellStyle name="Comma 5 4 3 2" xfId="6485" xr:uid="{00000000-0005-0000-0000-000021880000}"/>
    <cellStyle name="Comma 5 4 3 2 2" xfId="11828" xr:uid="{00000000-0005-0000-0000-000022880000}"/>
    <cellStyle name="Comma 5 4 3 2 2 2" xfId="22441" xr:uid="{00000000-0005-0000-0000-000023880000}"/>
    <cellStyle name="Comma 5 4 3 2 2 2 2" xfId="45709" xr:uid="{00000000-0005-0000-0000-000024880000}"/>
    <cellStyle name="Comma 5 4 3 2 2 3" xfId="35096" xr:uid="{00000000-0005-0000-0000-000025880000}"/>
    <cellStyle name="Comma 5 4 3 2 3" xfId="17135" xr:uid="{00000000-0005-0000-0000-000026880000}"/>
    <cellStyle name="Comma 5 4 3 2 3 2" xfId="40403" xr:uid="{00000000-0005-0000-0000-000027880000}"/>
    <cellStyle name="Comma 5 4 3 2 4" xfId="29788" xr:uid="{00000000-0005-0000-0000-000028880000}"/>
    <cellStyle name="Comma 5 4 3 3" xfId="9186" xr:uid="{00000000-0005-0000-0000-000029880000}"/>
    <cellStyle name="Comma 5 4 3 3 2" xfId="19801" xr:uid="{00000000-0005-0000-0000-00002A880000}"/>
    <cellStyle name="Comma 5 4 3 3 2 2" xfId="43069" xr:uid="{00000000-0005-0000-0000-00002B880000}"/>
    <cellStyle name="Comma 5 4 3 3 3" xfId="32454" xr:uid="{00000000-0005-0000-0000-00002C880000}"/>
    <cellStyle name="Comma 5 4 3 4" xfId="14495" xr:uid="{00000000-0005-0000-0000-00002D880000}"/>
    <cellStyle name="Comma 5 4 3 4 2" xfId="37763" xr:uid="{00000000-0005-0000-0000-00002E880000}"/>
    <cellStyle name="Comma 5 4 3 5" xfId="23825" xr:uid="{00000000-0005-0000-0000-00002F880000}"/>
    <cellStyle name="Comma 5 4 3 5 2" xfId="47047" xr:uid="{00000000-0005-0000-0000-000030880000}"/>
    <cellStyle name="Comma 5 4 3 6" xfId="27146" xr:uid="{00000000-0005-0000-0000-000031880000}"/>
    <cellStyle name="Comma 5 4 3 7" xfId="48977" xr:uid="{00000000-0005-0000-0000-000032880000}"/>
    <cellStyle name="Comma 5 4 4" xfId="4289" xr:uid="{00000000-0005-0000-0000-000033880000}"/>
    <cellStyle name="Comma 5 4 4 2" xfId="9633" xr:uid="{00000000-0005-0000-0000-000034880000}"/>
    <cellStyle name="Comma 5 4 4 2 2" xfId="20248" xr:uid="{00000000-0005-0000-0000-000035880000}"/>
    <cellStyle name="Comma 5 4 4 2 2 2" xfId="43516" xr:uid="{00000000-0005-0000-0000-000036880000}"/>
    <cellStyle name="Comma 5 4 4 2 3" xfId="32901" xr:uid="{00000000-0005-0000-0000-000037880000}"/>
    <cellStyle name="Comma 5 4 4 3" xfId="14942" xr:uid="{00000000-0005-0000-0000-000038880000}"/>
    <cellStyle name="Comma 5 4 4 3 2" xfId="38210" xr:uid="{00000000-0005-0000-0000-000039880000}"/>
    <cellStyle name="Comma 5 4 4 4" xfId="27593" xr:uid="{00000000-0005-0000-0000-00003A880000}"/>
    <cellStyle name="Comma 5 4 5" xfId="6991" xr:uid="{00000000-0005-0000-0000-00003B880000}"/>
    <cellStyle name="Comma 5 4 5 2" xfId="17606" xr:uid="{00000000-0005-0000-0000-00003C880000}"/>
    <cellStyle name="Comma 5 4 5 2 2" xfId="40874" xr:uid="{00000000-0005-0000-0000-00003D880000}"/>
    <cellStyle name="Comma 5 4 5 3" xfId="30259" xr:uid="{00000000-0005-0000-0000-00003E880000}"/>
    <cellStyle name="Comma 5 4 6" xfId="12302" xr:uid="{00000000-0005-0000-0000-00003F880000}"/>
    <cellStyle name="Comma 5 4 6 2" xfId="35570" xr:uid="{00000000-0005-0000-0000-000040880000}"/>
    <cellStyle name="Comma 5 4 7" xfId="23822" xr:uid="{00000000-0005-0000-0000-000041880000}"/>
    <cellStyle name="Comma 5 4 7 2" xfId="47044" xr:uid="{00000000-0005-0000-0000-000042880000}"/>
    <cellStyle name="Comma 5 4 8" xfId="24951" xr:uid="{00000000-0005-0000-0000-000043880000}"/>
    <cellStyle name="Comma 5 4 9" xfId="48974" xr:uid="{00000000-0005-0000-0000-000044880000}"/>
    <cellStyle name="Comma 5 5" xfId="1142" xr:uid="{00000000-0005-0000-0000-000045880000}"/>
    <cellStyle name="Comma 5 5 2" xfId="2711" xr:uid="{00000000-0005-0000-0000-000046880000}"/>
    <cellStyle name="Comma 5 5 2 2" xfId="5559" xr:uid="{00000000-0005-0000-0000-000047880000}"/>
    <cellStyle name="Comma 5 5 2 2 2" xfId="10902" xr:uid="{00000000-0005-0000-0000-000048880000}"/>
    <cellStyle name="Comma 5 5 2 2 2 2" xfId="21516" xr:uid="{00000000-0005-0000-0000-000049880000}"/>
    <cellStyle name="Comma 5 5 2 2 2 2 2" xfId="44784" xr:uid="{00000000-0005-0000-0000-00004A880000}"/>
    <cellStyle name="Comma 5 5 2 2 2 3" xfId="34170" xr:uid="{00000000-0005-0000-0000-00004B880000}"/>
    <cellStyle name="Comma 5 5 2 2 3" xfId="16210" xr:uid="{00000000-0005-0000-0000-00004C880000}"/>
    <cellStyle name="Comma 5 5 2 2 3 2" xfId="39478" xr:uid="{00000000-0005-0000-0000-00004D880000}"/>
    <cellStyle name="Comma 5 5 2 2 4" xfId="23828" xr:uid="{00000000-0005-0000-0000-00004E880000}"/>
    <cellStyle name="Comma 5 5 2 2 4 2" xfId="47050" xr:uid="{00000000-0005-0000-0000-00004F880000}"/>
    <cellStyle name="Comma 5 5 2 2 5" xfId="28862" xr:uid="{00000000-0005-0000-0000-000050880000}"/>
    <cellStyle name="Comma 5 5 2 2 6" xfId="48980" xr:uid="{00000000-0005-0000-0000-000051880000}"/>
    <cellStyle name="Comma 5 5 2 3" xfId="8260" xr:uid="{00000000-0005-0000-0000-000052880000}"/>
    <cellStyle name="Comma 5 5 2 3 2" xfId="18875" xr:uid="{00000000-0005-0000-0000-000053880000}"/>
    <cellStyle name="Comma 5 5 2 3 2 2" xfId="42143" xr:uid="{00000000-0005-0000-0000-000054880000}"/>
    <cellStyle name="Comma 5 5 2 3 3" xfId="31528" xr:uid="{00000000-0005-0000-0000-000055880000}"/>
    <cellStyle name="Comma 5 5 2 4" xfId="13570" xr:uid="{00000000-0005-0000-0000-000056880000}"/>
    <cellStyle name="Comma 5 5 2 4 2" xfId="36838" xr:uid="{00000000-0005-0000-0000-000057880000}"/>
    <cellStyle name="Comma 5 5 2 5" xfId="23827" xr:uid="{00000000-0005-0000-0000-000058880000}"/>
    <cellStyle name="Comma 5 5 2 5 2" xfId="47049" xr:uid="{00000000-0005-0000-0000-000059880000}"/>
    <cellStyle name="Comma 5 5 2 6" xfId="26220" xr:uid="{00000000-0005-0000-0000-00005A880000}"/>
    <cellStyle name="Comma 5 5 2 7" xfId="48979" xr:uid="{00000000-0005-0000-0000-00005B880000}"/>
    <cellStyle name="Comma 5 5 3" xfId="3886" xr:uid="{00000000-0005-0000-0000-00005C880000}"/>
    <cellStyle name="Comma 5 5 3 2" xfId="6550" xr:uid="{00000000-0005-0000-0000-00005D880000}"/>
    <cellStyle name="Comma 5 5 3 2 2" xfId="11893" xr:uid="{00000000-0005-0000-0000-00005E880000}"/>
    <cellStyle name="Comma 5 5 3 2 2 2" xfId="22506" xr:uid="{00000000-0005-0000-0000-00005F880000}"/>
    <cellStyle name="Comma 5 5 3 2 2 2 2" xfId="45774" xr:uid="{00000000-0005-0000-0000-000060880000}"/>
    <cellStyle name="Comma 5 5 3 2 2 3" xfId="35161" xr:uid="{00000000-0005-0000-0000-000061880000}"/>
    <cellStyle name="Comma 5 5 3 2 3" xfId="17200" xr:uid="{00000000-0005-0000-0000-000062880000}"/>
    <cellStyle name="Comma 5 5 3 2 3 2" xfId="40468" xr:uid="{00000000-0005-0000-0000-000063880000}"/>
    <cellStyle name="Comma 5 5 3 2 4" xfId="29853" xr:uid="{00000000-0005-0000-0000-000064880000}"/>
    <cellStyle name="Comma 5 5 3 3" xfId="9251" xr:uid="{00000000-0005-0000-0000-000065880000}"/>
    <cellStyle name="Comma 5 5 3 3 2" xfId="19866" xr:uid="{00000000-0005-0000-0000-000066880000}"/>
    <cellStyle name="Comma 5 5 3 3 2 2" xfId="43134" xr:uid="{00000000-0005-0000-0000-000067880000}"/>
    <cellStyle name="Comma 5 5 3 3 3" xfId="32519" xr:uid="{00000000-0005-0000-0000-000068880000}"/>
    <cellStyle name="Comma 5 5 3 4" xfId="14560" xr:uid="{00000000-0005-0000-0000-000069880000}"/>
    <cellStyle name="Comma 5 5 3 4 2" xfId="37828" xr:uid="{00000000-0005-0000-0000-00006A880000}"/>
    <cellStyle name="Comma 5 5 3 5" xfId="23829" xr:uid="{00000000-0005-0000-0000-00006B880000}"/>
    <cellStyle name="Comma 5 5 3 5 2" xfId="47051" xr:uid="{00000000-0005-0000-0000-00006C880000}"/>
    <cellStyle name="Comma 5 5 3 6" xfId="27211" xr:uid="{00000000-0005-0000-0000-00006D880000}"/>
    <cellStyle name="Comma 5 5 3 7" xfId="48981" xr:uid="{00000000-0005-0000-0000-00006E880000}"/>
    <cellStyle name="Comma 5 5 4" xfId="4372" xr:uid="{00000000-0005-0000-0000-00006F880000}"/>
    <cellStyle name="Comma 5 5 4 2" xfId="9716" xr:uid="{00000000-0005-0000-0000-000070880000}"/>
    <cellStyle name="Comma 5 5 4 2 2" xfId="20331" xr:uid="{00000000-0005-0000-0000-000071880000}"/>
    <cellStyle name="Comma 5 5 4 2 2 2" xfId="43599" xr:uid="{00000000-0005-0000-0000-000072880000}"/>
    <cellStyle name="Comma 5 5 4 2 3" xfId="32984" xr:uid="{00000000-0005-0000-0000-000073880000}"/>
    <cellStyle name="Comma 5 5 4 3" xfId="15025" xr:uid="{00000000-0005-0000-0000-000074880000}"/>
    <cellStyle name="Comma 5 5 4 3 2" xfId="38293" xr:uid="{00000000-0005-0000-0000-000075880000}"/>
    <cellStyle name="Comma 5 5 4 4" xfId="27676" xr:uid="{00000000-0005-0000-0000-000076880000}"/>
    <cellStyle name="Comma 5 5 5" xfId="7074" xr:uid="{00000000-0005-0000-0000-000077880000}"/>
    <cellStyle name="Comma 5 5 5 2" xfId="17689" xr:uid="{00000000-0005-0000-0000-000078880000}"/>
    <cellStyle name="Comma 5 5 5 2 2" xfId="40957" xr:uid="{00000000-0005-0000-0000-000079880000}"/>
    <cellStyle name="Comma 5 5 5 3" xfId="30342" xr:uid="{00000000-0005-0000-0000-00007A880000}"/>
    <cellStyle name="Comma 5 5 6" xfId="12385" xr:uid="{00000000-0005-0000-0000-00007B880000}"/>
    <cellStyle name="Comma 5 5 6 2" xfId="35653" xr:uid="{00000000-0005-0000-0000-00007C880000}"/>
    <cellStyle name="Comma 5 5 7" xfId="23826" xr:uid="{00000000-0005-0000-0000-00007D880000}"/>
    <cellStyle name="Comma 5 5 7 2" xfId="47048" xr:uid="{00000000-0005-0000-0000-00007E880000}"/>
    <cellStyle name="Comma 5 5 8" xfId="25034" xr:uid="{00000000-0005-0000-0000-00007F880000}"/>
    <cellStyle name="Comma 5 5 9" xfId="48978" xr:uid="{00000000-0005-0000-0000-000080880000}"/>
    <cellStyle name="Comma 5 6" xfId="1290" xr:uid="{00000000-0005-0000-0000-000081880000}"/>
    <cellStyle name="Comma 5 6 2" xfId="2851" xr:uid="{00000000-0005-0000-0000-000082880000}"/>
    <cellStyle name="Comma 5 6 2 2" xfId="5699" xr:uid="{00000000-0005-0000-0000-000083880000}"/>
    <cellStyle name="Comma 5 6 2 2 2" xfId="11042" xr:uid="{00000000-0005-0000-0000-000084880000}"/>
    <cellStyle name="Comma 5 6 2 2 2 2" xfId="21656" xr:uid="{00000000-0005-0000-0000-000085880000}"/>
    <cellStyle name="Comma 5 6 2 2 2 2 2" xfId="44924" xr:uid="{00000000-0005-0000-0000-000086880000}"/>
    <cellStyle name="Comma 5 6 2 2 2 3" xfId="34310" xr:uid="{00000000-0005-0000-0000-000087880000}"/>
    <cellStyle name="Comma 5 6 2 2 3" xfId="16350" xr:uid="{00000000-0005-0000-0000-000088880000}"/>
    <cellStyle name="Comma 5 6 2 2 3 2" xfId="39618" xr:uid="{00000000-0005-0000-0000-000089880000}"/>
    <cellStyle name="Comma 5 6 2 2 4" xfId="29002" xr:uid="{00000000-0005-0000-0000-00008A880000}"/>
    <cellStyle name="Comma 5 6 2 3" xfId="8400" xr:uid="{00000000-0005-0000-0000-00008B880000}"/>
    <cellStyle name="Comma 5 6 2 3 2" xfId="19015" xr:uid="{00000000-0005-0000-0000-00008C880000}"/>
    <cellStyle name="Comma 5 6 2 3 2 2" xfId="42283" xr:uid="{00000000-0005-0000-0000-00008D880000}"/>
    <cellStyle name="Comma 5 6 2 3 3" xfId="31668" xr:uid="{00000000-0005-0000-0000-00008E880000}"/>
    <cellStyle name="Comma 5 6 2 4" xfId="13710" xr:uid="{00000000-0005-0000-0000-00008F880000}"/>
    <cellStyle name="Comma 5 6 2 4 2" xfId="36978" xr:uid="{00000000-0005-0000-0000-000090880000}"/>
    <cellStyle name="Comma 5 6 2 5" xfId="23831" xr:uid="{00000000-0005-0000-0000-000091880000}"/>
    <cellStyle name="Comma 5 6 2 5 2" xfId="47053" xr:uid="{00000000-0005-0000-0000-000092880000}"/>
    <cellStyle name="Comma 5 6 2 6" xfId="26360" xr:uid="{00000000-0005-0000-0000-000093880000}"/>
    <cellStyle name="Comma 5 6 2 7" xfId="48983" xr:uid="{00000000-0005-0000-0000-000094880000}"/>
    <cellStyle name="Comma 5 6 3" xfId="4512" xr:uid="{00000000-0005-0000-0000-000095880000}"/>
    <cellStyle name="Comma 5 6 3 2" xfId="9856" xr:uid="{00000000-0005-0000-0000-000096880000}"/>
    <cellStyle name="Comma 5 6 3 2 2" xfId="20471" xr:uid="{00000000-0005-0000-0000-000097880000}"/>
    <cellStyle name="Comma 5 6 3 2 2 2" xfId="43739" xr:uid="{00000000-0005-0000-0000-000098880000}"/>
    <cellStyle name="Comma 5 6 3 2 3" xfId="33124" xr:uid="{00000000-0005-0000-0000-000099880000}"/>
    <cellStyle name="Comma 5 6 3 3" xfId="15165" xr:uid="{00000000-0005-0000-0000-00009A880000}"/>
    <cellStyle name="Comma 5 6 3 3 2" xfId="38433" xr:uid="{00000000-0005-0000-0000-00009B880000}"/>
    <cellStyle name="Comma 5 6 3 4" xfId="27816" xr:uid="{00000000-0005-0000-0000-00009C880000}"/>
    <cellStyle name="Comma 5 6 4" xfId="7214" xr:uid="{00000000-0005-0000-0000-00009D880000}"/>
    <cellStyle name="Comma 5 6 4 2" xfId="17829" xr:uid="{00000000-0005-0000-0000-00009E880000}"/>
    <cellStyle name="Comma 5 6 4 2 2" xfId="41097" xr:uid="{00000000-0005-0000-0000-00009F880000}"/>
    <cellStyle name="Comma 5 6 4 3" xfId="30482" xr:uid="{00000000-0005-0000-0000-0000A0880000}"/>
    <cellStyle name="Comma 5 6 5" xfId="12525" xr:uid="{00000000-0005-0000-0000-0000A1880000}"/>
    <cellStyle name="Comma 5 6 5 2" xfId="35793" xr:uid="{00000000-0005-0000-0000-0000A2880000}"/>
    <cellStyle name="Comma 5 6 6" xfId="23830" xr:uid="{00000000-0005-0000-0000-0000A3880000}"/>
    <cellStyle name="Comma 5 6 6 2" xfId="47052" xr:uid="{00000000-0005-0000-0000-0000A4880000}"/>
    <cellStyle name="Comma 5 6 7" xfId="25174" xr:uid="{00000000-0005-0000-0000-0000A5880000}"/>
    <cellStyle name="Comma 5 6 8" xfId="48982" xr:uid="{00000000-0005-0000-0000-0000A6880000}"/>
    <cellStyle name="Comma 5 7" xfId="1680" xr:uid="{00000000-0005-0000-0000-0000A7880000}"/>
    <cellStyle name="Comma 5 7 2" xfId="4683" xr:uid="{00000000-0005-0000-0000-0000A8880000}"/>
    <cellStyle name="Comma 5 7 2 2" xfId="10027" xr:uid="{00000000-0005-0000-0000-0000A9880000}"/>
    <cellStyle name="Comma 5 7 2 2 2" xfId="20642" xr:uid="{00000000-0005-0000-0000-0000AA880000}"/>
    <cellStyle name="Comma 5 7 2 2 2 2" xfId="43910" xr:uid="{00000000-0005-0000-0000-0000AB880000}"/>
    <cellStyle name="Comma 5 7 2 2 3" xfId="33295" xr:uid="{00000000-0005-0000-0000-0000AC880000}"/>
    <cellStyle name="Comma 5 7 2 3" xfId="15336" xr:uid="{00000000-0005-0000-0000-0000AD880000}"/>
    <cellStyle name="Comma 5 7 2 3 2" xfId="38604" xr:uid="{00000000-0005-0000-0000-0000AE880000}"/>
    <cellStyle name="Comma 5 7 2 4" xfId="27987" xr:uid="{00000000-0005-0000-0000-0000AF880000}"/>
    <cellStyle name="Comma 5 7 3" xfId="7385" xr:uid="{00000000-0005-0000-0000-0000B0880000}"/>
    <cellStyle name="Comma 5 7 3 2" xfId="18000" xr:uid="{00000000-0005-0000-0000-0000B1880000}"/>
    <cellStyle name="Comma 5 7 3 2 2" xfId="41268" xr:uid="{00000000-0005-0000-0000-0000B2880000}"/>
    <cellStyle name="Comma 5 7 3 3" xfId="30653" xr:uid="{00000000-0005-0000-0000-0000B3880000}"/>
    <cellStyle name="Comma 5 7 4" xfId="12696" xr:uid="{00000000-0005-0000-0000-0000B4880000}"/>
    <cellStyle name="Comma 5 7 4 2" xfId="35964" xr:uid="{00000000-0005-0000-0000-0000B5880000}"/>
    <cellStyle name="Comma 5 7 5" xfId="23832" xr:uid="{00000000-0005-0000-0000-0000B6880000}"/>
    <cellStyle name="Comma 5 7 5 2" xfId="47054" xr:uid="{00000000-0005-0000-0000-0000B7880000}"/>
    <cellStyle name="Comma 5 7 6" xfId="25345" xr:uid="{00000000-0005-0000-0000-0000B8880000}"/>
    <cellStyle name="Comma 5 7 7" xfId="48984" xr:uid="{00000000-0005-0000-0000-0000B9880000}"/>
    <cellStyle name="Comma 5 8" xfId="2529" xr:uid="{00000000-0005-0000-0000-0000BA880000}"/>
    <cellStyle name="Comma 5 8 2" xfId="5377" xr:uid="{00000000-0005-0000-0000-0000BB880000}"/>
    <cellStyle name="Comma 5 8 2 2" xfId="10720" xr:uid="{00000000-0005-0000-0000-0000BC880000}"/>
    <cellStyle name="Comma 5 8 2 2 2" xfId="21334" xr:uid="{00000000-0005-0000-0000-0000BD880000}"/>
    <cellStyle name="Comma 5 8 2 2 2 2" xfId="44602" xr:uid="{00000000-0005-0000-0000-0000BE880000}"/>
    <cellStyle name="Comma 5 8 2 2 3" xfId="33988" xr:uid="{00000000-0005-0000-0000-0000BF880000}"/>
    <cellStyle name="Comma 5 8 2 3" xfId="16028" xr:uid="{00000000-0005-0000-0000-0000C0880000}"/>
    <cellStyle name="Comma 5 8 2 3 2" xfId="39296" xr:uid="{00000000-0005-0000-0000-0000C1880000}"/>
    <cellStyle name="Comma 5 8 2 4" xfId="28680" xr:uid="{00000000-0005-0000-0000-0000C2880000}"/>
    <cellStyle name="Comma 5 8 3" xfId="8078" xr:uid="{00000000-0005-0000-0000-0000C3880000}"/>
    <cellStyle name="Comma 5 8 3 2" xfId="18693" xr:uid="{00000000-0005-0000-0000-0000C4880000}"/>
    <cellStyle name="Comma 5 8 3 2 2" xfId="41961" xr:uid="{00000000-0005-0000-0000-0000C5880000}"/>
    <cellStyle name="Comma 5 8 3 3" xfId="31346" xr:uid="{00000000-0005-0000-0000-0000C6880000}"/>
    <cellStyle name="Comma 5 8 4" xfId="13388" xr:uid="{00000000-0005-0000-0000-0000C7880000}"/>
    <cellStyle name="Comma 5 8 4 2" xfId="36656" xr:uid="{00000000-0005-0000-0000-0000C8880000}"/>
    <cellStyle name="Comma 5 8 5" xfId="23833" xr:uid="{00000000-0005-0000-0000-0000C9880000}"/>
    <cellStyle name="Comma 5 8 5 2" xfId="47055" xr:uid="{00000000-0005-0000-0000-0000CA880000}"/>
    <cellStyle name="Comma 5 8 6" xfId="26038" xr:uid="{00000000-0005-0000-0000-0000CB880000}"/>
    <cellStyle name="Comma 5 8 7" xfId="48985" xr:uid="{00000000-0005-0000-0000-0000CC880000}"/>
    <cellStyle name="Comma 5 9" xfId="3032" xr:uid="{00000000-0005-0000-0000-0000CD880000}"/>
    <cellStyle name="Comma 5 9 2" xfId="5868" xr:uid="{00000000-0005-0000-0000-0000CE880000}"/>
    <cellStyle name="Comma 5 9 2 2" xfId="11211" xr:uid="{00000000-0005-0000-0000-0000CF880000}"/>
    <cellStyle name="Comma 5 9 2 2 2" xfId="21825" xr:uid="{00000000-0005-0000-0000-0000D0880000}"/>
    <cellStyle name="Comma 5 9 2 2 2 2" xfId="45093" xr:uid="{00000000-0005-0000-0000-0000D1880000}"/>
    <cellStyle name="Comma 5 9 2 2 3" xfId="34479" xr:uid="{00000000-0005-0000-0000-0000D2880000}"/>
    <cellStyle name="Comma 5 9 2 3" xfId="16519" xr:uid="{00000000-0005-0000-0000-0000D3880000}"/>
    <cellStyle name="Comma 5 9 2 3 2" xfId="39787" xr:uid="{00000000-0005-0000-0000-0000D4880000}"/>
    <cellStyle name="Comma 5 9 2 4" xfId="29171" xr:uid="{00000000-0005-0000-0000-0000D5880000}"/>
    <cellStyle name="Comma 5 9 3" xfId="8569" xr:uid="{00000000-0005-0000-0000-0000D6880000}"/>
    <cellStyle name="Comma 5 9 3 2" xfId="19184" xr:uid="{00000000-0005-0000-0000-0000D7880000}"/>
    <cellStyle name="Comma 5 9 3 2 2" xfId="42452" xr:uid="{00000000-0005-0000-0000-0000D8880000}"/>
    <cellStyle name="Comma 5 9 3 3" xfId="31837" xr:uid="{00000000-0005-0000-0000-0000D9880000}"/>
    <cellStyle name="Comma 5 9 4" xfId="13879" xr:uid="{00000000-0005-0000-0000-0000DA880000}"/>
    <cellStyle name="Comma 5 9 4 2" xfId="37147" xr:uid="{00000000-0005-0000-0000-0000DB880000}"/>
    <cellStyle name="Comma 5 9 5" xfId="23834" xr:uid="{00000000-0005-0000-0000-0000DC880000}"/>
    <cellStyle name="Comma 5 9 5 2" xfId="47056" xr:uid="{00000000-0005-0000-0000-0000DD880000}"/>
    <cellStyle name="Comma 5 9 6" xfId="26529" xr:uid="{00000000-0005-0000-0000-0000DE880000}"/>
    <cellStyle name="Comma 5 9 7" xfId="48986" xr:uid="{00000000-0005-0000-0000-0000DF880000}"/>
    <cellStyle name="Comma 6" xfId="451" xr:uid="{00000000-0005-0000-0000-0000E0880000}"/>
    <cellStyle name="Comma 6 10" xfId="3360" xr:uid="{00000000-0005-0000-0000-0000E1880000}"/>
    <cellStyle name="Comma 6 10 2" xfId="6184" xr:uid="{00000000-0005-0000-0000-0000E2880000}"/>
    <cellStyle name="Comma 6 10 2 2" xfId="11527" xr:uid="{00000000-0005-0000-0000-0000E3880000}"/>
    <cellStyle name="Comma 6 10 2 2 2" xfId="22140" xr:uid="{00000000-0005-0000-0000-0000E4880000}"/>
    <cellStyle name="Comma 6 10 2 2 2 2" xfId="45408" xr:uid="{00000000-0005-0000-0000-0000E5880000}"/>
    <cellStyle name="Comma 6 10 2 2 3" xfId="34795" xr:uid="{00000000-0005-0000-0000-0000E6880000}"/>
    <cellStyle name="Comma 6 10 2 3" xfId="16834" xr:uid="{00000000-0005-0000-0000-0000E7880000}"/>
    <cellStyle name="Comma 6 10 2 3 2" xfId="40102" xr:uid="{00000000-0005-0000-0000-0000E8880000}"/>
    <cellStyle name="Comma 6 10 2 4" xfId="29487" xr:uid="{00000000-0005-0000-0000-0000E9880000}"/>
    <cellStyle name="Comma 6 10 3" xfId="8885" xr:uid="{00000000-0005-0000-0000-0000EA880000}"/>
    <cellStyle name="Comma 6 10 3 2" xfId="19500" xr:uid="{00000000-0005-0000-0000-0000EB880000}"/>
    <cellStyle name="Comma 6 10 3 2 2" xfId="42768" xr:uid="{00000000-0005-0000-0000-0000EC880000}"/>
    <cellStyle name="Comma 6 10 3 3" xfId="32153" xr:uid="{00000000-0005-0000-0000-0000ED880000}"/>
    <cellStyle name="Comma 6 10 4" xfId="14194" xr:uid="{00000000-0005-0000-0000-0000EE880000}"/>
    <cellStyle name="Comma 6 10 4 2" xfId="37462" xr:uid="{00000000-0005-0000-0000-0000EF880000}"/>
    <cellStyle name="Comma 6 10 5" xfId="26845" xr:uid="{00000000-0005-0000-0000-0000F0880000}"/>
    <cellStyle name="Comma 6 11" xfId="4193" xr:uid="{00000000-0005-0000-0000-0000F1880000}"/>
    <cellStyle name="Comma 6 11 2" xfId="9537" xr:uid="{00000000-0005-0000-0000-0000F2880000}"/>
    <cellStyle name="Comma 6 11 2 2" xfId="20152" xr:uid="{00000000-0005-0000-0000-0000F3880000}"/>
    <cellStyle name="Comma 6 11 2 2 2" xfId="43420" xr:uid="{00000000-0005-0000-0000-0000F4880000}"/>
    <cellStyle name="Comma 6 11 2 3" xfId="32805" xr:uid="{00000000-0005-0000-0000-0000F5880000}"/>
    <cellStyle name="Comma 6 11 3" xfId="14846" xr:uid="{00000000-0005-0000-0000-0000F6880000}"/>
    <cellStyle name="Comma 6 11 3 2" xfId="38114" xr:uid="{00000000-0005-0000-0000-0000F7880000}"/>
    <cellStyle name="Comma 6 11 4" xfId="27497" xr:uid="{00000000-0005-0000-0000-0000F8880000}"/>
    <cellStyle name="Comma 6 12" xfId="6895" xr:uid="{00000000-0005-0000-0000-0000F9880000}"/>
    <cellStyle name="Comma 6 12 2" xfId="17510" xr:uid="{00000000-0005-0000-0000-0000FA880000}"/>
    <cellStyle name="Comma 6 12 2 2" xfId="40778" xr:uid="{00000000-0005-0000-0000-0000FB880000}"/>
    <cellStyle name="Comma 6 12 3" xfId="30163" xr:uid="{00000000-0005-0000-0000-0000FC880000}"/>
    <cellStyle name="Comma 6 13" xfId="12206" xr:uid="{00000000-0005-0000-0000-0000FD880000}"/>
    <cellStyle name="Comma 6 13 2" xfId="35474" xr:uid="{00000000-0005-0000-0000-0000FE880000}"/>
    <cellStyle name="Comma 6 14" xfId="23835" xr:uid="{00000000-0005-0000-0000-0000FF880000}"/>
    <cellStyle name="Comma 6 14 2" xfId="47057" xr:uid="{00000000-0005-0000-0000-000000890000}"/>
    <cellStyle name="Comma 6 15" xfId="24853" xr:uid="{00000000-0005-0000-0000-000001890000}"/>
    <cellStyle name="Comma 6 16" xfId="48987" xr:uid="{00000000-0005-0000-0000-000002890000}"/>
    <cellStyle name="Comma 6 2" xfId="452" xr:uid="{00000000-0005-0000-0000-000003890000}"/>
    <cellStyle name="Comma 6 2 10" xfId="12207" xr:uid="{00000000-0005-0000-0000-000004890000}"/>
    <cellStyle name="Comma 6 2 10 2" xfId="35475" xr:uid="{00000000-0005-0000-0000-000005890000}"/>
    <cellStyle name="Comma 6 2 11" xfId="23836" xr:uid="{00000000-0005-0000-0000-000006890000}"/>
    <cellStyle name="Comma 6 2 11 2" xfId="47058" xr:uid="{00000000-0005-0000-0000-000007890000}"/>
    <cellStyle name="Comma 6 2 12" xfId="24854" xr:uid="{00000000-0005-0000-0000-000008890000}"/>
    <cellStyle name="Comma 6 2 13" xfId="48988" xr:uid="{00000000-0005-0000-0000-000009890000}"/>
    <cellStyle name="Comma 6 2 2" xfId="1210" xr:uid="{00000000-0005-0000-0000-00000A890000}"/>
    <cellStyle name="Comma 6 2 2 2" xfId="2772" xr:uid="{00000000-0005-0000-0000-00000B890000}"/>
    <cellStyle name="Comma 6 2 2 2 2" xfId="5620" xr:uid="{00000000-0005-0000-0000-00000C890000}"/>
    <cellStyle name="Comma 6 2 2 2 2 2" xfId="10963" xr:uid="{00000000-0005-0000-0000-00000D890000}"/>
    <cellStyle name="Comma 6 2 2 2 2 2 2" xfId="21577" xr:uid="{00000000-0005-0000-0000-00000E890000}"/>
    <cellStyle name="Comma 6 2 2 2 2 2 2 2" xfId="44845" xr:uid="{00000000-0005-0000-0000-00000F890000}"/>
    <cellStyle name="Comma 6 2 2 2 2 2 3" xfId="34231" xr:uid="{00000000-0005-0000-0000-000010890000}"/>
    <cellStyle name="Comma 6 2 2 2 2 3" xfId="16271" xr:uid="{00000000-0005-0000-0000-000011890000}"/>
    <cellStyle name="Comma 6 2 2 2 2 3 2" xfId="39539" xr:uid="{00000000-0005-0000-0000-000012890000}"/>
    <cellStyle name="Comma 6 2 2 2 2 4" xfId="23839" xr:uid="{00000000-0005-0000-0000-000013890000}"/>
    <cellStyle name="Comma 6 2 2 2 2 4 2" xfId="47061" xr:uid="{00000000-0005-0000-0000-000014890000}"/>
    <cellStyle name="Comma 6 2 2 2 2 5" xfId="28923" xr:uid="{00000000-0005-0000-0000-000015890000}"/>
    <cellStyle name="Comma 6 2 2 2 2 6" xfId="48991" xr:uid="{00000000-0005-0000-0000-000016890000}"/>
    <cellStyle name="Comma 6 2 2 2 3" xfId="8321" xr:uid="{00000000-0005-0000-0000-000017890000}"/>
    <cellStyle name="Comma 6 2 2 2 3 2" xfId="18936" xr:uid="{00000000-0005-0000-0000-000018890000}"/>
    <cellStyle name="Comma 6 2 2 2 3 2 2" xfId="42204" xr:uid="{00000000-0005-0000-0000-000019890000}"/>
    <cellStyle name="Comma 6 2 2 2 3 3" xfId="31589" xr:uid="{00000000-0005-0000-0000-00001A890000}"/>
    <cellStyle name="Comma 6 2 2 2 4" xfId="13631" xr:uid="{00000000-0005-0000-0000-00001B890000}"/>
    <cellStyle name="Comma 6 2 2 2 4 2" xfId="36899" xr:uid="{00000000-0005-0000-0000-00001C890000}"/>
    <cellStyle name="Comma 6 2 2 2 5" xfId="23838" xr:uid="{00000000-0005-0000-0000-00001D890000}"/>
    <cellStyle name="Comma 6 2 2 2 5 2" xfId="47060" xr:uid="{00000000-0005-0000-0000-00001E890000}"/>
    <cellStyle name="Comma 6 2 2 2 6" xfId="26281" xr:uid="{00000000-0005-0000-0000-00001F890000}"/>
    <cellStyle name="Comma 6 2 2 2 7" xfId="48990" xr:uid="{00000000-0005-0000-0000-000020890000}"/>
    <cellStyle name="Comma 6 2 2 3" xfId="3947" xr:uid="{00000000-0005-0000-0000-000021890000}"/>
    <cellStyle name="Comma 6 2 2 3 2" xfId="6611" xr:uid="{00000000-0005-0000-0000-000022890000}"/>
    <cellStyle name="Comma 6 2 2 3 2 2" xfId="11954" xr:uid="{00000000-0005-0000-0000-000023890000}"/>
    <cellStyle name="Comma 6 2 2 3 2 2 2" xfId="22567" xr:uid="{00000000-0005-0000-0000-000024890000}"/>
    <cellStyle name="Comma 6 2 2 3 2 2 2 2" xfId="45835" xr:uid="{00000000-0005-0000-0000-000025890000}"/>
    <cellStyle name="Comma 6 2 2 3 2 2 3" xfId="35222" xr:uid="{00000000-0005-0000-0000-000026890000}"/>
    <cellStyle name="Comma 6 2 2 3 2 3" xfId="17261" xr:uid="{00000000-0005-0000-0000-000027890000}"/>
    <cellStyle name="Comma 6 2 2 3 2 3 2" xfId="40529" xr:uid="{00000000-0005-0000-0000-000028890000}"/>
    <cellStyle name="Comma 6 2 2 3 2 4" xfId="29914" xr:uid="{00000000-0005-0000-0000-000029890000}"/>
    <cellStyle name="Comma 6 2 2 3 3" xfId="9312" xr:uid="{00000000-0005-0000-0000-00002A890000}"/>
    <cellStyle name="Comma 6 2 2 3 3 2" xfId="19927" xr:uid="{00000000-0005-0000-0000-00002B890000}"/>
    <cellStyle name="Comma 6 2 2 3 3 2 2" xfId="43195" xr:uid="{00000000-0005-0000-0000-00002C890000}"/>
    <cellStyle name="Comma 6 2 2 3 3 3" xfId="32580" xr:uid="{00000000-0005-0000-0000-00002D890000}"/>
    <cellStyle name="Comma 6 2 2 3 4" xfId="14621" xr:uid="{00000000-0005-0000-0000-00002E890000}"/>
    <cellStyle name="Comma 6 2 2 3 4 2" xfId="37889" xr:uid="{00000000-0005-0000-0000-00002F890000}"/>
    <cellStyle name="Comma 6 2 2 3 5" xfId="23840" xr:uid="{00000000-0005-0000-0000-000030890000}"/>
    <cellStyle name="Comma 6 2 2 3 5 2" xfId="47062" xr:uid="{00000000-0005-0000-0000-000031890000}"/>
    <cellStyle name="Comma 6 2 2 3 6" xfId="27272" xr:uid="{00000000-0005-0000-0000-000032890000}"/>
    <cellStyle name="Comma 6 2 2 3 7" xfId="48992" xr:uid="{00000000-0005-0000-0000-000033890000}"/>
    <cellStyle name="Comma 6 2 2 4" xfId="4433" xr:uid="{00000000-0005-0000-0000-000034890000}"/>
    <cellStyle name="Comma 6 2 2 4 2" xfId="9777" xr:uid="{00000000-0005-0000-0000-000035890000}"/>
    <cellStyle name="Comma 6 2 2 4 2 2" xfId="20392" xr:uid="{00000000-0005-0000-0000-000036890000}"/>
    <cellStyle name="Comma 6 2 2 4 2 2 2" xfId="43660" xr:uid="{00000000-0005-0000-0000-000037890000}"/>
    <cellStyle name="Comma 6 2 2 4 2 3" xfId="33045" xr:uid="{00000000-0005-0000-0000-000038890000}"/>
    <cellStyle name="Comma 6 2 2 4 3" xfId="15086" xr:uid="{00000000-0005-0000-0000-000039890000}"/>
    <cellStyle name="Comma 6 2 2 4 3 2" xfId="38354" xr:uid="{00000000-0005-0000-0000-00003A890000}"/>
    <cellStyle name="Comma 6 2 2 4 4" xfId="27737" xr:uid="{00000000-0005-0000-0000-00003B890000}"/>
    <cellStyle name="Comma 6 2 2 5" xfId="7135" xr:uid="{00000000-0005-0000-0000-00003C890000}"/>
    <cellStyle name="Comma 6 2 2 5 2" xfId="17750" xr:uid="{00000000-0005-0000-0000-00003D890000}"/>
    <cellStyle name="Comma 6 2 2 5 2 2" xfId="41018" xr:uid="{00000000-0005-0000-0000-00003E890000}"/>
    <cellStyle name="Comma 6 2 2 5 3" xfId="30403" xr:uid="{00000000-0005-0000-0000-00003F890000}"/>
    <cellStyle name="Comma 6 2 2 6" xfId="12446" xr:uid="{00000000-0005-0000-0000-000040890000}"/>
    <cellStyle name="Comma 6 2 2 6 2" xfId="35714" xr:uid="{00000000-0005-0000-0000-000041890000}"/>
    <cellStyle name="Comma 6 2 2 7" xfId="23837" xr:uid="{00000000-0005-0000-0000-000042890000}"/>
    <cellStyle name="Comma 6 2 2 7 2" xfId="47059" xr:uid="{00000000-0005-0000-0000-000043890000}"/>
    <cellStyle name="Comma 6 2 2 8" xfId="25095" xr:uid="{00000000-0005-0000-0000-000044890000}"/>
    <cellStyle name="Comma 6 2 2 9" xfId="48989" xr:uid="{00000000-0005-0000-0000-000045890000}"/>
    <cellStyle name="Comma 6 2 3" xfId="1579" xr:uid="{00000000-0005-0000-0000-000046890000}"/>
    <cellStyle name="Comma 6 2 3 2" xfId="2936" xr:uid="{00000000-0005-0000-0000-000047890000}"/>
    <cellStyle name="Comma 6 2 3 2 2" xfId="5784" xr:uid="{00000000-0005-0000-0000-000048890000}"/>
    <cellStyle name="Comma 6 2 3 2 2 2" xfId="11127" xr:uid="{00000000-0005-0000-0000-000049890000}"/>
    <cellStyle name="Comma 6 2 3 2 2 2 2" xfId="21741" xr:uid="{00000000-0005-0000-0000-00004A890000}"/>
    <cellStyle name="Comma 6 2 3 2 2 2 2 2" xfId="45009" xr:uid="{00000000-0005-0000-0000-00004B890000}"/>
    <cellStyle name="Comma 6 2 3 2 2 2 3" xfId="34395" xr:uid="{00000000-0005-0000-0000-00004C890000}"/>
    <cellStyle name="Comma 6 2 3 2 2 3" xfId="16435" xr:uid="{00000000-0005-0000-0000-00004D890000}"/>
    <cellStyle name="Comma 6 2 3 2 2 3 2" xfId="39703" xr:uid="{00000000-0005-0000-0000-00004E890000}"/>
    <cellStyle name="Comma 6 2 3 2 2 4" xfId="29087" xr:uid="{00000000-0005-0000-0000-00004F890000}"/>
    <cellStyle name="Comma 6 2 3 2 3" xfId="8485" xr:uid="{00000000-0005-0000-0000-000050890000}"/>
    <cellStyle name="Comma 6 2 3 2 3 2" xfId="19100" xr:uid="{00000000-0005-0000-0000-000051890000}"/>
    <cellStyle name="Comma 6 2 3 2 3 2 2" xfId="42368" xr:uid="{00000000-0005-0000-0000-000052890000}"/>
    <cellStyle name="Comma 6 2 3 2 3 3" xfId="31753" xr:uid="{00000000-0005-0000-0000-000053890000}"/>
    <cellStyle name="Comma 6 2 3 2 4" xfId="13795" xr:uid="{00000000-0005-0000-0000-000054890000}"/>
    <cellStyle name="Comma 6 2 3 2 4 2" xfId="37063" xr:uid="{00000000-0005-0000-0000-000055890000}"/>
    <cellStyle name="Comma 6 2 3 2 5" xfId="23842" xr:uid="{00000000-0005-0000-0000-000056890000}"/>
    <cellStyle name="Comma 6 2 3 2 5 2" xfId="47064" xr:uid="{00000000-0005-0000-0000-000057890000}"/>
    <cellStyle name="Comma 6 2 3 2 6" xfId="26445" xr:uid="{00000000-0005-0000-0000-000058890000}"/>
    <cellStyle name="Comma 6 2 3 2 7" xfId="48994" xr:uid="{00000000-0005-0000-0000-000059890000}"/>
    <cellStyle name="Comma 6 2 3 3" xfId="4597" xr:uid="{00000000-0005-0000-0000-00005A890000}"/>
    <cellStyle name="Comma 6 2 3 3 2" xfId="9941" xr:uid="{00000000-0005-0000-0000-00005B890000}"/>
    <cellStyle name="Comma 6 2 3 3 2 2" xfId="20556" xr:uid="{00000000-0005-0000-0000-00005C890000}"/>
    <cellStyle name="Comma 6 2 3 3 2 2 2" xfId="43824" xr:uid="{00000000-0005-0000-0000-00005D890000}"/>
    <cellStyle name="Comma 6 2 3 3 2 3" xfId="33209" xr:uid="{00000000-0005-0000-0000-00005E890000}"/>
    <cellStyle name="Comma 6 2 3 3 3" xfId="15250" xr:uid="{00000000-0005-0000-0000-00005F890000}"/>
    <cellStyle name="Comma 6 2 3 3 3 2" xfId="38518" xr:uid="{00000000-0005-0000-0000-000060890000}"/>
    <cellStyle name="Comma 6 2 3 3 4" xfId="27901" xr:uid="{00000000-0005-0000-0000-000061890000}"/>
    <cellStyle name="Comma 6 2 3 4" xfId="7299" xr:uid="{00000000-0005-0000-0000-000062890000}"/>
    <cellStyle name="Comma 6 2 3 4 2" xfId="17914" xr:uid="{00000000-0005-0000-0000-000063890000}"/>
    <cellStyle name="Comma 6 2 3 4 2 2" xfId="41182" xr:uid="{00000000-0005-0000-0000-000064890000}"/>
    <cellStyle name="Comma 6 2 3 4 3" xfId="30567" xr:uid="{00000000-0005-0000-0000-000065890000}"/>
    <cellStyle name="Comma 6 2 3 5" xfId="12610" xr:uid="{00000000-0005-0000-0000-000066890000}"/>
    <cellStyle name="Comma 6 2 3 5 2" xfId="35878" xr:uid="{00000000-0005-0000-0000-000067890000}"/>
    <cellStyle name="Comma 6 2 3 6" xfId="23841" xr:uid="{00000000-0005-0000-0000-000068890000}"/>
    <cellStyle name="Comma 6 2 3 6 2" xfId="47063" xr:uid="{00000000-0005-0000-0000-000069890000}"/>
    <cellStyle name="Comma 6 2 3 7" xfId="25259" xr:uid="{00000000-0005-0000-0000-00006A890000}"/>
    <cellStyle name="Comma 6 2 3 8" xfId="48993" xr:uid="{00000000-0005-0000-0000-00006B890000}"/>
    <cellStyle name="Comma 6 2 4" xfId="1806" xr:uid="{00000000-0005-0000-0000-00006C890000}"/>
    <cellStyle name="Comma 6 2 4 2" xfId="4782" xr:uid="{00000000-0005-0000-0000-00006D890000}"/>
    <cellStyle name="Comma 6 2 4 2 2" xfId="10126" xr:uid="{00000000-0005-0000-0000-00006E890000}"/>
    <cellStyle name="Comma 6 2 4 2 2 2" xfId="20741" xr:uid="{00000000-0005-0000-0000-00006F890000}"/>
    <cellStyle name="Comma 6 2 4 2 2 2 2" xfId="44009" xr:uid="{00000000-0005-0000-0000-000070890000}"/>
    <cellStyle name="Comma 6 2 4 2 2 3" xfId="33394" xr:uid="{00000000-0005-0000-0000-000071890000}"/>
    <cellStyle name="Comma 6 2 4 2 3" xfId="15435" xr:uid="{00000000-0005-0000-0000-000072890000}"/>
    <cellStyle name="Comma 6 2 4 2 3 2" xfId="38703" xr:uid="{00000000-0005-0000-0000-000073890000}"/>
    <cellStyle name="Comma 6 2 4 2 4" xfId="28086" xr:uid="{00000000-0005-0000-0000-000074890000}"/>
    <cellStyle name="Comma 6 2 4 3" xfId="7484" xr:uid="{00000000-0005-0000-0000-000075890000}"/>
    <cellStyle name="Comma 6 2 4 3 2" xfId="18099" xr:uid="{00000000-0005-0000-0000-000076890000}"/>
    <cellStyle name="Comma 6 2 4 3 2 2" xfId="41367" xr:uid="{00000000-0005-0000-0000-000077890000}"/>
    <cellStyle name="Comma 6 2 4 3 3" xfId="30752" xr:uid="{00000000-0005-0000-0000-000078890000}"/>
    <cellStyle name="Comma 6 2 4 4" xfId="12795" xr:uid="{00000000-0005-0000-0000-000079890000}"/>
    <cellStyle name="Comma 6 2 4 4 2" xfId="36063" xr:uid="{00000000-0005-0000-0000-00007A890000}"/>
    <cellStyle name="Comma 6 2 4 5" xfId="23843" xr:uid="{00000000-0005-0000-0000-00007B890000}"/>
    <cellStyle name="Comma 6 2 4 5 2" xfId="47065" xr:uid="{00000000-0005-0000-0000-00007C890000}"/>
    <cellStyle name="Comma 6 2 4 6" xfId="25444" xr:uid="{00000000-0005-0000-0000-00007D890000}"/>
    <cellStyle name="Comma 6 2 4 7" xfId="48995" xr:uid="{00000000-0005-0000-0000-00007E890000}"/>
    <cellStyle name="Comma 6 2 5" xfId="2533" xr:uid="{00000000-0005-0000-0000-00007F890000}"/>
    <cellStyle name="Comma 6 2 5 2" xfId="5381" xr:uid="{00000000-0005-0000-0000-000080890000}"/>
    <cellStyle name="Comma 6 2 5 2 2" xfId="10724" xr:uid="{00000000-0005-0000-0000-000081890000}"/>
    <cellStyle name="Comma 6 2 5 2 2 2" xfId="21338" xr:uid="{00000000-0005-0000-0000-000082890000}"/>
    <cellStyle name="Comma 6 2 5 2 2 2 2" xfId="44606" xr:uid="{00000000-0005-0000-0000-000083890000}"/>
    <cellStyle name="Comma 6 2 5 2 2 3" xfId="33992" xr:uid="{00000000-0005-0000-0000-000084890000}"/>
    <cellStyle name="Comma 6 2 5 2 3" xfId="16032" xr:uid="{00000000-0005-0000-0000-000085890000}"/>
    <cellStyle name="Comma 6 2 5 2 3 2" xfId="39300" xr:uid="{00000000-0005-0000-0000-000086890000}"/>
    <cellStyle name="Comma 6 2 5 2 4" xfId="28684" xr:uid="{00000000-0005-0000-0000-000087890000}"/>
    <cellStyle name="Comma 6 2 5 3" xfId="8082" xr:uid="{00000000-0005-0000-0000-000088890000}"/>
    <cellStyle name="Comma 6 2 5 3 2" xfId="18697" xr:uid="{00000000-0005-0000-0000-000089890000}"/>
    <cellStyle name="Comma 6 2 5 3 2 2" xfId="41965" xr:uid="{00000000-0005-0000-0000-00008A890000}"/>
    <cellStyle name="Comma 6 2 5 3 3" xfId="31350" xr:uid="{00000000-0005-0000-0000-00008B890000}"/>
    <cellStyle name="Comma 6 2 5 4" xfId="13392" xr:uid="{00000000-0005-0000-0000-00008C890000}"/>
    <cellStyle name="Comma 6 2 5 4 2" xfId="36660" xr:uid="{00000000-0005-0000-0000-00008D890000}"/>
    <cellStyle name="Comma 6 2 5 5" xfId="26042" xr:uid="{00000000-0005-0000-0000-00008E890000}"/>
    <cellStyle name="Comma 6 2 6" xfId="3080" xr:uid="{00000000-0005-0000-0000-00008F890000}"/>
    <cellStyle name="Comma 6 2 6 2" xfId="5910" xr:uid="{00000000-0005-0000-0000-000090890000}"/>
    <cellStyle name="Comma 6 2 6 2 2" xfId="11253" xr:uid="{00000000-0005-0000-0000-000091890000}"/>
    <cellStyle name="Comma 6 2 6 2 2 2" xfId="21866" xr:uid="{00000000-0005-0000-0000-000092890000}"/>
    <cellStyle name="Comma 6 2 6 2 2 2 2" xfId="45134" xr:uid="{00000000-0005-0000-0000-000093890000}"/>
    <cellStyle name="Comma 6 2 6 2 2 3" xfId="34521" xr:uid="{00000000-0005-0000-0000-000094890000}"/>
    <cellStyle name="Comma 6 2 6 2 3" xfId="16560" xr:uid="{00000000-0005-0000-0000-000095890000}"/>
    <cellStyle name="Comma 6 2 6 2 3 2" xfId="39828" xr:uid="{00000000-0005-0000-0000-000096890000}"/>
    <cellStyle name="Comma 6 2 6 2 4" xfId="29213" xr:uid="{00000000-0005-0000-0000-000097890000}"/>
    <cellStyle name="Comma 6 2 6 3" xfId="8611" xr:uid="{00000000-0005-0000-0000-000098890000}"/>
    <cellStyle name="Comma 6 2 6 3 2" xfId="19226" xr:uid="{00000000-0005-0000-0000-000099890000}"/>
    <cellStyle name="Comma 6 2 6 3 2 2" xfId="42494" xr:uid="{00000000-0005-0000-0000-00009A890000}"/>
    <cellStyle name="Comma 6 2 6 3 3" xfId="31879" xr:uid="{00000000-0005-0000-0000-00009B890000}"/>
    <cellStyle name="Comma 6 2 6 4" xfId="13920" xr:uid="{00000000-0005-0000-0000-00009C890000}"/>
    <cellStyle name="Comma 6 2 6 4 2" xfId="37188" xr:uid="{00000000-0005-0000-0000-00009D890000}"/>
    <cellStyle name="Comma 6 2 6 5" xfId="26571" xr:uid="{00000000-0005-0000-0000-00009E890000}"/>
    <cellStyle name="Comma 6 2 7" xfId="3400" xr:uid="{00000000-0005-0000-0000-00009F890000}"/>
    <cellStyle name="Comma 6 2 7 2" xfId="6224" xr:uid="{00000000-0005-0000-0000-0000A0890000}"/>
    <cellStyle name="Comma 6 2 7 2 2" xfId="11567" xr:uid="{00000000-0005-0000-0000-0000A1890000}"/>
    <cellStyle name="Comma 6 2 7 2 2 2" xfId="22180" xr:uid="{00000000-0005-0000-0000-0000A2890000}"/>
    <cellStyle name="Comma 6 2 7 2 2 2 2" xfId="45448" xr:uid="{00000000-0005-0000-0000-0000A3890000}"/>
    <cellStyle name="Comma 6 2 7 2 2 3" xfId="34835" xr:uid="{00000000-0005-0000-0000-0000A4890000}"/>
    <cellStyle name="Comma 6 2 7 2 3" xfId="16874" xr:uid="{00000000-0005-0000-0000-0000A5890000}"/>
    <cellStyle name="Comma 6 2 7 2 3 2" xfId="40142" xr:uid="{00000000-0005-0000-0000-0000A6890000}"/>
    <cellStyle name="Comma 6 2 7 2 4" xfId="29527" xr:uid="{00000000-0005-0000-0000-0000A7890000}"/>
    <cellStyle name="Comma 6 2 7 3" xfId="8925" xr:uid="{00000000-0005-0000-0000-0000A8890000}"/>
    <cellStyle name="Comma 6 2 7 3 2" xfId="19540" xr:uid="{00000000-0005-0000-0000-0000A9890000}"/>
    <cellStyle name="Comma 6 2 7 3 2 2" xfId="42808" xr:uid="{00000000-0005-0000-0000-0000AA890000}"/>
    <cellStyle name="Comma 6 2 7 3 3" xfId="32193" xr:uid="{00000000-0005-0000-0000-0000AB890000}"/>
    <cellStyle name="Comma 6 2 7 4" xfId="14234" xr:uid="{00000000-0005-0000-0000-0000AC890000}"/>
    <cellStyle name="Comma 6 2 7 4 2" xfId="37502" xr:uid="{00000000-0005-0000-0000-0000AD890000}"/>
    <cellStyle name="Comma 6 2 7 5" xfId="26885" xr:uid="{00000000-0005-0000-0000-0000AE890000}"/>
    <cellStyle name="Comma 6 2 8" xfId="4194" xr:uid="{00000000-0005-0000-0000-0000AF890000}"/>
    <cellStyle name="Comma 6 2 8 2" xfId="9538" xr:uid="{00000000-0005-0000-0000-0000B0890000}"/>
    <cellStyle name="Comma 6 2 8 2 2" xfId="20153" xr:uid="{00000000-0005-0000-0000-0000B1890000}"/>
    <cellStyle name="Comma 6 2 8 2 2 2" xfId="43421" xr:uid="{00000000-0005-0000-0000-0000B2890000}"/>
    <cellStyle name="Comma 6 2 8 2 3" xfId="32806" xr:uid="{00000000-0005-0000-0000-0000B3890000}"/>
    <cellStyle name="Comma 6 2 8 3" xfId="14847" xr:uid="{00000000-0005-0000-0000-0000B4890000}"/>
    <cellStyle name="Comma 6 2 8 3 2" xfId="38115" xr:uid="{00000000-0005-0000-0000-0000B5890000}"/>
    <cellStyle name="Comma 6 2 8 4" xfId="27498" xr:uid="{00000000-0005-0000-0000-0000B6890000}"/>
    <cellStyle name="Comma 6 2 9" xfId="6896" xr:uid="{00000000-0005-0000-0000-0000B7890000}"/>
    <cellStyle name="Comma 6 2 9 2" xfId="17511" xr:uid="{00000000-0005-0000-0000-0000B8890000}"/>
    <cellStyle name="Comma 6 2 9 2 2" xfId="40779" xr:uid="{00000000-0005-0000-0000-0000B9890000}"/>
    <cellStyle name="Comma 6 2 9 3" xfId="30164" xr:uid="{00000000-0005-0000-0000-0000BA890000}"/>
    <cellStyle name="Comma 6 3" xfId="453" xr:uid="{00000000-0005-0000-0000-0000BB890000}"/>
    <cellStyle name="Comma 6 3 10" xfId="24855" xr:uid="{00000000-0005-0000-0000-0000BC890000}"/>
    <cellStyle name="Comma 6 3 11" xfId="48996" xr:uid="{00000000-0005-0000-0000-0000BD890000}"/>
    <cellStyle name="Comma 6 3 2" xfId="1988" xr:uid="{00000000-0005-0000-0000-0000BE890000}"/>
    <cellStyle name="Comma 6 3 2 2" xfId="4935" xr:uid="{00000000-0005-0000-0000-0000BF890000}"/>
    <cellStyle name="Comma 6 3 2 2 2" xfId="10278" xr:uid="{00000000-0005-0000-0000-0000C0890000}"/>
    <cellStyle name="Comma 6 3 2 2 2 2" xfId="20893" xr:uid="{00000000-0005-0000-0000-0000C1890000}"/>
    <cellStyle name="Comma 6 3 2 2 2 2 2" xfId="44161" xr:uid="{00000000-0005-0000-0000-0000C2890000}"/>
    <cellStyle name="Comma 6 3 2 2 2 3" xfId="33546" xr:uid="{00000000-0005-0000-0000-0000C3890000}"/>
    <cellStyle name="Comma 6 3 2 2 3" xfId="15587" xr:uid="{00000000-0005-0000-0000-0000C4890000}"/>
    <cellStyle name="Comma 6 3 2 2 3 2" xfId="38855" xr:uid="{00000000-0005-0000-0000-0000C5890000}"/>
    <cellStyle name="Comma 6 3 2 2 4" xfId="23846" xr:uid="{00000000-0005-0000-0000-0000C6890000}"/>
    <cellStyle name="Comma 6 3 2 2 4 2" xfId="47068" xr:uid="{00000000-0005-0000-0000-0000C7890000}"/>
    <cellStyle name="Comma 6 3 2 2 5" xfId="28238" xr:uid="{00000000-0005-0000-0000-0000C8890000}"/>
    <cellStyle name="Comma 6 3 2 2 6" xfId="48998" xr:uid="{00000000-0005-0000-0000-0000C9890000}"/>
    <cellStyle name="Comma 6 3 2 3" xfId="7636" xr:uid="{00000000-0005-0000-0000-0000CA890000}"/>
    <cellStyle name="Comma 6 3 2 3 2" xfId="18251" xr:uid="{00000000-0005-0000-0000-0000CB890000}"/>
    <cellStyle name="Comma 6 3 2 3 2 2" xfId="41519" xr:uid="{00000000-0005-0000-0000-0000CC890000}"/>
    <cellStyle name="Comma 6 3 2 3 3" xfId="30904" xr:uid="{00000000-0005-0000-0000-0000CD890000}"/>
    <cellStyle name="Comma 6 3 2 4" xfId="12947" xr:uid="{00000000-0005-0000-0000-0000CE890000}"/>
    <cellStyle name="Comma 6 3 2 4 2" xfId="36215" xr:uid="{00000000-0005-0000-0000-0000CF890000}"/>
    <cellStyle name="Comma 6 3 2 5" xfId="23845" xr:uid="{00000000-0005-0000-0000-0000D0890000}"/>
    <cellStyle name="Comma 6 3 2 5 2" xfId="47067" xr:uid="{00000000-0005-0000-0000-0000D1890000}"/>
    <cellStyle name="Comma 6 3 2 6" xfId="25596" xr:uid="{00000000-0005-0000-0000-0000D2890000}"/>
    <cellStyle name="Comma 6 3 2 7" xfId="48997" xr:uid="{00000000-0005-0000-0000-0000D3890000}"/>
    <cellStyle name="Comma 6 3 3" xfId="2534" xr:uid="{00000000-0005-0000-0000-0000D4890000}"/>
    <cellStyle name="Comma 6 3 3 2" xfId="5382" xr:uid="{00000000-0005-0000-0000-0000D5890000}"/>
    <cellStyle name="Comma 6 3 3 2 2" xfId="10725" xr:uid="{00000000-0005-0000-0000-0000D6890000}"/>
    <cellStyle name="Comma 6 3 3 2 2 2" xfId="21339" xr:uid="{00000000-0005-0000-0000-0000D7890000}"/>
    <cellStyle name="Comma 6 3 3 2 2 2 2" xfId="44607" xr:uid="{00000000-0005-0000-0000-0000D8890000}"/>
    <cellStyle name="Comma 6 3 3 2 2 3" xfId="33993" xr:uid="{00000000-0005-0000-0000-0000D9890000}"/>
    <cellStyle name="Comma 6 3 3 2 3" xfId="16033" xr:uid="{00000000-0005-0000-0000-0000DA890000}"/>
    <cellStyle name="Comma 6 3 3 2 3 2" xfId="39301" xr:uid="{00000000-0005-0000-0000-0000DB890000}"/>
    <cellStyle name="Comma 6 3 3 2 4" xfId="28685" xr:uid="{00000000-0005-0000-0000-0000DC890000}"/>
    <cellStyle name="Comma 6 3 3 3" xfId="8083" xr:uid="{00000000-0005-0000-0000-0000DD890000}"/>
    <cellStyle name="Comma 6 3 3 3 2" xfId="18698" xr:uid="{00000000-0005-0000-0000-0000DE890000}"/>
    <cellStyle name="Comma 6 3 3 3 2 2" xfId="41966" xr:uid="{00000000-0005-0000-0000-0000DF890000}"/>
    <cellStyle name="Comma 6 3 3 3 3" xfId="31351" xr:uid="{00000000-0005-0000-0000-0000E0890000}"/>
    <cellStyle name="Comma 6 3 3 4" xfId="13393" xr:uid="{00000000-0005-0000-0000-0000E1890000}"/>
    <cellStyle name="Comma 6 3 3 4 2" xfId="36661" xr:uid="{00000000-0005-0000-0000-0000E2890000}"/>
    <cellStyle name="Comma 6 3 3 5" xfId="23847" xr:uid="{00000000-0005-0000-0000-0000E3890000}"/>
    <cellStyle name="Comma 6 3 3 5 2" xfId="47069" xr:uid="{00000000-0005-0000-0000-0000E4890000}"/>
    <cellStyle name="Comma 6 3 3 6" xfId="26043" xr:uid="{00000000-0005-0000-0000-0000E5890000}"/>
    <cellStyle name="Comma 6 3 3 7" xfId="48999" xr:uid="{00000000-0005-0000-0000-0000E6890000}"/>
    <cellStyle name="Comma 6 3 4" xfId="3228" xr:uid="{00000000-0005-0000-0000-0000E7890000}"/>
    <cellStyle name="Comma 6 3 4 2" xfId="6058" xr:uid="{00000000-0005-0000-0000-0000E8890000}"/>
    <cellStyle name="Comma 6 3 4 2 2" xfId="11401" xr:uid="{00000000-0005-0000-0000-0000E9890000}"/>
    <cellStyle name="Comma 6 3 4 2 2 2" xfId="22014" xr:uid="{00000000-0005-0000-0000-0000EA890000}"/>
    <cellStyle name="Comma 6 3 4 2 2 2 2" xfId="45282" xr:uid="{00000000-0005-0000-0000-0000EB890000}"/>
    <cellStyle name="Comma 6 3 4 2 2 3" xfId="34669" xr:uid="{00000000-0005-0000-0000-0000EC890000}"/>
    <cellStyle name="Comma 6 3 4 2 3" xfId="16708" xr:uid="{00000000-0005-0000-0000-0000ED890000}"/>
    <cellStyle name="Comma 6 3 4 2 3 2" xfId="39976" xr:uid="{00000000-0005-0000-0000-0000EE890000}"/>
    <cellStyle name="Comma 6 3 4 2 4" xfId="29361" xr:uid="{00000000-0005-0000-0000-0000EF890000}"/>
    <cellStyle name="Comma 6 3 4 3" xfId="8759" xr:uid="{00000000-0005-0000-0000-0000F0890000}"/>
    <cellStyle name="Comma 6 3 4 3 2" xfId="19374" xr:uid="{00000000-0005-0000-0000-0000F1890000}"/>
    <cellStyle name="Comma 6 3 4 3 2 2" xfId="42642" xr:uid="{00000000-0005-0000-0000-0000F2890000}"/>
    <cellStyle name="Comma 6 3 4 3 3" xfId="32027" xr:uid="{00000000-0005-0000-0000-0000F3890000}"/>
    <cellStyle name="Comma 6 3 4 4" xfId="14068" xr:uid="{00000000-0005-0000-0000-0000F4890000}"/>
    <cellStyle name="Comma 6 3 4 4 2" xfId="37336" xr:uid="{00000000-0005-0000-0000-0000F5890000}"/>
    <cellStyle name="Comma 6 3 4 5" xfId="26719" xr:uid="{00000000-0005-0000-0000-0000F6890000}"/>
    <cellStyle name="Comma 6 3 5" xfId="3548" xr:uid="{00000000-0005-0000-0000-0000F7890000}"/>
    <cellStyle name="Comma 6 3 5 2" xfId="6372" xr:uid="{00000000-0005-0000-0000-0000F8890000}"/>
    <cellStyle name="Comma 6 3 5 2 2" xfId="11715" xr:uid="{00000000-0005-0000-0000-0000F9890000}"/>
    <cellStyle name="Comma 6 3 5 2 2 2" xfId="22328" xr:uid="{00000000-0005-0000-0000-0000FA890000}"/>
    <cellStyle name="Comma 6 3 5 2 2 2 2" xfId="45596" xr:uid="{00000000-0005-0000-0000-0000FB890000}"/>
    <cellStyle name="Comma 6 3 5 2 2 3" xfId="34983" xr:uid="{00000000-0005-0000-0000-0000FC890000}"/>
    <cellStyle name="Comma 6 3 5 2 3" xfId="17022" xr:uid="{00000000-0005-0000-0000-0000FD890000}"/>
    <cellStyle name="Comma 6 3 5 2 3 2" xfId="40290" xr:uid="{00000000-0005-0000-0000-0000FE890000}"/>
    <cellStyle name="Comma 6 3 5 2 4" xfId="29675" xr:uid="{00000000-0005-0000-0000-0000FF890000}"/>
    <cellStyle name="Comma 6 3 5 3" xfId="9073" xr:uid="{00000000-0005-0000-0000-0000008A0000}"/>
    <cellStyle name="Comma 6 3 5 3 2" xfId="19688" xr:uid="{00000000-0005-0000-0000-0000018A0000}"/>
    <cellStyle name="Comma 6 3 5 3 2 2" xfId="42956" xr:uid="{00000000-0005-0000-0000-0000028A0000}"/>
    <cellStyle name="Comma 6 3 5 3 3" xfId="32341" xr:uid="{00000000-0005-0000-0000-0000038A0000}"/>
    <cellStyle name="Comma 6 3 5 4" xfId="14382" xr:uid="{00000000-0005-0000-0000-0000048A0000}"/>
    <cellStyle name="Comma 6 3 5 4 2" xfId="37650" xr:uid="{00000000-0005-0000-0000-0000058A0000}"/>
    <cellStyle name="Comma 6 3 5 5" xfId="27033" xr:uid="{00000000-0005-0000-0000-0000068A0000}"/>
    <cellStyle name="Comma 6 3 6" xfId="4195" xr:uid="{00000000-0005-0000-0000-0000078A0000}"/>
    <cellStyle name="Comma 6 3 6 2" xfId="9539" xr:uid="{00000000-0005-0000-0000-0000088A0000}"/>
    <cellStyle name="Comma 6 3 6 2 2" xfId="20154" xr:uid="{00000000-0005-0000-0000-0000098A0000}"/>
    <cellStyle name="Comma 6 3 6 2 2 2" xfId="43422" xr:uid="{00000000-0005-0000-0000-00000A8A0000}"/>
    <cellStyle name="Comma 6 3 6 2 3" xfId="32807" xr:uid="{00000000-0005-0000-0000-00000B8A0000}"/>
    <cellStyle name="Comma 6 3 6 3" xfId="14848" xr:uid="{00000000-0005-0000-0000-00000C8A0000}"/>
    <cellStyle name="Comma 6 3 6 3 2" xfId="38116" xr:uid="{00000000-0005-0000-0000-00000D8A0000}"/>
    <cellStyle name="Comma 6 3 6 4" xfId="27499" xr:uid="{00000000-0005-0000-0000-00000E8A0000}"/>
    <cellStyle name="Comma 6 3 7" xfId="6897" xr:uid="{00000000-0005-0000-0000-00000F8A0000}"/>
    <cellStyle name="Comma 6 3 7 2" xfId="17512" xr:uid="{00000000-0005-0000-0000-0000108A0000}"/>
    <cellStyle name="Comma 6 3 7 2 2" xfId="40780" xr:uid="{00000000-0005-0000-0000-0000118A0000}"/>
    <cellStyle name="Comma 6 3 7 3" xfId="30165" xr:uid="{00000000-0005-0000-0000-0000128A0000}"/>
    <cellStyle name="Comma 6 3 8" xfId="12208" xr:uid="{00000000-0005-0000-0000-0000138A0000}"/>
    <cellStyle name="Comma 6 3 8 2" xfId="35476" xr:uid="{00000000-0005-0000-0000-0000148A0000}"/>
    <cellStyle name="Comma 6 3 9" xfId="23844" xr:uid="{00000000-0005-0000-0000-0000158A0000}"/>
    <cellStyle name="Comma 6 3 9 2" xfId="47066" xr:uid="{00000000-0005-0000-0000-0000168A0000}"/>
    <cellStyle name="Comma 6 4" xfId="809" xr:uid="{00000000-0005-0000-0000-0000178A0000}"/>
    <cellStyle name="Comma 6 4 2" xfId="2630" xr:uid="{00000000-0005-0000-0000-0000188A0000}"/>
    <cellStyle name="Comma 6 4 2 2" xfId="5478" xr:uid="{00000000-0005-0000-0000-0000198A0000}"/>
    <cellStyle name="Comma 6 4 2 2 2" xfId="10821" xr:uid="{00000000-0005-0000-0000-00001A8A0000}"/>
    <cellStyle name="Comma 6 4 2 2 2 2" xfId="21435" xr:uid="{00000000-0005-0000-0000-00001B8A0000}"/>
    <cellStyle name="Comma 6 4 2 2 2 2 2" xfId="44703" xr:uid="{00000000-0005-0000-0000-00001C8A0000}"/>
    <cellStyle name="Comma 6 4 2 2 2 3" xfId="34089" xr:uid="{00000000-0005-0000-0000-00001D8A0000}"/>
    <cellStyle name="Comma 6 4 2 2 3" xfId="16129" xr:uid="{00000000-0005-0000-0000-00001E8A0000}"/>
    <cellStyle name="Comma 6 4 2 2 3 2" xfId="39397" xr:uid="{00000000-0005-0000-0000-00001F8A0000}"/>
    <cellStyle name="Comma 6 4 2 2 4" xfId="28781" xr:uid="{00000000-0005-0000-0000-0000208A0000}"/>
    <cellStyle name="Comma 6 4 2 3" xfId="8179" xr:uid="{00000000-0005-0000-0000-0000218A0000}"/>
    <cellStyle name="Comma 6 4 2 3 2" xfId="18794" xr:uid="{00000000-0005-0000-0000-0000228A0000}"/>
    <cellStyle name="Comma 6 4 2 3 2 2" xfId="42062" xr:uid="{00000000-0005-0000-0000-0000238A0000}"/>
    <cellStyle name="Comma 6 4 2 3 3" xfId="31447" xr:uid="{00000000-0005-0000-0000-0000248A0000}"/>
    <cellStyle name="Comma 6 4 2 4" xfId="13489" xr:uid="{00000000-0005-0000-0000-0000258A0000}"/>
    <cellStyle name="Comma 6 4 2 4 2" xfId="36757" xr:uid="{00000000-0005-0000-0000-0000268A0000}"/>
    <cellStyle name="Comma 6 4 2 5" xfId="23849" xr:uid="{00000000-0005-0000-0000-0000278A0000}"/>
    <cellStyle name="Comma 6 4 2 5 2" xfId="47071" xr:uid="{00000000-0005-0000-0000-0000288A0000}"/>
    <cellStyle name="Comma 6 4 2 6" xfId="26139" xr:uid="{00000000-0005-0000-0000-0000298A0000}"/>
    <cellStyle name="Comma 6 4 2 7" xfId="49001" xr:uid="{00000000-0005-0000-0000-00002A8A0000}"/>
    <cellStyle name="Comma 6 4 3" xfId="3745" xr:uid="{00000000-0005-0000-0000-00002B8A0000}"/>
    <cellStyle name="Comma 6 4 3 2" xfId="6483" xr:uid="{00000000-0005-0000-0000-00002C8A0000}"/>
    <cellStyle name="Comma 6 4 3 2 2" xfId="11826" xr:uid="{00000000-0005-0000-0000-00002D8A0000}"/>
    <cellStyle name="Comma 6 4 3 2 2 2" xfId="22439" xr:uid="{00000000-0005-0000-0000-00002E8A0000}"/>
    <cellStyle name="Comma 6 4 3 2 2 2 2" xfId="45707" xr:uid="{00000000-0005-0000-0000-00002F8A0000}"/>
    <cellStyle name="Comma 6 4 3 2 2 3" xfId="35094" xr:uid="{00000000-0005-0000-0000-0000308A0000}"/>
    <cellStyle name="Comma 6 4 3 2 3" xfId="17133" xr:uid="{00000000-0005-0000-0000-0000318A0000}"/>
    <cellStyle name="Comma 6 4 3 2 3 2" xfId="40401" xr:uid="{00000000-0005-0000-0000-0000328A0000}"/>
    <cellStyle name="Comma 6 4 3 2 4" xfId="29786" xr:uid="{00000000-0005-0000-0000-0000338A0000}"/>
    <cellStyle name="Comma 6 4 3 3" xfId="9184" xr:uid="{00000000-0005-0000-0000-0000348A0000}"/>
    <cellStyle name="Comma 6 4 3 3 2" xfId="19799" xr:uid="{00000000-0005-0000-0000-0000358A0000}"/>
    <cellStyle name="Comma 6 4 3 3 2 2" xfId="43067" xr:uid="{00000000-0005-0000-0000-0000368A0000}"/>
    <cellStyle name="Comma 6 4 3 3 3" xfId="32452" xr:uid="{00000000-0005-0000-0000-0000378A0000}"/>
    <cellStyle name="Comma 6 4 3 4" xfId="14493" xr:uid="{00000000-0005-0000-0000-0000388A0000}"/>
    <cellStyle name="Comma 6 4 3 4 2" xfId="37761" xr:uid="{00000000-0005-0000-0000-0000398A0000}"/>
    <cellStyle name="Comma 6 4 3 5" xfId="27144" xr:uid="{00000000-0005-0000-0000-00003A8A0000}"/>
    <cellStyle name="Comma 6 4 4" xfId="4291" xr:uid="{00000000-0005-0000-0000-00003B8A0000}"/>
    <cellStyle name="Comma 6 4 4 2" xfId="9635" xr:uid="{00000000-0005-0000-0000-00003C8A0000}"/>
    <cellStyle name="Comma 6 4 4 2 2" xfId="20250" xr:uid="{00000000-0005-0000-0000-00003D8A0000}"/>
    <cellStyle name="Comma 6 4 4 2 2 2" xfId="43518" xr:uid="{00000000-0005-0000-0000-00003E8A0000}"/>
    <cellStyle name="Comma 6 4 4 2 3" xfId="32903" xr:uid="{00000000-0005-0000-0000-00003F8A0000}"/>
    <cellStyle name="Comma 6 4 4 3" xfId="14944" xr:uid="{00000000-0005-0000-0000-0000408A0000}"/>
    <cellStyle name="Comma 6 4 4 3 2" xfId="38212" xr:uid="{00000000-0005-0000-0000-0000418A0000}"/>
    <cellStyle name="Comma 6 4 4 4" xfId="27595" xr:uid="{00000000-0005-0000-0000-0000428A0000}"/>
    <cellStyle name="Comma 6 4 5" xfId="6993" xr:uid="{00000000-0005-0000-0000-0000438A0000}"/>
    <cellStyle name="Comma 6 4 5 2" xfId="17608" xr:uid="{00000000-0005-0000-0000-0000448A0000}"/>
    <cellStyle name="Comma 6 4 5 2 2" xfId="40876" xr:uid="{00000000-0005-0000-0000-0000458A0000}"/>
    <cellStyle name="Comma 6 4 5 3" xfId="30261" xr:uid="{00000000-0005-0000-0000-0000468A0000}"/>
    <cellStyle name="Comma 6 4 6" xfId="12304" xr:uid="{00000000-0005-0000-0000-0000478A0000}"/>
    <cellStyle name="Comma 6 4 6 2" xfId="35572" xr:uid="{00000000-0005-0000-0000-0000488A0000}"/>
    <cellStyle name="Comma 6 4 7" xfId="23848" xr:uid="{00000000-0005-0000-0000-0000498A0000}"/>
    <cellStyle name="Comma 6 4 7 2" xfId="47070" xr:uid="{00000000-0005-0000-0000-00004A8A0000}"/>
    <cellStyle name="Comma 6 4 8" xfId="24953" xr:uid="{00000000-0005-0000-0000-00004B8A0000}"/>
    <cellStyle name="Comma 6 4 9" xfId="49000" xr:uid="{00000000-0005-0000-0000-00004C8A0000}"/>
    <cellStyle name="Comma 6 5" xfId="1144" xr:uid="{00000000-0005-0000-0000-00004D8A0000}"/>
    <cellStyle name="Comma 6 5 2" xfId="2713" xr:uid="{00000000-0005-0000-0000-00004E8A0000}"/>
    <cellStyle name="Comma 6 5 2 2" xfId="5561" xr:uid="{00000000-0005-0000-0000-00004F8A0000}"/>
    <cellStyle name="Comma 6 5 2 2 2" xfId="10904" xr:uid="{00000000-0005-0000-0000-0000508A0000}"/>
    <cellStyle name="Comma 6 5 2 2 2 2" xfId="21518" xr:uid="{00000000-0005-0000-0000-0000518A0000}"/>
    <cellStyle name="Comma 6 5 2 2 2 2 2" xfId="44786" xr:uid="{00000000-0005-0000-0000-0000528A0000}"/>
    <cellStyle name="Comma 6 5 2 2 2 3" xfId="34172" xr:uid="{00000000-0005-0000-0000-0000538A0000}"/>
    <cellStyle name="Comma 6 5 2 2 3" xfId="16212" xr:uid="{00000000-0005-0000-0000-0000548A0000}"/>
    <cellStyle name="Comma 6 5 2 2 3 2" xfId="39480" xr:uid="{00000000-0005-0000-0000-0000558A0000}"/>
    <cellStyle name="Comma 6 5 2 2 4" xfId="28864" xr:uid="{00000000-0005-0000-0000-0000568A0000}"/>
    <cellStyle name="Comma 6 5 2 3" xfId="8262" xr:uid="{00000000-0005-0000-0000-0000578A0000}"/>
    <cellStyle name="Comma 6 5 2 3 2" xfId="18877" xr:uid="{00000000-0005-0000-0000-0000588A0000}"/>
    <cellStyle name="Comma 6 5 2 3 2 2" xfId="42145" xr:uid="{00000000-0005-0000-0000-0000598A0000}"/>
    <cellStyle name="Comma 6 5 2 3 3" xfId="31530" xr:uid="{00000000-0005-0000-0000-00005A8A0000}"/>
    <cellStyle name="Comma 6 5 2 4" xfId="13572" xr:uid="{00000000-0005-0000-0000-00005B8A0000}"/>
    <cellStyle name="Comma 6 5 2 4 2" xfId="36840" xr:uid="{00000000-0005-0000-0000-00005C8A0000}"/>
    <cellStyle name="Comma 6 5 2 5" xfId="26222" xr:uid="{00000000-0005-0000-0000-00005D8A0000}"/>
    <cellStyle name="Comma 6 5 3" xfId="3888" xr:uid="{00000000-0005-0000-0000-00005E8A0000}"/>
    <cellStyle name="Comma 6 5 3 2" xfId="6552" xr:uid="{00000000-0005-0000-0000-00005F8A0000}"/>
    <cellStyle name="Comma 6 5 3 2 2" xfId="11895" xr:uid="{00000000-0005-0000-0000-0000608A0000}"/>
    <cellStyle name="Comma 6 5 3 2 2 2" xfId="22508" xr:uid="{00000000-0005-0000-0000-0000618A0000}"/>
    <cellStyle name="Comma 6 5 3 2 2 2 2" xfId="45776" xr:uid="{00000000-0005-0000-0000-0000628A0000}"/>
    <cellStyle name="Comma 6 5 3 2 2 3" xfId="35163" xr:uid="{00000000-0005-0000-0000-0000638A0000}"/>
    <cellStyle name="Comma 6 5 3 2 3" xfId="17202" xr:uid="{00000000-0005-0000-0000-0000648A0000}"/>
    <cellStyle name="Comma 6 5 3 2 3 2" xfId="40470" xr:uid="{00000000-0005-0000-0000-0000658A0000}"/>
    <cellStyle name="Comma 6 5 3 2 4" xfId="29855" xr:uid="{00000000-0005-0000-0000-0000668A0000}"/>
    <cellStyle name="Comma 6 5 3 3" xfId="9253" xr:uid="{00000000-0005-0000-0000-0000678A0000}"/>
    <cellStyle name="Comma 6 5 3 3 2" xfId="19868" xr:uid="{00000000-0005-0000-0000-0000688A0000}"/>
    <cellStyle name="Comma 6 5 3 3 2 2" xfId="43136" xr:uid="{00000000-0005-0000-0000-0000698A0000}"/>
    <cellStyle name="Comma 6 5 3 3 3" xfId="32521" xr:uid="{00000000-0005-0000-0000-00006A8A0000}"/>
    <cellStyle name="Comma 6 5 3 4" xfId="14562" xr:uid="{00000000-0005-0000-0000-00006B8A0000}"/>
    <cellStyle name="Comma 6 5 3 4 2" xfId="37830" xr:uid="{00000000-0005-0000-0000-00006C8A0000}"/>
    <cellStyle name="Comma 6 5 3 5" xfId="27213" xr:uid="{00000000-0005-0000-0000-00006D8A0000}"/>
    <cellStyle name="Comma 6 5 4" xfId="4374" xr:uid="{00000000-0005-0000-0000-00006E8A0000}"/>
    <cellStyle name="Comma 6 5 4 2" xfId="9718" xr:uid="{00000000-0005-0000-0000-00006F8A0000}"/>
    <cellStyle name="Comma 6 5 4 2 2" xfId="20333" xr:uid="{00000000-0005-0000-0000-0000708A0000}"/>
    <cellStyle name="Comma 6 5 4 2 2 2" xfId="43601" xr:uid="{00000000-0005-0000-0000-0000718A0000}"/>
    <cellStyle name="Comma 6 5 4 2 3" xfId="32986" xr:uid="{00000000-0005-0000-0000-0000728A0000}"/>
    <cellStyle name="Comma 6 5 4 3" xfId="15027" xr:uid="{00000000-0005-0000-0000-0000738A0000}"/>
    <cellStyle name="Comma 6 5 4 3 2" xfId="38295" xr:uid="{00000000-0005-0000-0000-0000748A0000}"/>
    <cellStyle name="Comma 6 5 4 4" xfId="27678" xr:uid="{00000000-0005-0000-0000-0000758A0000}"/>
    <cellStyle name="Comma 6 5 5" xfId="7076" xr:uid="{00000000-0005-0000-0000-0000768A0000}"/>
    <cellStyle name="Comma 6 5 5 2" xfId="17691" xr:uid="{00000000-0005-0000-0000-0000778A0000}"/>
    <cellStyle name="Comma 6 5 5 2 2" xfId="40959" xr:uid="{00000000-0005-0000-0000-0000788A0000}"/>
    <cellStyle name="Comma 6 5 5 3" xfId="30344" xr:uid="{00000000-0005-0000-0000-0000798A0000}"/>
    <cellStyle name="Comma 6 5 6" xfId="12387" xr:uid="{00000000-0005-0000-0000-00007A8A0000}"/>
    <cellStyle name="Comma 6 5 6 2" xfId="35655" xr:uid="{00000000-0005-0000-0000-00007B8A0000}"/>
    <cellStyle name="Comma 6 5 7" xfId="23850" xr:uid="{00000000-0005-0000-0000-00007C8A0000}"/>
    <cellStyle name="Comma 6 5 7 2" xfId="47072" xr:uid="{00000000-0005-0000-0000-00007D8A0000}"/>
    <cellStyle name="Comma 6 5 8" xfId="25036" xr:uid="{00000000-0005-0000-0000-00007E8A0000}"/>
    <cellStyle name="Comma 6 5 9" xfId="49002" xr:uid="{00000000-0005-0000-0000-00007F8A0000}"/>
    <cellStyle name="Comma 6 6" xfId="1292" xr:uid="{00000000-0005-0000-0000-0000808A0000}"/>
    <cellStyle name="Comma 6 6 2" xfId="2853" xr:uid="{00000000-0005-0000-0000-0000818A0000}"/>
    <cellStyle name="Comma 6 6 2 2" xfId="5701" xr:uid="{00000000-0005-0000-0000-0000828A0000}"/>
    <cellStyle name="Comma 6 6 2 2 2" xfId="11044" xr:uid="{00000000-0005-0000-0000-0000838A0000}"/>
    <cellStyle name="Comma 6 6 2 2 2 2" xfId="21658" xr:uid="{00000000-0005-0000-0000-0000848A0000}"/>
    <cellStyle name="Comma 6 6 2 2 2 2 2" xfId="44926" xr:uid="{00000000-0005-0000-0000-0000858A0000}"/>
    <cellStyle name="Comma 6 6 2 2 2 3" xfId="34312" xr:uid="{00000000-0005-0000-0000-0000868A0000}"/>
    <cellStyle name="Comma 6 6 2 2 3" xfId="16352" xr:uid="{00000000-0005-0000-0000-0000878A0000}"/>
    <cellStyle name="Comma 6 6 2 2 3 2" xfId="39620" xr:uid="{00000000-0005-0000-0000-0000888A0000}"/>
    <cellStyle name="Comma 6 6 2 2 4" xfId="29004" xr:uid="{00000000-0005-0000-0000-0000898A0000}"/>
    <cellStyle name="Comma 6 6 2 3" xfId="8402" xr:uid="{00000000-0005-0000-0000-00008A8A0000}"/>
    <cellStyle name="Comma 6 6 2 3 2" xfId="19017" xr:uid="{00000000-0005-0000-0000-00008B8A0000}"/>
    <cellStyle name="Comma 6 6 2 3 2 2" xfId="42285" xr:uid="{00000000-0005-0000-0000-00008C8A0000}"/>
    <cellStyle name="Comma 6 6 2 3 3" xfId="31670" xr:uid="{00000000-0005-0000-0000-00008D8A0000}"/>
    <cellStyle name="Comma 6 6 2 4" xfId="13712" xr:uid="{00000000-0005-0000-0000-00008E8A0000}"/>
    <cellStyle name="Comma 6 6 2 4 2" xfId="36980" xr:uid="{00000000-0005-0000-0000-00008F8A0000}"/>
    <cellStyle name="Comma 6 6 2 5" xfId="26362" xr:uid="{00000000-0005-0000-0000-0000908A0000}"/>
    <cellStyle name="Comma 6 6 3" xfId="4514" xr:uid="{00000000-0005-0000-0000-0000918A0000}"/>
    <cellStyle name="Comma 6 6 3 2" xfId="9858" xr:uid="{00000000-0005-0000-0000-0000928A0000}"/>
    <cellStyle name="Comma 6 6 3 2 2" xfId="20473" xr:uid="{00000000-0005-0000-0000-0000938A0000}"/>
    <cellStyle name="Comma 6 6 3 2 2 2" xfId="43741" xr:uid="{00000000-0005-0000-0000-0000948A0000}"/>
    <cellStyle name="Comma 6 6 3 2 3" xfId="33126" xr:uid="{00000000-0005-0000-0000-0000958A0000}"/>
    <cellStyle name="Comma 6 6 3 3" xfId="15167" xr:uid="{00000000-0005-0000-0000-0000968A0000}"/>
    <cellStyle name="Comma 6 6 3 3 2" xfId="38435" xr:uid="{00000000-0005-0000-0000-0000978A0000}"/>
    <cellStyle name="Comma 6 6 3 4" xfId="27818" xr:uid="{00000000-0005-0000-0000-0000988A0000}"/>
    <cellStyle name="Comma 6 6 4" xfId="7216" xr:uid="{00000000-0005-0000-0000-0000998A0000}"/>
    <cellStyle name="Comma 6 6 4 2" xfId="17831" xr:uid="{00000000-0005-0000-0000-00009A8A0000}"/>
    <cellStyle name="Comma 6 6 4 2 2" xfId="41099" xr:uid="{00000000-0005-0000-0000-00009B8A0000}"/>
    <cellStyle name="Comma 6 6 4 3" xfId="30484" xr:uid="{00000000-0005-0000-0000-00009C8A0000}"/>
    <cellStyle name="Comma 6 6 5" xfId="12527" xr:uid="{00000000-0005-0000-0000-00009D8A0000}"/>
    <cellStyle name="Comma 6 6 5 2" xfId="35795" xr:uid="{00000000-0005-0000-0000-00009E8A0000}"/>
    <cellStyle name="Comma 6 6 6" xfId="23851" xr:uid="{00000000-0005-0000-0000-00009F8A0000}"/>
    <cellStyle name="Comma 6 6 6 2" xfId="47073" xr:uid="{00000000-0005-0000-0000-0000A08A0000}"/>
    <cellStyle name="Comma 6 6 7" xfId="25176" xr:uid="{00000000-0005-0000-0000-0000A18A0000}"/>
    <cellStyle name="Comma 6 6 8" xfId="49003" xr:uid="{00000000-0005-0000-0000-0000A28A0000}"/>
    <cellStyle name="Comma 6 7" xfId="1682" xr:uid="{00000000-0005-0000-0000-0000A38A0000}"/>
    <cellStyle name="Comma 6 7 2" xfId="4685" xr:uid="{00000000-0005-0000-0000-0000A48A0000}"/>
    <cellStyle name="Comma 6 7 2 2" xfId="10029" xr:uid="{00000000-0005-0000-0000-0000A58A0000}"/>
    <cellStyle name="Comma 6 7 2 2 2" xfId="20644" xr:uid="{00000000-0005-0000-0000-0000A68A0000}"/>
    <cellStyle name="Comma 6 7 2 2 2 2" xfId="43912" xr:uid="{00000000-0005-0000-0000-0000A78A0000}"/>
    <cellStyle name="Comma 6 7 2 2 3" xfId="33297" xr:uid="{00000000-0005-0000-0000-0000A88A0000}"/>
    <cellStyle name="Comma 6 7 2 3" xfId="15338" xr:uid="{00000000-0005-0000-0000-0000A98A0000}"/>
    <cellStyle name="Comma 6 7 2 3 2" xfId="38606" xr:uid="{00000000-0005-0000-0000-0000AA8A0000}"/>
    <cellStyle name="Comma 6 7 2 4" xfId="27989" xr:uid="{00000000-0005-0000-0000-0000AB8A0000}"/>
    <cellStyle name="Comma 6 7 3" xfId="7387" xr:uid="{00000000-0005-0000-0000-0000AC8A0000}"/>
    <cellStyle name="Comma 6 7 3 2" xfId="18002" xr:uid="{00000000-0005-0000-0000-0000AD8A0000}"/>
    <cellStyle name="Comma 6 7 3 2 2" xfId="41270" xr:uid="{00000000-0005-0000-0000-0000AE8A0000}"/>
    <cellStyle name="Comma 6 7 3 3" xfId="30655" xr:uid="{00000000-0005-0000-0000-0000AF8A0000}"/>
    <cellStyle name="Comma 6 7 4" xfId="12698" xr:uid="{00000000-0005-0000-0000-0000B08A0000}"/>
    <cellStyle name="Comma 6 7 4 2" xfId="35966" xr:uid="{00000000-0005-0000-0000-0000B18A0000}"/>
    <cellStyle name="Comma 6 7 5" xfId="25347" xr:uid="{00000000-0005-0000-0000-0000B28A0000}"/>
    <cellStyle name="Comma 6 8" xfId="2532" xr:uid="{00000000-0005-0000-0000-0000B38A0000}"/>
    <cellStyle name="Comma 6 8 2" xfId="5380" xr:uid="{00000000-0005-0000-0000-0000B48A0000}"/>
    <cellStyle name="Comma 6 8 2 2" xfId="10723" xr:uid="{00000000-0005-0000-0000-0000B58A0000}"/>
    <cellStyle name="Comma 6 8 2 2 2" xfId="21337" xr:uid="{00000000-0005-0000-0000-0000B68A0000}"/>
    <cellStyle name="Comma 6 8 2 2 2 2" xfId="44605" xr:uid="{00000000-0005-0000-0000-0000B78A0000}"/>
    <cellStyle name="Comma 6 8 2 2 3" xfId="33991" xr:uid="{00000000-0005-0000-0000-0000B88A0000}"/>
    <cellStyle name="Comma 6 8 2 3" xfId="16031" xr:uid="{00000000-0005-0000-0000-0000B98A0000}"/>
    <cellStyle name="Comma 6 8 2 3 2" xfId="39299" xr:uid="{00000000-0005-0000-0000-0000BA8A0000}"/>
    <cellStyle name="Comma 6 8 2 4" xfId="28683" xr:uid="{00000000-0005-0000-0000-0000BB8A0000}"/>
    <cellStyle name="Comma 6 8 3" xfId="8081" xr:uid="{00000000-0005-0000-0000-0000BC8A0000}"/>
    <cellStyle name="Comma 6 8 3 2" xfId="18696" xr:uid="{00000000-0005-0000-0000-0000BD8A0000}"/>
    <cellStyle name="Comma 6 8 3 2 2" xfId="41964" xr:uid="{00000000-0005-0000-0000-0000BE8A0000}"/>
    <cellStyle name="Comma 6 8 3 3" xfId="31349" xr:uid="{00000000-0005-0000-0000-0000BF8A0000}"/>
    <cellStyle name="Comma 6 8 4" xfId="13391" xr:uid="{00000000-0005-0000-0000-0000C08A0000}"/>
    <cellStyle name="Comma 6 8 4 2" xfId="36659" xr:uid="{00000000-0005-0000-0000-0000C18A0000}"/>
    <cellStyle name="Comma 6 8 5" xfId="26041" xr:uid="{00000000-0005-0000-0000-0000C28A0000}"/>
    <cellStyle name="Comma 6 9" xfId="3034" xr:uid="{00000000-0005-0000-0000-0000C38A0000}"/>
    <cellStyle name="Comma 6 9 2" xfId="5870" xr:uid="{00000000-0005-0000-0000-0000C48A0000}"/>
    <cellStyle name="Comma 6 9 2 2" xfId="11213" xr:uid="{00000000-0005-0000-0000-0000C58A0000}"/>
    <cellStyle name="Comma 6 9 2 2 2" xfId="21827" xr:uid="{00000000-0005-0000-0000-0000C68A0000}"/>
    <cellStyle name="Comma 6 9 2 2 2 2" xfId="45095" xr:uid="{00000000-0005-0000-0000-0000C78A0000}"/>
    <cellStyle name="Comma 6 9 2 2 3" xfId="34481" xr:uid="{00000000-0005-0000-0000-0000C88A0000}"/>
    <cellStyle name="Comma 6 9 2 3" xfId="16521" xr:uid="{00000000-0005-0000-0000-0000C98A0000}"/>
    <cellStyle name="Comma 6 9 2 3 2" xfId="39789" xr:uid="{00000000-0005-0000-0000-0000CA8A0000}"/>
    <cellStyle name="Comma 6 9 2 4" xfId="29173" xr:uid="{00000000-0005-0000-0000-0000CB8A0000}"/>
    <cellStyle name="Comma 6 9 3" xfId="8571" xr:uid="{00000000-0005-0000-0000-0000CC8A0000}"/>
    <cellStyle name="Comma 6 9 3 2" xfId="19186" xr:uid="{00000000-0005-0000-0000-0000CD8A0000}"/>
    <cellStyle name="Comma 6 9 3 2 2" xfId="42454" xr:uid="{00000000-0005-0000-0000-0000CE8A0000}"/>
    <cellStyle name="Comma 6 9 3 3" xfId="31839" xr:uid="{00000000-0005-0000-0000-0000CF8A0000}"/>
    <cellStyle name="Comma 6 9 4" xfId="13881" xr:uid="{00000000-0005-0000-0000-0000D08A0000}"/>
    <cellStyle name="Comma 6 9 4 2" xfId="37149" xr:uid="{00000000-0005-0000-0000-0000D18A0000}"/>
    <cellStyle name="Comma 6 9 5" xfId="26531" xr:uid="{00000000-0005-0000-0000-0000D28A0000}"/>
    <cellStyle name="Comma 7" xfId="454" xr:uid="{00000000-0005-0000-0000-0000D38A0000}"/>
    <cellStyle name="Comma 7 10" xfId="3361" xr:uid="{00000000-0005-0000-0000-0000D48A0000}"/>
    <cellStyle name="Comma 7 10 2" xfId="6185" xr:uid="{00000000-0005-0000-0000-0000D58A0000}"/>
    <cellStyle name="Comma 7 10 2 2" xfId="11528" xr:uid="{00000000-0005-0000-0000-0000D68A0000}"/>
    <cellStyle name="Comma 7 10 2 2 2" xfId="22141" xr:uid="{00000000-0005-0000-0000-0000D78A0000}"/>
    <cellStyle name="Comma 7 10 2 2 2 2" xfId="45409" xr:uid="{00000000-0005-0000-0000-0000D88A0000}"/>
    <cellStyle name="Comma 7 10 2 2 3" xfId="34796" xr:uid="{00000000-0005-0000-0000-0000D98A0000}"/>
    <cellStyle name="Comma 7 10 2 3" xfId="16835" xr:uid="{00000000-0005-0000-0000-0000DA8A0000}"/>
    <cellStyle name="Comma 7 10 2 3 2" xfId="40103" xr:uid="{00000000-0005-0000-0000-0000DB8A0000}"/>
    <cellStyle name="Comma 7 10 2 4" xfId="29488" xr:uid="{00000000-0005-0000-0000-0000DC8A0000}"/>
    <cellStyle name="Comma 7 10 3" xfId="8886" xr:uid="{00000000-0005-0000-0000-0000DD8A0000}"/>
    <cellStyle name="Comma 7 10 3 2" xfId="19501" xr:uid="{00000000-0005-0000-0000-0000DE8A0000}"/>
    <cellStyle name="Comma 7 10 3 2 2" xfId="42769" xr:uid="{00000000-0005-0000-0000-0000DF8A0000}"/>
    <cellStyle name="Comma 7 10 3 3" xfId="32154" xr:uid="{00000000-0005-0000-0000-0000E08A0000}"/>
    <cellStyle name="Comma 7 10 4" xfId="14195" xr:uid="{00000000-0005-0000-0000-0000E18A0000}"/>
    <cellStyle name="Comma 7 10 4 2" xfId="37463" xr:uid="{00000000-0005-0000-0000-0000E28A0000}"/>
    <cellStyle name="Comma 7 10 5" xfId="26846" xr:uid="{00000000-0005-0000-0000-0000E38A0000}"/>
    <cellStyle name="Comma 7 11" xfId="4196" xr:uid="{00000000-0005-0000-0000-0000E48A0000}"/>
    <cellStyle name="Comma 7 11 2" xfId="9540" xr:uid="{00000000-0005-0000-0000-0000E58A0000}"/>
    <cellStyle name="Comma 7 11 2 2" xfId="20155" xr:uid="{00000000-0005-0000-0000-0000E68A0000}"/>
    <cellStyle name="Comma 7 11 2 2 2" xfId="43423" xr:uid="{00000000-0005-0000-0000-0000E78A0000}"/>
    <cellStyle name="Comma 7 11 2 3" xfId="32808" xr:uid="{00000000-0005-0000-0000-0000E88A0000}"/>
    <cellStyle name="Comma 7 11 3" xfId="14849" xr:uid="{00000000-0005-0000-0000-0000E98A0000}"/>
    <cellStyle name="Comma 7 11 3 2" xfId="38117" xr:uid="{00000000-0005-0000-0000-0000EA8A0000}"/>
    <cellStyle name="Comma 7 11 4" xfId="27500" xr:uid="{00000000-0005-0000-0000-0000EB8A0000}"/>
    <cellStyle name="Comma 7 12" xfId="6898" xr:uid="{00000000-0005-0000-0000-0000EC8A0000}"/>
    <cellStyle name="Comma 7 12 2" xfId="17513" xr:uid="{00000000-0005-0000-0000-0000ED8A0000}"/>
    <cellStyle name="Comma 7 12 2 2" xfId="40781" xr:uid="{00000000-0005-0000-0000-0000EE8A0000}"/>
    <cellStyle name="Comma 7 12 3" xfId="30166" xr:uid="{00000000-0005-0000-0000-0000EF8A0000}"/>
    <cellStyle name="Comma 7 13" xfId="12209" xr:uid="{00000000-0005-0000-0000-0000F08A0000}"/>
    <cellStyle name="Comma 7 13 2" xfId="35477" xr:uid="{00000000-0005-0000-0000-0000F18A0000}"/>
    <cellStyle name="Comma 7 14" xfId="23852" xr:uid="{00000000-0005-0000-0000-0000F28A0000}"/>
    <cellStyle name="Comma 7 14 2" xfId="47074" xr:uid="{00000000-0005-0000-0000-0000F38A0000}"/>
    <cellStyle name="Comma 7 15" xfId="24856" xr:uid="{00000000-0005-0000-0000-0000F48A0000}"/>
    <cellStyle name="Comma 7 16" xfId="49004" xr:uid="{00000000-0005-0000-0000-0000F58A0000}"/>
    <cellStyle name="Comma 7 2" xfId="455" xr:uid="{00000000-0005-0000-0000-0000F68A0000}"/>
    <cellStyle name="Comma 7 2 10" xfId="12210" xr:uid="{00000000-0005-0000-0000-0000F78A0000}"/>
    <cellStyle name="Comma 7 2 10 2" xfId="35478" xr:uid="{00000000-0005-0000-0000-0000F88A0000}"/>
    <cellStyle name="Comma 7 2 11" xfId="23853" xr:uid="{00000000-0005-0000-0000-0000F98A0000}"/>
    <cellStyle name="Comma 7 2 11 2" xfId="47075" xr:uid="{00000000-0005-0000-0000-0000FA8A0000}"/>
    <cellStyle name="Comma 7 2 12" xfId="24857" xr:uid="{00000000-0005-0000-0000-0000FB8A0000}"/>
    <cellStyle name="Comma 7 2 13" xfId="49005" xr:uid="{00000000-0005-0000-0000-0000FC8A0000}"/>
    <cellStyle name="Comma 7 2 2" xfId="1211" xr:uid="{00000000-0005-0000-0000-0000FD8A0000}"/>
    <cellStyle name="Comma 7 2 2 2" xfId="2773" xr:uid="{00000000-0005-0000-0000-0000FE8A0000}"/>
    <cellStyle name="Comma 7 2 2 2 2" xfId="5621" xr:uid="{00000000-0005-0000-0000-0000FF8A0000}"/>
    <cellStyle name="Comma 7 2 2 2 2 2" xfId="10964" xr:uid="{00000000-0005-0000-0000-0000008B0000}"/>
    <cellStyle name="Comma 7 2 2 2 2 2 2" xfId="21578" xr:uid="{00000000-0005-0000-0000-0000018B0000}"/>
    <cellStyle name="Comma 7 2 2 2 2 2 2 2" xfId="44846" xr:uid="{00000000-0005-0000-0000-0000028B0000}"/>
    <cellStyle name="Comma 7 2 2 2 2 2 3" xfId="34232" xr:uid="{00000000-0005-0000-0000-0000038B0000}"/>
    <cellStyle name="Comma 7 2 2 2 2 3" xfId="16272" xr:uid="{00000000-0005-0000-0000-0000048B0000}"/>
    <cellStyle name="Comma 7 2 2 2 2 3 2" xfId="39540" xr:uid="{00000000-0005-0000-0000-0000058B0000}"/>
    <cellStyle name="Comma 7 2 2 2 2 4" xfId="23856" xr:uid="{00000000-0005-0000-0000-0000068B0000}"/>
    <cellStyle name="Comma 7 2 2 2 2 4 2" xfId="47078" xr:uid="{00000000-0005-0000-0000-0000078B0000}"/>
    <cellStyle name="Comma 7 2 2 2 2 5" xfId="28924" xr:uid="{00000000-0005-0000-0000-0000088B0000}"/>
    <cellStyle name="Comma 7 2 2 2 2 6" xfId="49008" xr:uid="{00000000-0005-0000-0000-0000098B0000}"/>
    <cellStyle name="Comma 7 2 2 2 3" xfId="8322" xr:uid="{00000000-0005-0000-0000-00000A8B0000}"/>
    <cellStyle name="Comma 7 2 2 2 3 2" xfId="18937" xr:uid="{00000000-0005-0000-0000-00000B8B0000}"/>
    <cellStyle name="Comma 7 2 2 2 3 2 2" xfId="42205" xr:uid="{00000000-0005-0000-0000-00000C8B0000}"/>
    <cellStyle name="Comma 7 2 2 2 3 3" xfId="31590" xr:uid="{00000000-0005-0000-0000-00000D8B0000}"/>
    <cellStyle name="Comma 7 2 2 2 4" xfId="13632" xr:uid="{00000000-0005-0000-0000-00000E8B0000}"/>
    <cellStyle name="Comma 7 2 2 2 4 2" xfId="36900" xr:uid="{00000000-0005-0000-0000-00000F8B0000}"/>
    <cellStyle name="Comma 7 2 2 2 5" xfId="23855" xr:uid="{00000000-0005-0000-0000-0000108B0000}"/>
    <cellStyle name="Comma 7 2 2 2 5 2" xfId="47077" xr:uid="{00000000-0005-0000-0000-0000118B0000}"/>
    <cellStyle name="Comma 7 2 2 2 6" xfId="26282" xr:uid="{00000000-0005-0000-0000-0000128B0000}"/>
    <cellStyle name="Comma 7 2 2 2 7" xfId="49007" xr:uid="{00000000-0005-0000-0000-0000138B0000}"/>
    <cellStyle name="Comma 7 2 2 3" xfId="3948" xr:uid="{00000000-0005-0000-0000-0000148B0000}"/>
    <cellStyle name="Comma 7 2 2 3 2" xfId="6612" xr:uid="{00000000-0005-0000-0000-0000158B0000}"/>
    <cellStyle name="Comma 7 2 2 3 2 2" xfId="11955" xr:uid="{00000000-0005-0000-0000-0000168B0000}"/>
    <cellStyle name="Comma 7 2 2 3 2 2 2" xfId="22568" xr:uid="{00000000-0005-0000-0000-0000178B0000}"/>
    <cellStyle name="Comma 7 2 2 3 2 2 2 2" xfId="45836" xr:uid="{00000000-0005-0000-0000-0000188B0000}"/>
    <cellStyle name="Comma 7 2 2 3 2 2 3" xfId="35223" xr:uid="{00000000-0005-0000-0000-0000198B0000}"/>
    <cellStyle name="Comma 7 2 2 3 2 3" xfId="17262" xr:uid="{00000000-0005-0000-0000-00001A8B0000}"/>
    <cellStyle name="Comma 7 2 2 3 2 3 2" xfId="40530" xr:uid="{00000000-0005-0000-0000-00001B8B0000}"/>
    <cellStyle name="Comma 7 2 2 3 2 4" xfId="29915" xr:uid="{00000000-0005-0000-0000-00001C8B0000}"/>
    <cellStyle name="Comma 7 2 2 3 3" xfId="9313" xr:uid="{00000000-0005-0000-0000-00001D8B0000}"/>
    <cellStyle name="Comma 7 2 2 3 3 2" xfId="19928" xr:uid="{00000000-0005-0000-0000-00001E8B0000}"/>
    <cellStyle name="Comma 7 2 2 3 3 2 2" xfId="43196" xr:uid="{00000000-0005-0000-0000-00001F8B0000}"/>
    <cellStyle name="Comma 7 2 2 3 3 3" xfId="32581" xr:uid="{00000000-0005-0000-0000-0000208B0000}"/>
    <cellStyle name="Comma 7 2 2 3 4" xfId="14622" xr:uid="{00000000-0005-0000-0000-0000218B0000}"/>
    <cellStyle name="Comma 7 2 2 3 4 2" xfId="37890" xr:uid="{00000000-0005-0000-0000-0000228B0000}"/>
    <cellStyle name="Comma 7 2 2 3 5" xfId="23857" xr:uid="{00000000-0005-0000-0000-0000238B0000}"/>
    <cellStyle name="Comma 7 2 2 3 5 2" xfId="47079" xr:uid="{00000000-0005-0000-0000-0000248B0000}"/>
    <cellStyle name="Comma 7 2 2 3 6" xfId="27273" xr:uid="{00000000-0005-0000-0000-0000258B0000}"/>
    <cellStyle name="Comma 7 2 2 3 7" xfId="49009" xr:uid="{00000000-0005-0000-0000-0000268B0000}"/>
    <cellStyle name="Comma 7 2 2 4" xfId="4434" xr:uid="{00000000-0005-0000-0000-0000278B0000}"/>
    <cellStyle name="Comma 7 2 2 4 2" xfId="9778" xr:uid="{00000000-0005-0000-0000-0000288B0000}"/>
    <cellStyle name="Comma 7 2 2 4 2 2" xfId="20393" xr:uid="{00000000-0005-0000-0000-0000298B0000}"/>
    <cellStyle name="Comma 7 2 2 4 2 2 2" xfId="43661" xr:uid="{00000000-0005-0000-0000-00002A8B0000}"/>
    <cellStyle name="Comma 7 2 2 4 2 3" xfId="33046" xr:uid="{00000000-0005-0000-0000-00002B8B0000}"/>
    <cellStyle name="Comma 7 2 2 4 3" xfId="15087" xr:uid="{00000000-0005-0000-0000-00002C8B0000}"/>
    <cellStyle name="Comma 7 2 2 4 3 2" xfId="38355" xr:uid="{00000000-0005-0000-0000-00002D8B0000}"/>
    <cellStyle name="Comma 7 2 2 4 4" xfId="27738" xr:uid="{00000000-0005-0000-0000-00002E8B0000}"/>
    <cellStyle name="Comma 7 2 2 5" xfId="7136" xr:uid="{00000000-0005-0000-0000-00002F8B0000}"/>
    <cellStyle name="Comma 7 2 2 5 2" xfId="17751" xr:uid="{00000000-0005-0000-0000-0000308B0000}"/>
    <cellStyle name="Comma 7 2 2 5 2 2" xfId="41019" xr:uid="{00000000-0005-0000-0000-0000318B0000}"/>
    <cellStyle name="Comma 7 2 2 5 3" xfId="30404" xr:uid="{00000000-0005-0000-0000-0000328B0000}"/>
    <cellStyle name="Comma 7 2 2 6" xfId="12447" xr:uid="{00000000-0005-0000-0000-0000338B0000}"/>
    <cellStyle name="Comma 7 2 2 6 2" xfId="35715" xr:uid="{00000000-0005-0000-0000-0000348B0000}"/>
    <cellStyle name="Comma 7 2 2 7" xfId="23854" xr:uid="{00000000-0005-0000-0000-0000358B0000}"/>
    <cellStyle name="Comma 7 2 2 7 2" xfId="47076" xr:uid="{00000000-0005-0000-0000-0000368B0000}"/>
    <cellStyle name="Comma 7 2 2 8" xfId="25096" xr:uid="{00000000-0005-0000-0000-0000378B0000}"/>
    <cellStyle name="Comma 7 2 2 9" xfId="49006" xr:uid="{00000000-0005-0000-0000-0000388B0000}"/>
    <cellStyle name="Comma 7 2 3" xfId="1580" xr:uid="{00000000-0005-0000-0000-0000398B0000}"/>
    <cellStyle name="Comma 7 2 3 2" xfId="2937" xr:uid="{00000000-0005-0000-0000-00003A8B0000}"/>
    <cellStyle name="Comma 7 2 3 2 2" xfId="5785" xr:uid="{00000000-0005-0000-0000-00003B8B0000}"/>
    <cellStyle name="Comma 7 2 3 2 2 2" xfId="11128" xr:uid="{00000000-0005-0000-0000-00003C8B0000}"/>
    <cellStyle name="Comma 7 2 3 2 2 2 2" xfId="21742" xr:uid="{00000000-0005-0000-0000-00003D8B0000}"/>
    <cellStyle name="Comma 7 2 3 2 2 2 2 2" xfId="45010" xr:uid="{00000000-0005-0000-0000-00003E8B0000}"/>
    <cellStyle name="Comma 7 2 3 2 2 2 3" xfId="34396" xr:uid="{00000000-0005-0000-0000-00003F8B0000}"/>
    <cellStyle name="Comma 7 2 3 2 2 3" xfId="16436" xr:uid="{00000000-0005-0000-0000-0000408B0000}"/>
    <cellStyle name="Comma 7 2 3 2 2 3 2" xfId="39704" xr:uid="{00000000-0005-0000-0000-0000418B0000}"/>
    <cellStyle name="Comma 7 2 3 2 2 4" xfId="29088" xr:uid="{00000000-0005-0000-0000-0000428B0000}"/>
    <cellStyle name="Comma 7 2 3 2 3" xfId="8486" xr:uid="{00000000-0005-0000-0000-0000438B0000}"/>
    <cellStyle name="Comma 7 2 3 2 3 2" xfId="19101" xr:uid="{00000000-0005-0000-0000-0000448B0000}"/>
    <cellStyle name="Comma 7 2 3 2 3 2 2" xfId="42369" xr:uid="{00000000-0005-0000-0000-0000458B0000}"/>
    <cellStyle name="Comma 7 2 3 2 3 3" xfId="31754" xr:uid="{00000000-0005-0000-0000-0000468B0000}"/>
    <cellStyle name="Comma 7 2 3 2 4" xfId="13796" xr:uid="{00000000-0005-0000-0000-0000478B0000}"/>
    <cellStyle name="Comma 7 2 3 2 4 2" xfId="37064" xr:uid="{00000000-0005-0000-0000-0000488B0000}"/>
    <cellStyle name="Comma 7 2 3 2 5" xfId="23859" xr:uid="{00000000-0005-0000-0000-0000498B0000}"/>
    <cellStyle name="Comma 7 2 3 2 5 2" xfId="47081" xr:uid="{00000000-0005-0000-0000-00004A8B0000}"/>
    <cellStyle name="Comma 7 2 3 2 6" xfId="26446" xr:uid="{00000000-0005-0000-0000-00004B8B0000}"/>
    <cellStyle name="Comma 7 2 3 2 7" xfId="49011" xr:uid="{00000000-0005-0000-0000-00004C8B0000}"/>
    <cellStyle name="Comma 7 2 3 3" xfId="4598" xr:uid="{00000000-0005-0000-0000-00004D8B0000}"/>
    <cellStyle name="Comma 7 2 3 3 2" xfId="9942" xr:uid="{00000000-0005-0000-0000-00004E8B0000}"/>
    <cellStyle name="Comma 7 2 3 3 2 2" xfId="20557" xr:uid="{00000000-0005-0000-0000-00004F8B0000}"/>
    <cellStyle name="Comma 7 2 3 3 2 2 2" xfId="43825" xr:uid="{00000000-0005-0000-0000-0000508B0000}"/>
    <cellStyle name="Comma 7 2 3 3 2 3" xfId="33210" xr:uid="{00000000-0005-0000-0000-0000518B0000}"/>
    <cellStyle name="Comma 7 2 3 3 3" xfId="15251" xr:uid="{00000000-0005-0000-0000-0000528B0000}"/>
    <cellStyle name="Comma 7 2 3 3 3 2" xfId="38519" xr:uid="{00000000-0005-0000-0000-0000538B0000}"/>
    <cellStyle name="Comma 7 2 3 3 4" xfId="27902" xr:uid="{00000000-0005-0000-0000-0000548B0000}"/>
    <cellStyle name="Comma 7 2 3 4" xfId="7300" xr:uid="{00000000-0005-0000-0000-0000558B0000}"/>
    <cellStyle name="Comma 7 2 3 4 2" xfId="17915" xr:uid="{00000000-0005-0000-0000-0000568B0000}"/>
    <cellStyle name="Comma 7 2 3 4 2 2" xfId="41183" xr:uid="{00000000-0005-0000-0000-0000578B0000}"/>
    <cellStyle name="Comma 7 2 3 4 3" xfId="30568" xr:uid="{00000000-0005-0000-0000-0000588B0000}"/>
    <cellStyle name="Comma 7 2 3 5" xfId="12611" xr:uid="{00000000-0005-0000-0000-0000598B0000}"/>
    <cellStyle name="Comma 7 2 3 5 2" xfId="35879" xr:uid="{00000000-0005-0000-0000-00005A8B0000}"/>
    <cellStyle name="Comma 7 2 3 6" xfId="23858" xr:uid="{00000000-0005-0000-0000-00005B8B0000}"/>
    <cellStyle name="Comma 7 2 3 6 2" xfId="47080" xr:uid="{00000000-0005-0000-0000-00005C8B0000}"/>
    <cellStyle name="Comma 7 2 3 7" xfId="25260" xr:uid="{00000000-0005-0000-0000-00005D8B0000}"/>
    <cellStyle name="Comma 7 2 3 8" xfId="49010" xr:uid="{00000000-0005-0000-0000-00005E8B0000}"/>
    <cellStyle name="Comma 7 2 4" xfId="1989" xr:uid="{00000000-0005-0000-0000-00005F8B0000}"/>
    <cellStyle name="Comma 7 2 4 2" xfId="4936" xr:uid="{00000000-0005-0000-0000-0000608B0000}"/>
    <cellStyle name="Comma 7 2 4 2 2" xfId="10279" xr:uid="{00000000-0005-0000-0000-0000618B0000}"/>
    <cellStyle name="Comma 7 2 4 2 2 2" xfId="20894" xr:uid="{00000000-0005-0000-0000-0000628B0000}"/>
    <cellStyle name="Comma 7 2 4 2 2 2 2" xfId="44162" xr:uid="{00000000-0005-0000-0000-0000638B0000}"/>
    <cellStyle name="Comma 7 2 4 2 2 3" xfId="33547" xr:uid="{00000000-0005-0000-0000-0000648B0000}"/>
    <cellStyle name="Comma 7 2 4 2 3" xfId="15588" xr:uid="{00000000-0005-0000-0000-0000658B0000}"/>
    <cellStyle name="Comma 7 2 4 2 3 2" xfId="38856" xr:uid="{00000000-0005-0000-0000-0000668B0000}"/>
    <cellStyle name="Comma 7 2 4 2 4" xfId="28239" xr:uid="{00000000-0005-0000-0000-0000678B0000}"/>
    <cellStyle name="Comma 7 2 4 3" xfId="7637" xr:uid="{00000000-0005-0000-0000-0000688B0000}"/>
    <cellStyle name="Comma 7 2 4 3 2" xfId="18252" xr:uid="{00000000-0005-0000-0000-0000698B0000}"/>
    <cellStyle name="Comma 7 2 4 3 2 2" xfId="41520" xr:uid="{00000000-0005-0000-0000-00006A8B0000}"/>
    <cellStyle name="Comma 7 2 4 3 3" xfId="30905" xr:uid="{00000000-0005-0000-0000-00006B8B0000}"/>
    <cellStyle name="Comma 7 2 4 4" xfId="12948" xr:uid="{00000000-0005-0000-0000-00006C8B0000}"/>
    <cellStyle name="Comma 7 2 4 4 2" xfId="36216" xr:uid="{00000000-0005-0000-0000-00006D8B0000}"/>
    <cellStyle name="Comma 7 2 4 5" xfId="23860" xr:uid="{00000000-0005-0000-0000-00006E8B0000}"/>
    <cellStyle name="Comma 7 2 4 5 2" xfId="47082" xr:uid="{00000000-0005-0000-0000-00006F8B0000}"/>
    <cellStyle name="Comma 7 2 4 6" xfId="25597" xr:uid="{00000000-0005-0000-0000-0000708B0000}"/>
    <cellStyle name="Comma 7 2 4 7" xfId="49012" xr:uid="{00000000-0005-0000-0000-0000718B0000}"/>
    <cellStyle name="Comma 7 2 5" xfId="2536" xr:uid="{00000000-0005-0000-0000-0000728B0000}"/>
    <cellStyle name="Comma 7 2 5 2" xfId="5384" xr:uid="{00000000-0005-0000-0000-0000738B0000}"/>
    <cellStyle name="Comma 7 2 5 2 2" xfId="10727" xr:uid="{00000000-0005-0000-0000-0000748B0000}"/>
    <cellStyle name="Comma 7 2 5 2 2 2" xfId="21341" xr:uid="{00000000-0005-0000-0000-0000758B0000}"/>
    <cellStyle name="Comma 7 2 5 2 2 2 2" xfId="44609" xr:uid="{00000000-0005-0000-0000-0000768B0000}"/>
    <cellStyle name="Comma 7 2 5 2 2 3" xfId="33995" xr:uid="{00000000-0005-0000-0000-0000778B0000}"/>
    <cellStyle name="Comma 7 2 5 2 3" xfId="16035" xr:uid="{00000000-0005-0000-0000-0000788B0000}"/>
    <cellStyle name="Comma 7 2 5 2 3 2" xfId="39303" xr:uid="{00000000-0005-0000-0000-0000798B0000}"/>
    <cellStyle name="Comma 7 2 5 2 4" xfId="28687" xr:uid="{00000000-0005-0000-0000-00007A8B0000}"/>
    <cellStyle name="Comma 7 2 5 3" xfId="8085" xr:uid="{00000000-0005-0000-0000-00007B8B0000}"/>
    <cellStyle name="Comma 7 2 5 3 2" xfId="18700" xr:uid="{00000000-0005-0000-0000-00007C8B0000}"/>
    <cellStyle name="Comma 7 2 5 3 2 2" xfId="41968" xr:uid="{00000000-0005-0000-0000-00007D8B0000}"/>
    <cellStyle name="Comma 7 2 5 3 3" xfId="31353" xr:uid="{00000000-0005-0000-0000-00007E8B0000}"/>
    <cellStyle name="Comma 7 2 5 4" xfId="13395" xr:uid="{00000000-0005-0000-0000-00007F8B0000}"/>
    <cellStyle name="Comma 7 2 5 4 2" xfId="36663" xr:uid="{00000000-0005-0000-0000-0000808B0000}"/>
    <cellStyle name="Comma 7 2 5 5" xfId="26045" xr:uid="{00000000-0005-0000-0000-0000818B0000}"/>
    <cellStyle name="Comma 7 2 6" xfId="3229" xr:uid="{00000000-0005-0000-0000-0000828B0000}"/>
    <cellStyle name="Comma 7 2 6 2" xfId="6059" xr:uid="{00000000-0005-0000-0000-0000838B0000}"/>
    <cellStyle name="Comma 7 2 6 2 2" xfId="11402" xr:uid="{00000000-0005-0000-0000-0000848B0000}"/>
    <cellStyle name="Comma 7 2 6 2 2 2" xfId="22015" xr:uid="{00000000-0005-0000-0000-0000858B0000}"/>
    <cellStyle name="Comma 7 2 6 2 2 2 2" xfId="45283" xr:uid="{00000000-0005-0000-0000-0000868B0000}"/>
    <cellStyle name="Comma 7 2 6 2 2 3" xfId="34670" xr:uid="{00000000-0005-0000-0000-0000878B0000}"/>
    <cellStyle name="Comma 7 2 6 2 3" xfId="16709" xr:uid="{00000000-0005-0000-0000-0000888B0000}"/>
    <cellStyle name="Comma 7 2 6 2 3 2" xfId="39977" xr:uid="{00000000-0005-0000-0000-0000898B0000}"/>
    <cellStyle name="Comma 7 2 6 2 4" xfId="29362" xr:uid="{00000000-0005-0000-0000-00008A8B0000}"/>
    <cellStyle name="Comma 7 2 6 3" xfId="8760" xr:uid="{00000000-0005-0000-0000-00008B8B0000}"/>
    <cellStyle name="Comma 7 2 6 3 2" xfId="19375" xr:uid="{00000000-0005-0000-0000-00008C8B0000}"/>
    <cellStyle name="Comma 7 2 6 3 2 2" xfId="42643" xr:uid="{00000000-0005-0000-0000-00008D8B0000}"/>
    <cellStyle name="Comma 7 2 6 3 3" xfId="32028" xr:uid="{00000000-0005-0000-0000-00008E8B0000}"/>
    <cellStyle name="Comma 7 2 6 4" xfId="14069" xr:uid="{00000000-0005-0000-0000-00008F8B0000}"/>
    <cellStyle name="Comma 7 2 6 4 2" xfId="37337" xr:uid="{00000000-0005-0000-0000-0000908B0000}"/>
    <cellStyle name="Comma 7 2 6 5" xfId="26720" xr:uid="{00000000-0005-0000-0000-0000918B0000}"/>
    <cellStyle name="Comma 7 2 7" xfId="3549" xr:uid="{00000000-0005-0000-0000-0000928B0000}"/>
    <cellStyle name="Comma 7 2 7 2" xfId="6373" xr:uid="{00000000-0005-0000-0000-0000938B0000}"/>
    <cellStyle name="Comma 7 2 7 2 2" xfId="11716" xr:uid="{00000000-0005-0000-0000-0000948B0000}"/>
    <cellStyle name="Comma 7 2 7 2 2 2" xfId="22329" xr:uid="{00000000-0005-0000-0000-0000958B0000}"/>
    <cellStyle name="Comma 7 2 7 2 2 2 2" xfId="45597" xr:uid="{00000000-0005-0000-0000-0000968B0000}"/>
    <cellStyle name="Comma 7 2 7 2 2 3" xfId="34984" xr:uid="{00000000-0005-0000-0000-0000978B0000}"/>
    <cellStyle name="Comma 7 2 7 2 3" xfId="17023" xr:uid="{00000000-0005-0000-0000-0000988B0000}"/>
    <cellStyle name="Comma 7 2 7 2 3 2" xfId="40291" xr:uid="{00000000-0005-0000-0000-0000998B0000}"/>
    <cellStyle name="Comma 7 2 7 2 4" xfId="29676" xr:uid="{00000000-0005-0000-0000-00009A8B0000}"/>
    <cellStyle name="Comma 7 2 7 3" xfId="9074" xr:uid="{00000000-0005-0000-0000-00009B8B0000}"/>
    <cellStyle name="Comma 7 2 7 3 2" xfId="19689" xr:uid="{00000000-0005-0000-0000-00009C8B0000}"/>
    <cellStyle name="Comma 7 2 7 3 2 2" xfId="42957" xr:uid="{00000000-0005-0000-0000-00009D8B0000}"/>
    <cellStyle name="Comma 7 2 7 3 3" xfId="32342" xr:uid="{00000000-0005-0000-0000-00009E8B0000}"/>
    <cellStyle name="Comma 7 2 7 4" xfId="14383" xr:uid="{00000000-0005-0000-0000-00009F8B0000}"/>
    <cellStyle name="Comma 7 2 7 4 2" xfId="37651" xr:uid="{00000000-0005-0000-0000-0000A08B0000}"/>
    <cellStyle name="Comma 7 2 7 5" xfId="27034" xr:uid="{00000000-0005-0000-0000-0000A18B0000}"/>
    <cellStyle name="Comma 7 2 8" xfId="4197" xr:uid="{00000000-0005-0000-0000-0000A28B0000}"/>
    <cellStyle name="Comma 7 2 8 2" xfId="9541" xr:uid="{00000000-0005-0000-0000-0000A38B0000}"/>
    <cellStyle name="Comma 7 2 8 2 2" xfId="20156" xr:uid="{00000000-0005-0000-0000-0000A48B0000}"/>
    <cellStyle name="Comma 7 2 8 2 2 2" xfId="43424" xr:uid="{00000000-0005-0000-0000-0000A58B0000}"/>
    <cellStyle name="Comma 7 2 8 2 3" xfId="32809" xr:uid="{00000000-0005-0000-0000-0000A68B0000}"/>
    <cellStyle name="Comma 7 2 8 3" xfId="14850" xr:uid="{00000000-0005-0000-0000-0000A78B0000}"/>
    <cellStyle name="Comma 7 2 8 3 2" xfId="38118" xr:uid="{00000000-0005-0000-0000-0000A88B0000}"/>
    <cellStyle name="Comma 7 2 8 4" xfId="27501" xr:uid="{00000000-0005-0000-0000-0000A98B0000}"/>
    <cellStyle name="Comma 7 2 9" xfId="6899" xr:uid="{00000000-0005-0000-0000-0000AA8B0000}"/>
    <cellStyle name="Comma 7 2 9 2" xfId="17514" xr:uid="{00000000-0005-0000-0000-0000AB8B0000}"/>
    <cellStyle name="Comma 7 2 9 2 2" xfId="40782" xr:uid="{00000000-0005-0000-0000-0000AC8B0000}"/>
    <cellStyle name="Comma 7 2 9 3" xfId="30167" xr:uid="{00000000-0005-0000-0000-0000AD8B0000}"/>
    <cellStyle name="Comma 7 3" xfId="456" xr:uid="{00000000-0005-0000-0000-0000AE8B0000}"/>
    <cellStyle name="Comma 7 3 10" xfId="24858" xr:uid="{00000000-0005-0000-0000-0000AF8B0000}"/>
    <cellStyle name="Comma 7 3 11" xfId="49013" xr:uid="{00000000-0005-0000-0000-0000B08B0000}"/>
    <cellStyle name="Comma 7 3 2" xfId="1990" xr:uid="{00000000-0005-0000-0000-0000B18B0000}"/>
    <cellStyle name="Comma 7 3 2 2" xfId="4937" xr:uid="{00000000-0005-0000-0000-0000B28B0000}"/>
    <cellStyle name="Comma 7 3 2 2 2" xfId="10280" xr:uid="{00000000-0005-0000-0000-0000B38B0000}"/>
    <cellStyle name="Comma 7 3 2 2 2 2" xfId="20895" xr:uid="{00000000-0005-0000-0000-0000B48B0000}"/>
    <cellStyle name="Comma 7 3 2 2 2 2 2" xfId="44163" xr:uid="{00000000-0005-0000-0000-0000B58B0000}"/>
    <cellStyle name="Comma 7 3 2 2 2 3" xfId="33548" xr:uid="{00000000-0005-0000-0000-0000B68B0000}"/>
    <cellStyle name="Comma 7 3 2 2 3" xfId="15589" xr:uid="{00000000-0005-0000-0000-0000B78B0000}"/>
    <cellStyle name="Comma 7 3 2 2 3 2" xfId="38857" xr:uid="{00000000-0005-0000-0000-0000B88B0000}"/>
    <cellStyle name="Comma 7 3 2 2 4" xfId="23863" xr:uid="{00000000-0005-0000-0000-0000B98B0000}"/>
    <cellStyle name="Comma 7 3 2 2 4 2" xfId="47085" xr:uid="{00000000-0005-0000-0000-0000BA8B0000}"/>
    <cellStyle name="Comma 7 3 2 2 5" xfId="28240" xr:uid="{00000000-0005-0000-0000-0000BB8B0000}"/>
    <cellStyle name="Comma 7 3 2 2 6" xfId="49015" xr:uid="{00000000-0005-0000-0000-0000BC8B0000}"/>
    <cellStyle name="Comma 7 3 2 3" xfId="7638" xr:uid="{00000000-0005-0000-0000-0000BD8B0000}"/>
    <cellStyle name="Comma 7 3 2 3 2" xfId="18253" xr:uid="{00000000-0005-0000-0000-0000BE8B0000}"/>
    <cellStyle name="Comma 7 3 2 3 2 2" xfId="41521" xr:uid="{00000000-0005-0000-0000-0000BF8B0000}"/>
    <cellStyle name="Comma 7 3 2 3 3" xfId="30906" xr:uid="{00000000-0005-0000-0000-0000C08B0000}"/>
    <cellStyle name="Comma 7 3 2 4" xfId="12949" xr:uid="{00000000-0005-0000-0000-0000C18B0000}"/>
    <cellStyle name="Comma 7 3 2 4 2" xfId="36217" xr:uid="{00000000-0005-0000-0000-0000C28B0000}"/>
    <cellStyle name="Comma 7 3 2 5" xfId="23862" xr:uid="{00000000-0005-0000-0000-0000C38B0000}"/>
    <cellStyle name="Comma 7 3 2 5 2" xfId="47084" xr:uid="{00000000-0005-0000-0000-0000C48B0000}"/>
    <cellStyle name="Comma 7 3 2 6" xfId="25598" xr:uid="{00000000-0005-0000-0000-0000C58B0000}"/>
    <cellStyle name="Comma 7 3 2 7" xfId="49014" xr:uid="{00000000-0005-0000-0000-0000C68B0000}"/>
    <cellStyle name="Comma 7 3 3" xfId="2537" xr:uid="{00000000-0005-0000-0000-0000C78B0000}"/>
    <cellStyle name="Comma 7 3 3 2" xfId="5385" xr:uid="{00000000-0005-0000-0000-0000C88B0000}"/>
    <cellStyle name="Comma 7 3 3 2 2" xfId="10728" xr:uid="{00000000-0005-0000-0000-0000C98B0000}"/>
    <cellStyle name="Comma 7 3 3 2 2 2" xfId="21342" xr:uid="{00000000-0005-0000-0000-0000CA8B0000}"/>
    <cellStyle name="Comma 7 3 3 2 2 2 2" xfId="44610" xr:uid="{00000000-0005-0000-0000-0000CB8B0000}"/>
    <cellStyle name="Comma 7 3 3 2 2 3" xfId="33996" xr:uid="{00000000-0005-0000-0000-0000CC8B0000}"/>
    <cellStyle name="Comma 7 3 3 2 3" xfId="16036" xr:uid="{00000000-0005-0000-0000-0000CD8B0000}"/>
    <cellStyle name="Comma 7 3 3 2 3 2" xfId="39304" xr:uid="{00000000-0005-0000-0000-0000CE8B0000}"/>
    <cellStyle name="Comma 7 3 3 2 4" xfId="28688" xr:uid="{00000000-0005-0000-0000-0000CF8B0000}"/>
    <cellStyle name="Comma 7 3 3 3" xfId="8086" xr:uid="{00000000-0005-0000-0000-0000D08B0000}"/>
    <cellStyle name="Comma 7 3 3 3 2" xfId="18701" xr:uid="{00000000-0005-0000-0000-0000D18B0000}"/>
    <cellStyle name="Comma 7 3 3 3 2 2" xfId="41969" xr:uid="{00000000-0005-0000-0000-0000D28B0000}"/>
    <cellStyle name="Comma 7 3 3 3 3" xfId="31354" xr:uid="{00000000-0005-0000-0000-0000D38B0000}"/>
    <cellStyle name="Comma 7 3 3 4" xfId="13396" xr:uid="{00000000-0005-0000-0000-0000D48B0000}"/>
    <cellStyle name="Comma 7 3 3 4 2" xfId="36664" xr:uid="{00000000-0005-0000-0000-0000D58B0000}"/>
    <cellStyle name="Comma 7 3 3 5" xfId="23864" xr:uid="{00000000-0005-0000-0000-0000D68B0000}"/>
    <cellStyle name="Comma 7 3 3 5 2" xfId="47086" xr:uid="{00000000-0005-0000-0000-0000D78B0000}"/>
    <cellStyle name="Comma 7 3 3 6" xfId="26046" xr:uid="{00000000-0005-0000-0000-0000D88B0000}"/>
    <cellStyle name="Comma 7 3 3 7" xfId="49016" xr:uid="{00000000-0005-0000-0000-0000D98B0000}"/>
    <cellStyle name="Comma 7 3 4" xfId="3230" xr:uid="{00000000-0005-0000-0000-0000DA8B0000}"/>
    <cellStyle name="Comma 7 3 4 2" xfId="6060" xr:uid="{00000000-0005-0000-0000-0000DB8B0000}"/>
    <cellStyle name="Comma 7 3 4 2 2" xfId="11403" xr:uid="{00000000-0005-0000-0000-0000DC8B0000}"/>
    <cellStyle name="Comma 7 3 4 2 2 2" xfId="22016" xr:uid="{00000000-0005-0000-0000-0000DD8B0000}"/>
    <cellStyle name="Comma 7 3 4 2 2 2 2" xfId="45284" xr:uid="{00000000-0005-0000-0000-0000DE8B0000}"/>
    <cellStyle name="Comma 7 3 4 2 2 3" xfId="34671" xr:uid="{00000000-0005-0000-0000-0000DF8B0000}"/>
    <cellStyle name="Comma 7 3 4 2 3" xfId="16710" xr:uid="{00000000-0005-0000-0000-0000E08B0000}"/>
    <cellStyle name="Comma 7 3 4 2 3 2" xfId="39978" xr:uid="{00000000-0005-0000-0000-0000E18B0000}"/>
    <cellStyle name="Comma 7 3 4 2 4" xfId="29363" xr:uid="{00000000-0005-0000-0000-0000E28B0000}"/>
    <cellStyle name="Comma 7 3 4 3" xfId="8761" xr:uid="{00000000-0005-0000-0000-0000E38B0000}"/>
    <cellStyle name="Comma 7 3 4 3 2" xfId="19376" xr:uid="{00000000-0005-0000-0000-0000E48B0000}"/>
    <cellStyle name="Comma 7 3 4 3 2 2" xfId="42644" xr:uid="{00000000-0005-0000-0000-0000E58B0000}"/>
    <cellStyle name="Comma 7 3 4 3 3" xfId="32029" xr:uid="{00000000-0005-0000-0000-0000E68B0000}"/>
    <cellStyle name="Comma 7 3 4 4" xfId="14070" xr:uid="{00000000-0005-0000-0000-0000E78B0000}"/>
    <cellStyle name="Comma 7 3 4 4 2" xfId="37338" xr:uid="{00000000-0005-0000-0000-0000E88B0000}"/>
    <cellStyle name="Comma 7 3 4 5" xfId="26721" xr:uid="{00000000-0005-0000-0000-0000E98B0000}"/>
    <cellStyle name="Comma 7 3 5" xfId="3550" xr:uid="{00000000-0005-0000-0000-0000EA8B0000}"/>
    <cellStyle name="Comma 7 3 5 2" xfId="6374" xr:uid="{00000000-0005-0000-0000-0000EB8B0000}"/>
    <cellStyle name="Comma 7 3 5 2 2" xfId="11717" xr:uid="{00000000-0005-0000-0000-0000EC8B0000}"/>
    <cellStyle name="Comma 7 3 5 2 2 2" xfId="22330" xr:uid="{00000000-0005-0000-0000-0000ED8B0000}"/>
    <cellStyle name="Comma 7 3 5 2 2 2 2" xfId="45598" xr:uid="{00000000-0005-0000-0000-0000EE8B0000}"/>
    <cellStyle name="Comma 7 3 5 2 2 3" xfId="34985" xr:uid="{00000000-0005-0000-0000-0000EF8B0000}"/>
    <cellStyle name="Comma 7 3 5 2 3" xfId="17024" xr:uid="{00000000-0005-0000-0000-0000F08B0000}"/>
    <cellStyle name="Comma 7 3 5 2 3 2" xfId="40292" xr:uid="{00000000-0005-0000-0000-0000F18B0000}"/>
    <cellStyle name="Comma 7 3 5 2 4" xfId="29677" xr:uid="{00000000-0005-0000-0000-0000F28B0000}"/>
    <cellStyle name="Comma 7 3 5 3" xfId="9075" xr:uid="{00000000-0005-0000-0000-0000F38B0000}"/>
    <cellStyle name="Comma 7 3 5 3 2" xfId="19690" xr:uid="{00000000-0005-0000-0000-0000F48B0000}"/>
    <cellStyle name="Comma 7 3 5 3 2 2" xfId="42958" xr:uid="{00000000-0005-0000-0000-0000F58B0000}"/>
    <cellStyle name="Comma 7 3 5 3 3" xfId="32343" xr:uid="{00000000-0005-0000-0000-0000F68B0000}"/>
    <cellStyle name="Comma 7 3 5 4" xfId="14384" xr:uid="{00000000-0005-0000-0000-0000F78B0000}"/>
    <cellStyle name="Comma 7 3 5 4 2" xfId="37652" xr:uid="{00000000-0005-0000-0000-0000F88B0000}"/>
    <cellStyle name="Comma 7 3 5 5" xfId="27035" xr:uid="{00000000-0005-0000-0000-0000F98B0000}"/>
    <cellStyle name="Comma 7 3 6" xfId="4198" xr:uid="{00000000-0005-0000-0000-0000FA8B0000}"/>
    <cellStyle name="Comma 7 3 6 2" xfId="9542" xr:uid="{00000000-0005-0000-0000-0000FB8B0000}"/>
    <cellStyle name="Comma 7 3 6 2 2" xfId="20157" xr:uid="{00000000-0005-0000-0000-0000FC8B0000}"/>
    <cellStyle name="Comma 7 3 6 2 2 2" xfId="43425" xr:uid="{00000000-0005-0000-0000-0000FD8B0000}"/>
    <cellStyle name="Comma 7 3 6 2 3" xfId="32810" xr:uid="{00000000-0005-0000-0000-0000FE8B0000}"/>
    <cellStyle name="Comma 7 3 6 3" xfId="14851" xr:uid="{00000000-0005-0000-0000-0000FF8B0000}"/>
    <cellStyle name="Comma 7 3 6 3 2" xfId="38119" xr:uid="{00000000-0005-0000-0000-0000008C0000}"/>
    <cellStyle name="Comma 7 3 6 4" xfId="27502" xr:uid="{00000000-0005-0000-0000-0000018C0000}"/>
    <cellStyle name="Comma 7 3 7" xfId="6900" xr:uid="{00000000-0005-0000-0000-0000028C0000}"/>
    <cellStyle name="Comma 7 3 7 2" xfId="17515" xr:uid="{00000000-0005-0000-0000-0000038C0000}"/>
    <cellStyle name="Comma 7 3 7 2 2" xfId="40783" xr:uid="{00000000-0005-0000-0000-0000048C0000}"/>
    <cellStyle name="Comma 7 3 7 3" xfId="30168" xr:uid="{00000000-0005-0000-0000-0000058C0000}"/>
    <cellStyle name="Comma 7 3 8" xfId="12211" xr:uid="{00000000-0005-0000-0000-0000068C0000}"/>
    <cellStyle name="Comma 7 3 8 2" xfId="35479" xr:uid="{00000000-0005-0000-0000-0000078C0000}"/>
    <cellStyle name="Comma 7 3 9" xfId="23861" xr:uid="{00000000-0005-0000-0000-0000088C0000}"/>
    <cellStyle name="Comma 7 3 9 2" xfId="47083" xr:uid="{00000000-0005-0000-0000-0000098C0000}"/>
    <cellStyle name="Comma 7 4" xfId="810" xr:uid="{00000000-0005-0000-0000-00000A8C0000}"/>
    <cellStyle name="Comma 7 4 2" xfId="2631" xr:uid="{00000000-0005-0000-0000-00000B8C0000}"/>
    <cellStyle name="Comma 7 4 2 2" xfId="5479" xr:uid="{00000000-0005-0000-0000-00000C8C0000}"/>
    <cellStyle name="Comma 7 4 2 2 2" xfId="10822" xr:uid="{00000000-0005-0000-0000-00000D8C0000}"/>
    <cellStyle name="Comma 7 4 2 2 2 2" xfId="21436" xr:uid="{00000000-0005-0000-0000-00000E8C0000}"/>
    <cellStyle name="Comma 7 4 2 2 2 2 2" xfId="44704" xr:uid="{00000000-0005-0000-0000-00000F8C0000}"/>
    <cellStyle name="Comma 7 4 2 2 2 3" xfId="34090" xr:uid="{00000000-0005-0000-0000-0000108C0000}"/>
    <cellStyle name="Comma 7 4 2 2 3" xfId="16130" xr:uid="{00000000-0005-0000-0000-0000118C0000}"/>
    <cellStyle name="Comma 7 4 2 2 3 2" xfId="39398" xr:uid="{00000000-0005-0000-0000-0000128C0000}"/>
    <cellStyle name="Comma 7 4 2 2 4" xfId="28782" xr:uid="{00000000-0005-0000-0000-0000138C0000}"/>
    <cellStyle name="Comma 7 4 2 3" xfId="8180" xr:uid="{00000000-0005-0000-0000-0000148C0000}"/>
    <cellStyle name="Comma 7 4 2 3 2" xfId="18795" xr:uid="{00000000-0005-0000-0000-0000158C0000}"/>
    <cellStyle name="Comma 7 4 2 3 2 2" xfId="42063" xr:uid="{00000000-0005-0000-0000-0000168C0000}"/>
    <cellStyle name="Comma 7 4 2 3 3" xfId="31448" xr:uid="{00000000-0005-0000-0000-0000178C0000}"/>
    <cellStyle name="Comma 7 4 2 4" xfId="13490" xr:uid="{00000000-0005-0000-0000-0000188C0000}"/>
    <cellStyle name="Comma 7 4 2 4 2" xfId="36758" xr:uid="{00000000-0005-0000-0000-0000198C0000}"/>
    <cellStyle name="Comma 7 4 2 5" xfId="23866" xr:uid="{00000000-0005-0000-0000-00001A8C0000}"/>
    <cellStyle name="Comma 7 4 2 5 2" xfId="47088" xr:uid="{00000000-0005-0000-0000-00001B8C0000}"/>
    <cellStyle name="Comma 7 4 2 6" xfId="26140" xr:uid="{00000000-0005-0000-0000-00001C8C0000}"/>
    <cellStyle name="Comma 7 4 2 7" xfId="49018" xr:uid="{00000000-0005-0000-0000-00001D8C0000}"/>
    <cellStyle name="Comma 7 4 3" xfId="3744" xr:uid="{00000000-0005-0000-0000-00001E8C0000}"/>
    <cellStyle name="Comma 7 4 3 2" xfId="6482" xr:uid="{00000000-0005-0000-0000-00001F8C0000}"/>
    <cellStyle name="Comma 7 4 3 2 2" xfId="11825" xr:uid="{00000000-0005-0000-0000-0000208C0000}"/>
    <cellStyle name="Comma 7 4 3 2 2 2" xfId="22438" xr:uid="{00000000-0005-0000-0000-0000218C0000}"/>
    <cellStyle name="Comma 7 4 3 2 2 2 2" xfId="45706" xr:uid="{00000000-0005-0000-0000-0000228C0000}"/>
    <cellStyle name="Comma 7 4 3 2 2 3" xfId="35093" xr:uid="{00000000-0005-0000-0000-0000238C0000}"/>
    <cellStyle name="Comma 7 4 3 2 3" xfId="17132" xr:uid="{00000000-0005-0000-0000-0000248C0000}"/>
    <cellStyle name="Comma 7 4 3 2 3 2" xfId="40400" xr:uid="{00000000-0005-0000-0000-0000258C0000}"/>
    <cellStyle name="Comma 7 4 3 2 4" xfId="29785" xr:uid="{00000000-0005-0000-0000-0000268C0000}"/>
    <cellStyle name="Comma 7 4 3 3" xfId="9183" xr:uid="{00000000-0005-0000-0000-0000278C0000}"/>
    <cellStyle name="Comma 7 4 3 3 2" xfId="19798" xr:uid="{00000000-0005-0000-0000-0000288C0000}"/>
    <cellStyle name="Comma 7 4 3 3 2 2" xfId="43066" xr:uid="{00000000-0005-0000-0000-0000298C0000}"/>
    <cellStyle name="Comma 7 4 3 3 3" xfId="32451" xr:uid="{00000000-0005-0000-0000-00002A8C0000}"/>
    <cellStyle name="Comma 7 4 3 4" xfId="14492" xr:uid="{00000000-0005-0000-0000-00002B8C0000}"/>
    <cellStyle name="Comma 7 4 3 4 2" xfId="37760" xr:uid="{00000000-0005-0000-0000-00002C8C0000}"/>
    <cellStyle name="Comma 7 4 3 5" xfId="27143" xr:uid="{00000000-0005-0000-0000-00002D8C0000}"/>
    <cellStyle name="Comma 7 4 4" xfId="4292" xr:uid="{00000000-0005-0000-0000-00002E8C0000}"/>
    <cellStyle name="Comma 7 4 4 2" xfId="9636" xr:uid="{00000000-0005-0000-0000-00002F8C0000}"/>
    <cellStyle name="Comma 7 4 4 2 2" xfId="20251" xr:uid="{00000000-0005-0000-0000-0000308C0000}"/>
    <cellStyle name="Comma 7 4 4 2 2 2" xfId="43519" xr:uid="{00000000-0005-0000-0000-0000318C0000}"/>
    <cellStyle name="Comma 7 4 4 2 3" xfId="32904" xr:uid="{00000000-0005-0000-0000-0000328C0000}"/>
    <cellStyle name="Comma 7 4 4 3" xfId="14945" xr:uid="{00000000-0005-0000-0000-0000338C0000}"/>
    <cellStyle name="Comma 7 4 4 3 2" xfId="38213" xr:uid="{00000000-0005-0000-0000-0000348C0000}"/>
    <cellStyle name="Comma 7 4 4 4" xfId="27596" xr:uid="{00000000-0005-0000-0000-0000358C0000}"/>
    <cellStyle name="Comma 7 4 5" xfId="6994" xr:uid="{00000000-0005-0000-0000-0000368C0000}"/>
    <cellStyle name="Comma 7 4 5 2" xfId="17609" xr:uid="{00000000-0005-0000-0000-0000378C0000}"/>
    <cellStyle name="Comma 7 4 5 2 2" xfId="40877" xr:uid="{00000000-0005-0000-0000-0000388C0000}"/>
    <cellStyle name="Comma 7 4 5 3" xfId="30262" xr:uid="{00000000-0005-0000-0000-0000398C0000}"/>
    <cellStyle name="Comma 7 4 6" xfId="12305" xr:uid="{00000000-0005-0000-0000-00003A8C0000}"/>
    <cellStyle name="Comma 7 4 6 2" xfId="35573" xr:uid="{00000000-0005-0000-0000-00003B8C0000}"/>
    <cellStyle name="Comma 7 4 7" xfId="23865" xr:uid="{00000000-0005-0000-0000-00003C8C0000}"/>
    <cellStyle name="Comma 7 4 7 2" xfId="47087" xr:uid="{00000000-0005-0000-0000-00003D8C0000}"/>
    <cellStyle name="Comma 7 4 8" xfId="24954" xr:uid="{00000000-0005-0000-0000-00003E8C0000}"/>
    <cellStyle name="Comma 7 4 9" xfId="49017" xr:uid="{00000000-0005-0000-0000-00003F8C0000}"/>
    <cellStyle name="Comma 7 5" xfId="1145" xr:uid="{00000000-0005-0000-0000-0000408C0000}"/>
    <cellStyle name="Comma 7 5 2" xfId="2714" xr:uid="{00000000-0005-0000-0000-0000418C0000}"/>
    <cellStyle name="Comma 7 5 2 2" xfId="5562" xr:uid="{00000000-0005-0000-0000-0000428C0000}"/>
    <cellStyle name="Comma 7 5 2 2 2" xfId="10905" xr:uid="{00000000-0005-0000-0000-0000438C0000}"/>
    <cellStyle name="Comma 7 5 2 2 2 2" xfId="21519" xr:uid="{00000000-0005-0000-0000-0000448C0000}"/>
    <cellStyle name="Comma 7 5 2 2 2 2 2" xfId="44787" xr:uid="{00000000-0005-0000-0000-0000458C0000}"/>
    <cellStyle name="Comma 7 5 2 2 2 3" xfId="34173" xr:uid="{00000000-0005-0000-0000-0000468C0000}"/>
    <cellStyle name="Comma 7 5 2 2 3" xfId="16213" xr:uid="{00000000-0005-0000-0000-0000478C0000}"/>
    <cellStyle name="Comma 7 5 2 2 3 2" xfId="39481" xr:uid="{00000000-0005-0000-0000-0000488C0000}"/>
    <cellStyle name="Comma 7 5 2 2 4" xfId="28865" xr:uid="{00000000-0005-0000-0000-0000498C0000}"/>
    <cellStyle name="Comma 7 5 2 3" xfId="8263" xr:uid="{00000000-0005-0000-0000-00004A8C0000}"/>
    <cellStyle name="Comma 7 5 2 3 2" xfId="18878" xr:uid="{00000000-0005-0000-0000-00004B8C0000}"/>
    <cellStyle name="Comma 7 5 2 3 2 2" xfId="42146" xr:uid="{00000000-0005-0000-0000-00004C8C0000}"/>
    <cellStyle name="Comma 7 5 2 3 3" xfId="31531" xr:uid="{00000000-0005-0000-0000-00004D8C0000}"/>
    <cellStyle name="Comma 7 5 2 4" xfId="13573" xr:uid="{00000000-0005-0000-0000-00004E8C0000}"/>
    <cellStyle name="Comma 7 5 2 4 2" xfId="36841" xr:uid="{00000000-0005-0000-0000-00004F8C0000}"/>
    <cellStyle name="Comma 7 5 2 5" xfId="26223" xr:uid="{00000000-0005-0000-0000-0000508C0000}"/>
    <cellStyle name="Comma 7 5 3" xfId="3889" xr:uid="{00000000-0005-0000-0000-0000518C0000}"/>
    <cellStyle name="Comma 7 5 3 2" xfId="6553" xr:uid="{00000000-0005-0000-0000-0000528C0000}"/>
    <cellStyle name="Comma 7 5 3 2 2" xfId="11896" xr:uid="{00000000-0005-0000-0000-0000538C0000}"/>
    <cellStyle name="Comma 7 5 3 2 2 2" xfId="22509" xr:uid="{00000000-0005-0000-0000-0000548C0000}"/>
    <cellStyle name="Comma 7 5 3 2 2 2 2" xfId="45777" xr:uid="{00000000-0005-0000-0000-0000558C0000}"/>
    <cellStyle name="Comma 7 5 3 2 2 3" xfId="35164" xr:uid="{00000000-0005-0000-0000-0000568C0000}"/>
    <cellStyle name="Comma 7 5 3 2 3" xfId="17203" xr:uid="{00000000-0005-0000-0000-0000578C0000}"/>
    <cellStyle name="Comma 7 5 3 2 3 2" xfId="40471" xr:uid="{00000000-0005-0000-0000-0000588C0000}"/>
    <cellStyle name="Comma 7 5 3 2 4" xfId="29856" xr:uid="{00000000-0005-0000-0000-0000598C0000}"/>
    <cellStyle name="Comma 7 5 3 3" xfId="9254" xr:uid="{00000000-0005-0000-0000-00005A8C0000}"/>
    <cellStyle name="Comma 7 5 3 3 2" xfId="19869" xr:uid="{00000000-0005-0000-0000-00005B8C0000}"/>
    <cellStyle name="Comma 7 5 3 3 2 2" xfId="43137" xr:uid="{00000000-0005-0000-0000-00005C8C0000}"/>
    <cellStyle name="Comma 7 5 3 3 3" xfId="32522" xr:uid="{00000000-0005-0000-0000-00005D8C0000}"/>
    <cellStyle name="Comma 7 5 3 4" xfId="14563" xr:uid="{00000000-0005-0000-0000-00005E8C0000}"/>
    <cellStyle name="Comma 7 5 3 4 2" xfId="37831" xr:uid="{00000000-0005-0000-0000-00005F8C0000}"/>
    <cellStyle name="Comma 7 5 3 5" xfId="27214" xr:uid="{00000000-0005-0000-0000-0000608C0000}"/>
    <cellStyle name="Comma 7 5 4" xfId="4375" xr:uid="{00000000-0005-0000-0000-0000618C0000}"/>
    <cellStyle name="Comma 7 5 4 2" xfId="9719" xr:uid="{00000000-0005-0000-0000-0000628C0000}"/>
    <cellStyle name="Comma 7 5 4 2 2" xfId="20334" xr:uid="{00000000-0005-0000-0000-0000638C0000}"/>
    <cellStyle name="Comma 7 5 4 2 2 2" xfId="43602" xr:uid="{00000000-0005-0000-0000-0000648C0000}"/>
    <cellStyle name="Comma 7 5 4 2 3" xfId="32987" xr:uid="{00000000-0005-0000-0000-0000658C0000}"/>
    <cellStyle name="Comma 7 5 4 3" xfId="15028" xr:uid="{00000000-0005-0000-0000-0000668C0000}"/>
    <cellStyle name="Comma 7 5 4 3 2" xfId="38296" xr:uid="{00000000-0005-0000-0000-0000678C0000}"/>
    <cellStyle name="Comma 7 5 4 4" xfId="27679" xr:uid="{00000000-0005-0000-0000-0000688C0000}"/>
    <cellStyle name="Comma 7 5 5" xfId="7077" xr:uid="{00000000-0005-0000-0000-0000698C0000}"/>
    <cellStyle name="Comma 7 5 5 2" xfId="17692" xr:uid="{00000000-0005-0000-0000-00006A8C0000}"/>
    <cellStyle name="Comma 7 5 5 2 2" xfId="40960" xr:uid="{00000000-0005-0000-0000-00006B8C0000}"/>
    <cellStyle name="Comma 7 5 5 3" xfId="30345" xr:uid="{00000000-0005-0000-0000-00006C8C0000}"/>
    <cellStyle name="Comma 7 5 6" xfId="12388" xr:uid="{00000000-0005-0000-0000-00006D8C0000}"/>
    <cellStyle name="Comma 7 5 6 2" xfId="35656" xr:uid="{00000000-0005-0000-0000-00006E8C0000}"/>
    <cellStyle name="Comma 7 5 7" xfId="23867" xr:uid="{00000000-0005-0000-0000-00006F8C0000}"/>
    <cellStyle name="Comma 7 5 7 2" xfId="47089" xr:uid="{00000000-0005-0000-0000-0000708C0000}"/>
    <cellStyle name="Comma 7 5 8" xfId="25037" xr:uid="{00000000-0005-0000-0000-0000718C0000}"/>
    <cellStyle name="Comma 7 5 9" xfId="49019" xr:uid="{00000000-0005-0000-0000-0000728C0000}"/>
    <cellStyle name="Comma 7 6" xfId="1293" xr:uid="{00000000-0005-0000-0000-0000738C0000}"/>
    <cellStyle name="Comma 7 6 2" xfId="2854" xr:uid="{00000000-0005-0000-0000-0000748C0000}"/>
    <cellStyle name="Comma 7 6 2 2" xfId="5702" xr:uid="{00000000-0005-0000-0000-0000758C0000}"/>
    <cellStyle name="Comma 7 6 2 2 2" xfId="11045" xr:uid="{00000000-0005-0000-0000-0000768C0000}"/>
    <cellStyle name="Comma 7 6 2 2 2 2" xfId="21659" xr:uid="{00000000-0005-0000-0000-0000778C0000}"/>
    <cellStyle name="Comma 7 6 2 2 2 2 2" xfId="44927" xr:uid="{00000000-0005-0000-0000-0000788C0000}"/>
    <cellStyle name="Comma 7 6 2 2 2 3" xfId="34313" xr:uid="{00000000-0005-0000-0000-0000798C0000}"/>
    <cellStyle name="Comma 7 6 2 2 3" xfId="16353" xr:uid="{00000000-0005-0000-0000-00007A8C0000}"/>
    <cellStyle name="Comma 7 6 2 2 3 2" xfId="39621" xr:uid="{00000000-0005-0000-0000-00007B8C0000}"/>
    <cellStyle name="Comma 7 6 2 2 4" xfId="29005" xr:uid="{00000000-0005-0000-0000-00007C8C0000}"/>
    <cellStyle name="Comma 7 6 2 3" xfId="8403" xr:uid="{00000000-0005-0000-0000-00007D8C0000}"/>
    <cellStyle name="Comma 7 6 2 3 2" xfId="19018" xr:uid="{00000000-0005-0000-0000-00007E8C0000}"/>
    <cellStyle name="Comma 7 6 2 3 2 2" xfId="42286" xr:uid="{00000000-0005-0000-0000-00007F8C0000}"/>
    <cellStyle name="Comma 7 6 2 3 3" xfId="31671" xr:uid="{00000000-0005-0000-0000-0000808C0000}"/>
    <cellStyle name="Comma 7 6 2 4" xfId="13713" xr:uid="{00000000-0005-0000-0000-0000818C0000}"/>
    <cellStyle name="Comma 7 6 2 4 2" xfId="36981" xr:uid="{00000000-0005-0000-0000-0000828C0000}"/>
    <cellStyle name="Comma 7 6 2 5" xfId="26363" xr:uid="{00000000-0005-0000-0000-0000838C0000}"/>
    <cellStyle name="Comma 7 6 3" xfId="4515" xr:uid="{00000000-0005-0000-0000-0000848C0000}"/>
    <cellStyle name="Comma 7 6 3 2" xfId="9859" xr:uid="{00000000-0005-0000-0000-0000858C0000}"/>
    <cellStyle name="Comma 7 6 3 2 2" xfId="20474" xr:uid="{00000000-0005-0000-0000-0000868C0000}"/>
    <cellStyle name="Comma 7 6 3 2 2 2" xfId="43742" xr:uid="{00000000-0005-0000-0000-0000878C0000}"/>
    <cellStyle name="Comma 7 6 3 2 3" xfId="33127" xr:uid="{00000000-0005-0000-0000-0000888C0000}"/>
    <cellStyle name="Comma 7 6 3 3" xfId="15168" xr:uid="{00000000-0005-0000-0000-0000898C0000}"/>
    <cellStyle name="Comma 7 6 3 3 2" xfId="38436" xr:uid="{00000000-0005-0000-0000-00008A8C0000}"/>
    <cellStyle name="Comma 7 6 3 4" xfId="27819" xr:uid="{00000000-0005-0000-0000-00008B8C0000}"/>
    <cellStyle name="Comma 7 6 4" xfId="7217" xr:uid="{00000000-0005-0000-0000-00008C8C0000}"/>
    <cellStyle name="Comma 7 6 4 2" xfId="17832" xr:uid="{00000000-0005-0000-0000-00008D8C0000}"/>
    <cellStyle name="Comma 7 6 4 2 2" xfId="41100" xr:uid="{00000000-0005-0000-0000-00008E8C0000}"/>
    <cellStyle name="Comma 7 6 4 3" xfId="30485" xr:uid="{00000000-0005-0000-0000-00008F8C0000}"/>
    <cellStyle name="Comma 7 6 5" xfId="12528" xr:uid="{00000000-0005-0000-0000-0000908C0000}"/>
    <cellStyle name="Comma 7 6 5 2" xfId="35796" xr:uid="{00000000-0005-0000-0000-0000918C0000}"/>
    <cellStyle name="Comma 7 6 6" xfId="23868" xr:uid="{00000000-0005-0000-0000-0000928C0000}"/>
    <cellStyle name="Comma 7 6 7" xfId="25177" xr:uid="{00000000-0005-0000-0000-0000938C0000}"/>
    <cellStyle name="Comma 7 7" xfId="1683" xr:uid="{00000000-0005-0000-0000-0000948C0000}"/>
    <cellStyle name="Comma 7 7 2" xfId="4686" xr:uid="{00000000-0005-0000-0000-0000958C0000}"/>
    <cellStyle name="Comma 7 7 2 2" xfId="10030" xr:uid="{00000000-0005-0000-0000-0000968C0000}"/>
    <cellStyle name="Comma 7 7 2 2 2" xfId="20645" xr:uid="{00000000-0005-0000-0000-0000978C0000}"/>
    <cellStyle name="Comma 7 7 2 2 2 2" xfId="43913" xr:uid="{00000000-0005-0000-0000-0000988C0000}"/>
    <cellStyle name="Comma 7 7 2 2 3" xfId="33298" xr:uid="{00000000-0005-0000-0000-0000998C0000}"/>
    <cellStyle name="Comma 7 7 2 3" xfId="15339" xr:uid="{00000000-0005-0000-0000-00009A8C0000}"/>
    <cellStyle name="Comma 7 7 2 3 2" xfId="38607" xr:uid="{00000000-0005-0000-0000-00009B8C0000}"/>
    <cellStyle name="Comma 7 7 2 4" xfId="27990" xr:uid="{00000000-0005-0000-0000-00009C8C0000}"/>
    <cellStyle name="Comma 7 7 3" xfId="7388" xr:uid="{00000000-0005-0000-0000-00009D8C0000}"/>
    <cellStyle name="Comma 7 7 3 2" xfId="18003" xr:uid="{00000000-0005-0000-0000-00009E8C0000}"/>
    <cellStyle name="Comma 7 7 3 2 2" xfId="41271" xr:uid="{00000000-0005-0000-0000-00009F8C0000}"/>
    <cellStyle name="Comma 7 7 3 3" xfId="30656" xr:uid="{00000000-0005-0000-0000-0000A08C0000}"/>
    <cellStyle name="Comma 7 7 4" xfId="12699" xr:uid="{00000000-0005-0000-0000-0000A18C0000}"/>
    <cellStyle name="Comma 7 7 4 2" xfId="35967" xr:uid="{00000000-0005-0000-0000-0000A28C0000}"/>
    <cellStyle name="Comma 7 7 5" xfId="25348" xr:uid="{00000000-0005-0000-0000-0000A38C0000}"/>
    <cellStyle name="Comma 7 8" xfId="2535" xr:uid="{00000000-0005-0000-0000-0000A48C0000}"/>
    <cellStyle name="Comma 7 8 2" xfId="5383" xr:uid="{00000000-0005-0000-0000-0000A58C0000}"/>
    <cellStyle name="Comma 7 8 2 2" xfId="10726" xr:uid="{00000000-0005-0000-0000-0000A68C0000}"/>
    <cellStyle name="Comma 7 8 2 2 2" xfId="21340" xr:uid="{00000000-0005-0000-0000-0000A78C0000}"/>
    <cellStyle name="Comma 7 8 2 2 2 2" xfId="44608" xr:uid="{00000000-0005-0000-0000-0000A88C0000}"/>
    <cellStyle name="Comma 7 8 2 2 3" xfId="33994" xr:uid="{00000000-0005-0000-0000-0000A98C0000}"/>
    <cellStyle name="Comma 7 8 2 3" xfId="16034" xr:uid="{00000000-0005-0000-0000-0000AA8C0000}"/>
    <cellStyle name="Comma 7 8 2 3 2" xfId="39302" xr:uid="{00000000-0005-0000-0000-0000AB8C0000}"/>
    <cellStyle name="Comma 7 8 2 4" xfId="28686" xr:uid="{00000000-0005-0000-0000-0000AC8C0000}"/>
    <cellStyle name="Comma 7 8 3" xfId="8084" xr:uid="{00000000-0005-0000-0000-0000AD8C0000}"/>
    <cellStyle name="Comma 7 8 3 2" xfId="18699" xr:uid="{00000000-0005-0000-0000-0000AE8C0000}"/>
    <cellStyle name="Comma 7 8 3 2 2" xfId="41967" xr:uid="{00000000-0005-0000-0000-0000AF8C0000}"/>
    <cellStyle name="Comma 7 8 3 3" xfId="31352" xr:uid="{00000000-0005-0000-0000-0000B08C0000}"/>
    <cellStyle name="Comma 7 8 4" xfId="13394" xr:uid="{00000000-0005-0000-0000-0000B18C0000}"/>
    <cellStyle name="Comma 7 8 4 2" xfId="36662" xr:uid="{00000000-0005-0000-0000-0000B28C0000}"/>
    <cellStyle name="Comma 7 8 5" xfId="26044" xr:uid="{00000000-0005-0000-0000-0000B38C0000}"/>
    <cellStyle name="Comma 7 9" xfId="3035" xr:uid="{00000000-0005-0000-0000-0000B48C0000}"/>
    <cellStyle name="Comma 7 9 2" xfId="5871" xr:uid="{00000000-0005-0000-0000-0000B58C0000}"/>
    <cellStyle name="Comma 7 9 2 2" xfId="11214" xr:uid="{00000000-0005-0000-0000-0000B68C0000}"/>
    <cellStyle name="Comma 7 9 2 2 2" xfId="21828" xr:uid="{00000000-0005-0000-0000-0000B78C0000}"/>
    <cellStyle name="Comma 7 9 2 2 2 2" xfId="45096" xr:uid="{00000000-0005-0000-0000-0000B88C0000}"/>
    <cellStyle name="Comma 7 9 2 2 3" xfId="34482" xr:uid="{00000000-0005-0000-0000-0000B98C0000}"/>
    <cellStyle name="Comma 7 9 2 3" xfId="16522" xr:uid="{00000000-0005-0000-0000-0000BA8C0000}"/>
    <cellStyle name="Comma 7 9 2 3 2" xfId="39790" xr:uid="{00000000-0005-0000-0000-0000BB8C0000}"/>
    <cellStyle name="Comma 7 9 2 4" xfId="29174" xr:uid="{00000000-0005-0000-0000-0000BC8C0000}"/>
    <cellStyle name="Comma 7 9 3" xfId="8572" xr:uid="{00000000-0005-0000-0000-0000BD8C0000}"/>
    <cellStyle name="Comma 7 9 3 2" xfId="19187" xr:uid="{00000000-0005-0000-0000-0000BE8C0000}"/>
    <cellStyle name="Comma 7 9 3 2 2" xfId="42455" xr:uid="{00000000-0005-0000-0000-0000BF8C0000}"/>
    <cellStyle name="Comma 7 9 3 3" xfId="31840" xr:uid="{00000000-0005-0000-0000-0000C08C0000}"/>
    <cellStyle name="Comma 7 9 4" xfId="13882" xr:uid="{00000000-0005-0000-0000-0000C18C0000}"/>
    <cellStyle name="Comma 7 9 4 2" xfId="37150" xr:uid="{00000000-0005-0000-0000-0000C28C0000}"/>
    <cellStyle name="Comma 7 9 5" xfId="26532" xr:uid="{00000000-0005-0000-0000-0000C38C0000}"/>
    <cellStyle name="Comma 8" xfId="457" xr:uid="{00000000-0005-0000-0000-0000C48C0000}"/>
    <cellStyle name="Comma 8 10" xfId="49020" xr:uid="{00000000-0005-0000-0000-0000C58C0000}"/>
    <cellStyle name="Comma 8 2" xfId="458" xr:uid="{00000000-0005-0000-0000-0000C68C0000}"/>
    <cellStyle name="Comma 8 2 10" xfId="12212" xr:uid="{00000000-0005-0000-0000-0000C78C0000}"/>
    <cellStyle name="Comma 8 2 10 2" xfId="35480" xr:uid="{00000000-0005-0000-0000-0000C88C0000}"/>
    <cellStyle name="Comma 8 2 11" xfId="23870" xr:uid="{00000000-0005-0000-0000-0000C98C0000}"/>
    <cellStyle name="Comma 8 2 11 2" xfId="47091" xr:uid="{00000000-0005-0000-0000-0000CA8C0000}"/>
    <cellStyle name="Comma 8 2 12" xfId="24859" xr:uid="{00000000-0005-0000-0000-0000CB8C0000}"/>
    <cellStyle name="Comma 8 2 13" xfId="49021" xr:uid="{00000000-0005-0000-0000-0000CC8C0000}"/>
    <cellStyle name="Comma 8 2 2" xfId="1235" xr:uid="{00000000-0005-0000-0000-0000CD8C0000}"/>
    <cellStyle name="Comma 8 2 2 2" xfId="2797" xr:uid="{00000000-0005-0000-0000-0000CE8C0000}"/>
    <cellStyle name="Comma 8 2 2 2 2" xfId="5645" xr:uid="{00000000-0005-0000-0000-0000CF8C0000}"/>
    <cellStyle name="Comma 8 2 2 2 2 2" xfId="10988" xr:uid="{00000000-0005-0000-0000-0000D08C0000}"/>
    <cellStyle name="Comma 8 2 2 2 2 2 2" xfId="21602" xr:uid="{00000000-0005-0000-0000-0000D18C0000}"/>
    <cellStyle name="Comma 8 2 2 2 2 2 2 2" xfId="44870" xr:uid="{00000000-0005-0000-0000-0000D28C0000}"/>
    <cellStyle name="Comma 8 2 2 2 2 2 3" xfId="34256" xr:uid="{00000000-0005-0000-0000-0000D38C0000}"/>
    <cellStyle name="Comma 8 2 2 2 2 3" xfId="16296" xr:uid="{00000000-0005-0000-0000-0000D48C0000}"/>
    <cellStyle name="Comma 8 2 2 2 2 3 2" xfId="39564" xr:uid="{00000000-0005-0000-0000-0000D58C0000}"/>
    <cellStyle name="Comma 8 2 2 2 2 4" xfId="23873" xr:uid="{00000000-0005-0000-0000-0000D68C0000}"/>
    <cellStyle name="Comma 8 2 2 2 2 4 2" xfId="47094" xr:uid="{00000000-0005-0000-0000-0000D78C0000}"/>
    <cellStyle name="Comma 8 2 2 2 2 5" xfId="28948" xr:uid="{00000000-0005-0000-0000-0000D88C0000}"/>
    <cellStyle name="Comma 8 2 2 2 2 6" xfId="49024" xr:uid="{00000000-0005-0000-0000-0000D98C0000}"/>
    <cellStyle name="Comma 8 2 2 2 3" xfId="8346" xr:uid="{00000000-0005-0000-0000-0000DA8C0000}"/>
    <cellStyle name="Comma 8 2 2 2 3 2" xfId="18961" xr:uid="{00000000-0005-0000-0000-0000DB8C0000}"/>
    <cellStyle name="Comma 8 2 2 2 3 2 2" xfId="42229" xr:uid="{00000000-0005-0000-0000-0000DC8C0000}"/>
    <cellStyle name="Comma 8 2 2 2 3 3" xfId="31614" xr:uid="{00000000-0005-0000-0000-0000DD8C0000}"/>
    <cellStyle name="Comma 8 2 2 2 4" xfId="13656" xr:uid="{00000000-0005-0000-0000-0000DE8C0000}"/>
    <cellStyle name="Comma 8 2 2 2 4 2" xfId="36924" xr:uid="{00000000-0005-0000-0000-0000DF8C0000}"/>
    <cellStyle name="Comma 8 2 2 2 5" xfId="23872" xr:uid="{00000000-0005-0000-0000-0000E08C0000}"/>
    <cellStyle name="Comma 8 2 2 2 5 2" xfId="47093" xr:uid="{00000000-0005-0000-0000-0000E18C0000}"/>
    <cellStyle name="Comma 8 2 2 2 6" xfId="26306" xr:uid="{00000000-0005-0000-0000-0000E28C0000}"/>
    <cellStyle name="Comma 8 2 2 2 7" xfId="49023" xr:uid="{00000000-0005-0000-0000-0000E38C0000}"/>
    <cellStyle name="Comma 8 2 2 3" xfId="3972" xr:uid="{00000000-0005-0000-0000-0000E48C0000}"/>
    <cellStyle name="Comma 8 2 2 3 2" xfId="6636" xr:uid="{00000000-0005-0000-0000-0000E58C0000}"/>
    <cellStyle name="Comma 8 2 2 3 2 2" xfId="11979" xr:uid="{00000000-0005-0000-0000-0000E68C0000}"/>
    <cellStyle name="Comma 8 2 2 3 2 2 2" xfId="22592" xr:uid="{00000000-0005-0000-0000-0000E78C0000}"/>
    <cellStyle name="Comma 8 2 2 3 2 2 2 2" xfId="45860" xr:uid="{00000000-0005-0000-0000-0000E88C0000}"/>
    <cellStyle name="Comma 8 2 2 3 2 2 3" xfId="35247" xr:uid="{00000000-0005-0000-0000-0000E98C0000}"/>
    <cellStyle name="Comma 8 2 2 3 2 3" xfId="17286" xr:uid="{00000000-0005-0000-0000-0000EA8C0000}"/>
    <cellStyle name="Comma 8 2 2 3 2 3 2" xfId="40554" xr:uid="{00000000-0005-0000-0000-0000EB8C0000}"/>
    <cellStyle name="Comma 8 2 2 3 2 4" xfId="29939" xr:uid="{00000000-0005-0000-0000-0000EC8C0000}"/>
    <cellStyle name="Comma 8 2 2 3 3" xfId="9337" xr:uid="{00000000-0005-0000-0000-0000ED8C0000}"/>
    <cellStyle name="Comma 8 2 2 3 3 2" xfId="19952" xr:uid="{00000000-0005-0000-0000-0000EE8C0000}"/>
    <cellStyle name="Comma 8 2 2 3 3 2 2" xfId="43220" xr:uid="{00000000-0005-0000-0000-0000EF8C0000}"/>
    <cellStyle name="Comma 8 2 2 3 3 3" xfId="32605" xr:uid="{00000000-0005-0000-0000-0000F08C0000}"/>
    <cellStyle name="Comma 8 2 2 3 4" xfId="14646" xr:uid="{00000000-0005-0000-0000-0000F18C0000}"/>
    <cellStyle name="Comma 8 2 2 3 4 2" xfId="37914" xr:uid="{00000000-0005-0000-0000-0000F28C0000}"/>
    <cellStyle name="Comma 8 2 2 3 5" xfId="23874" xr:uid="{00000000-0005-0000-0000-0000F38C0000}"/>
    <cellStyle name="Comma 8 2 2 3 5 2" xfId="47095" xr:uid="{00000000-0005-0000-0000-0000F48C0000}"/>
    <cellStyle name="Comma 8 2 2 3 6" xfId="27297" xr:uid="{00000000-0005-0000-0000-0000F58C0000}"/>
    <cellStyle name="Comma 8 2 2 3 7" xfId="49025" xr:uid="{00000000-0005-0000-0000-0000F68C0000}"/>
    <cellStyle name="Comma 8 2 2 4" xfId="4458" xr:uid="{00000000-0005-0000-0000-0000F78C0000}"/>
    <cellStyle name="Comma 8 2 2 4 2" xfId="9802" xr:uid="{00000000-0005-0000-0000-0000F88C0000}"/>
    <cellStyle name="Comma 8 2 2 4 2 2" xfId="20417" xr:uid="{00000000-0005-0000-0000-0000F98C0000}"/>
    <cellStyle name="Comma 8 2 2 4 2 2 2" xfId="43685" xr:uid="{00000000-0005-0000-0000-0000FA8C0000}"/>
    <cellStyle name="Comma 8 2 2 4 2 3" xfId="33070" xr:uid="{00000000-0005-0000-0000-0000FB8C0000}"/>
    <cellStyle name="Comma 8 2 2 4 3" xfId="15111" xr:uid="{00000000-0005-0000-0000-0000FC8C0000}"/>
    <cellStyle name="Comma 8 2 2 4 3 2" xfId="38379" xr:uid="{00000000-0005-0000-0000-0000FD8C0000}"/>
    <cellStyle name="Comma 8 2 2 4 4" xfId="27762" xr:uid="{00000000-0005-0000-0000-0000FE8C0000}"/>
    <cellStyle name="Comma 8 2 2 5" xfId="7160" xr:uid="{00000000-0005-0000-0000-0000FF8C0000}"/>
    <cellStyle name="Comma 8 2 2 5 2" xfId="17775" xr:uid="{00000000-0005-0000-0000-0000008D0000}"/>
    <cellStyle name="Comma 8 2 2 5 2 2" xfId="41043" xr:uid="{00000000-0005-0000-0000-0000018D0000}"/>
    <cellStyle name="Comma 8 2 2 5 3" xfId="30428" xr:uid="{00000000-0005-0000-0000-0000028D0000}"/>
    <cellStyle name="Comma 8 2 2 6" xfId="12471" xr:uid="{00000000-0005-0000-0000-0000038D0000}"/>
    <cellStyle name="Comma 8 2 2 6 2" xfId="35739" xr:uid="{00000000-0005-0000-0000-0000048D0000}"/>
    <cellStyle name="Comma 8 2 2 7" xfId="23871" xr:uid="{00000000-0005-0000-0000-0000058D0000}"/>
    <cellStyle name="Comma 8 2 2 7 2" xfId="47092" xr:uid="{00000000-0005-0000-0000-0000068D0000}"/>
    <cellStyle name="Comma 8 2 2 8" xfId="25120" xr:uid="{00000000-0005-0000-0000-0000078D0000}"/>
    <cellStyle name="Comma 8 2 2 9" xfId="49022" xr:uid="{00000000-0005-0000-0000-0000088D0000}"/>
    <cellStyle name="Comma 8 2 3" xfId="1608" xr:uid="{00000000-0005-0000-0000-0000098D0000}"/>
    <cellStyle name="Comma 8 2 3 2" xfId="2965" xr:uid="{00000000-0005-0000-0000-00000A8D0000}"/>
    <cellStyle name="Comma 8 2 3 2 2" xfId="5813" xr:uid="{00000000-0005-0000-0000-00000B8D0000}"/>
    <cellStyle name="Comma 8 2 3 2 2 2" xfId="11156" xr:uid="{00000000-0005-0000-0000-00000C8D0000}"/>
    <cellStyle name="Comma 8 2 3 2 2 2 2" xfId="21770" xr:uid="{00000000-0005-0000-0000-00000D8D0000}"/>
    <cellStyle name="Comma 8 2 3 2 2 2 2 2" xfId="45038" xr:uid="{00000000-0005-0000-0000-00000E8D0000}"/>
    <cellStyle name="Comma 8 2 3 2 2 2 3" xfId="34424" xr:uid="{00000000-0005-0000-0000-00000F8D0000}"/>
    <cellStyle name="Comma 8 2 3 2 2 3" xfId="16464" xr:uid="{00000000-0005-0000-0000-0000108D0000}"/>
    <cellStyle name="Comma 8 2 3 2 2 3 2" xfId="39732" xr:uid="{00000000-0005-0000-0000-0000118D0000}"/>
    <cellStyle name="Comma 8 2 3 2 2 4" xfId="29116" xr:uid="{00000000-0005-0000-0000-0000128D0000}"/>
    <cellStyle name="Comma 8 2 3 2 3" xfId="8514" xr:uid="{00000000-0005-0000-0000-0000138D0000}"/>
    <cellStyle name="Comma 8 2 3 2 3 2" xfId="19129" xr:uid="{00000000-0005-0000-0000-0000148D0000}"/>
    <cellStyle name="Comma 8 2 3 2 3 2 2" xfId="42397" xr:uid="{00000000-0005-0000-0000-0000158D0000}"/>
    <cellStyle name="Comma 8 2 3 2 3 3" xfId="31782" xr:uid="{00000000-0005-0000-0000-0000168D0000}"/>
    <cellStyle name="Comma 8 2 3 2 4" xfId="13824" xr:uid="{00000000-0005-0000-0000-0000178D0000}"/>
    <cellStyle name="Comma 8 2 3 2 4 2" xfId="37092" xr:uid="{00000000-0005-0000-0000-0000188D0000}"/>
    <cellStyle name="Comma 8 2 3 2 5" xfId="23876" xr:uid="{00000000-0005-0000-0000-0000198D0000}"/>
    <cellStyle name="Comma 8 2 3 2 5 2" xfId="47097" xr:uid="{00000000-0005-0000-0000-00001A8D0000}"/>
    <cellStyle name="Comma 8 2 3 2 6" xfId="26474" xr:uid="{00000000-0005-0000-0000-00001B8D0000}"/>
    <cellStyle name="Comma 8 2 3 2 7" xfId="49027" xr:uid="{00000000-0005-0000-0000-00001C8D0000}"/>
    <cellStyle name="Comma 8 2 3 3" xfId="4626" xr:uid="{00000000-0005-0000-0000-00001D8D0000}"/>
    <cellStyle name="Comma 8 2 3 3 2" xfId="9970" xr:uid="{00000000-0005-0000-0000-00001E8D0000}"/>
    <cellStyle name="Comma 8 2 3 3 2 2" xfId="20585" xr:uid="{00000000-0005-0000-0000-00001F8D0000}"/>
    <cellStyle name="Comma 8 2 3 3 2 2 2" xfId="43853" xr:uid="{00000000-0005-0000-0000-0000208D0000}"/>
    <cellStyle name="Comma 8 2 3 3 2 3" xfId="33238" xr:uid="{00000000-0005-0000-0000-0000218D0000}"/>
    <cellStyle name="Comma 8 2 3 3 3" xfId="15279" xr:uid="{00000000-0005-0000-0000-0000228D0000}"/>
    <cellStyle name="Comma 8 2 3 3 3 2" xfId="38547" xr:uid="{00000000-0005-0000-0000-0000238D0000}"/>
    <cellStyle name="Comma 8 2 3 3 4" xfId="27930" xr:uid="{00000000-0005-0000-0000-0000248D0000}"/>
    <cellStyle name="Comma 8 2 3 4" xfId="7328" xr:uid="{00000000-0005-0000-0000-0000258D0000}"/>
    <cellStyle name="Comma 8 2 3 4 2" xfId="17943" xr:uid="{00000000-0005-0000-0000-0000268D0000}"/>
    <cellStyle name="Comma 8 2 3 4 2 2" xfId="41211" xr:uid="{00000000-0005-0000-0000-0000278D0000}"/>
    <cellStyle name="Comma 8 2 3 4 3" xfId="30596" xr:uid="{00000000-0005-0000-0000-0000288D0000}"/>
    <cellStyle name="Comma 8 2 3 5" xfId="12639" xr:uid="{00000000-0005-0000-0000-0000298D0000}"/>
    <cellStyle name="Comma 8 2 3 5 2" xfId="35907" xr:uid="{00000000-0005-0000-0000-00002A8D0000}"/>
    <cellStyle name="Comma 8 2 3 6" xfId="23875" xr:uid="{00000000-0005-0000-0000-00002B8D0000}"/>
    <cellStyle name="Comma 8 2 3 6 2" xfId="47096" xr:uid="{00000000-0005-0000-0000-00002C8D0000}"/>
    <cellStyle name="Comma 8 2 3 7" xfId="25288" xr:uid="{00000000-0005-0000-0000-00002D8D0000}"/>
    <cellStyle name="Comma 8 2 3 8" xfId="49026" xr:uid="{00000000-0005-0000-0000-00002E8D0000}"/>
    <cellStyle name="Comma 8 2 4" xfId="2002" xr:uid="{00000000-0005-0000-0000-00002F8D0000}"/>
    <cellStyle name="Comma 8 2 4 2" xfId="4944" xr:uid="{00000000-0005-0000-0000-0000308D0000}"/>
    <cellStyle name="Comma 8 2 4 2 2" xfId="10287" xr:uid="{00000000-0005-0000-0000-0000318D0000}"/>
    <cellStyle name="Comma 8 2 4 2 2 2" xfId="20902" xr:uid="{00000000-0005-0000-0000-0000328D0000}"/>
    <cellStyle name="Comma 8 2 4 2 2 2 2" xfId="44170" xr:uid="{00000000-0005-0000-0000-0000338D0000}"/>
    <cellStyle name="Comma 8 2 4 2 2 3" xfId="33555" xr:uid="{00000000-0005-0000-0000-0000348D0000}"/>
    <cellStyle name="Comma 8 2 4 2 3" xfId="15596" xr:uid="{00000000-0005-0000-0000-0000358D0000}"/>
    <cellStyle name="Comma 8 2 4 2 3 2" xfId="38864" xr:uid="{00000000-0005-0000-0000-0000368D0000}"/>
    <cellStyle name="Comma 8 2 4 2 4" xfId="28247" xr:uid="{00000000-0005-0000-0000-0000378D0000}"/>
    <cellStyle name="Comma 8 2 4 3" xfId="7645" xr:uid="{00000000-0005-0000-0000-0000388D0000}"/>
    <cellStyle name="Comma 8 2 4 3 2" xfId="18260" xr:uid="{00000000-0005-0000-0000-0000398D0000}"/>
    <cellStyle name="Comma 8 2 4 3 2 2" xfId="41528" xr:uid="{00000000-0005-0000-0000-00003A8D0000}"/>
    <cellStyle name="Comma 8 2 4 3 3" xfId="30913" xr:uid="{00000000-0005-0000-0000-00003B8D0000}"/>
    <cellStyle name="Comma 8 2 4 4" xfId="12956" xr:uid="{00000000-0005-0000-0000-00003C8D0000}"/>
    <cellStyle name="Comma 8 2 4 4 2" xfId="36224" xr:uid="{00000000-0005-0000-0000-00003D8D0000}"/>
    <cellStyle name="Comma 8 2 4 5" xfId="23877" xr:uid="{00000000-0005-0000-0000-00003E8D0000}"/>
    <cellStyle name="Comma 8 2 4 5 2" xfId="47098" xr:uid="{00000000-0005-0000-0000-00003F8D0000}"/>
    <cellStyle name="Comma 8 2 4 6" xfId="25605" xr:uid="{00000000-0005-0000-0000-0000408D0000}"/>
    <cellStyle name="Comma 8 2 4 7" xfId="49028" xr:uid="{00000000-0005-0000-0000-0000418D0000}"/>
    <cellStyle name="Comma 8 2 5" xfId="2538" xr:uid="{00000000-0005-0000-0000-0000428D0000}"/>
    <cellStyle name="Comma 8 2 5 2" xfId="5386" xr:uid="{00000000-0005-0000-0000-0000438D0000}"/>
    <cellStyle name="Comma 8 2 5 2 2" xfId="10729" xr:uid="{00000000-0005-0000-0000-0000448D0000}"/>
    <cellStyle name="Comma 8 2 5 2 2 2" xfId="21343" xr:uid="{00000000-0005-0000-0000-0000458D0000}"/>
    <cellStyle name="Comma 8 2 5 2 2 2 2" xfId="44611" xr:uid="{00000000-0005-0000-0000-0000468D0000}"/>
    <cellStyle name="Comma 8 2 5 2 2 3" xfId="33997" xr:uid="{00000000-0005-0000-0000-0000478D0000}"/>
    <cellStyle name="Comma 8 2 5 2 3" xfId="16037" xr:uid="{00000000-0005-0000-0000-0000488D0000}"/>
    <cellStyle name="Comma 8 2 5 2 3 2" xfId="39305" xr:uid="{00000000-0005-0000-0000-0000498D0000}"/>
    <cellStyle name="Comma 8 2 5 2 4" xfId="28689" xr:uid="{00000000-0005-0000-0000-00004A8D0000}"/>
    <cellStyle name="Comma 8 2 5 3" xfId="8087" xr:uid="{00000000-0005-0000-0000-00004B8D0000}"/>
    <cellStyle name="Comma 8 2 5 3 2" xfId="18702" xr:uid="{00000000-0005-0000-0000-00004C8D0000}"/>
    <cellStyle name="Comma 8 2 5 3 2 2" xfId="41970" xr:uid="{00000000-0005-0000-0000-00004D8D0000}"/>
    <cellStyle name="Comma 8 2 5 3 3" xfId="31355" xr:uid="{00000000-0005-0000-0000-00004E8D0000}"/>
    <cellStyle name="Comma 8 2 5 4" xfId="13397" xr:uid="{00000000-0005-0000-0000-00004F8D0000}"/>
    <cellStyle name="Comma 8 2 5 4 2" xfId="36665" xr:uid="{00000000-0005-0000-0000-0000508D0000}"/>
    <cellStyle name="Comma 8 2 5 5" xfId="26047" xr:uid="{00000000-0005-0000-0000-0000518D0000}"/>
    <cellStyle name="Comma 8 2 6" xfId="3234" xr:uid="{00000000-0005-0000-0000-0000528D0000}"/>
    <cellStyle name="Comma 8 2 6 2" xfId="6064" xr:uid="{00000000-0005-0000-0000-0000538D0000}"/>
    <cellStyle name="Comma 8 2 6 2 2" xfId="11407" xr:uid="{00000000-0005-0000-0000-0000548D0000}"/>
    <cellStyle name="Comma 8 2 6 2 2 2" xfId="22020" xr:uid="{00000000-0005-0000-0000-0000558D0000}"/>
    <cellStyle name="Comma 8 2 6 2 2 2 2" xfId="45288" xr:uid="{00000000-0005-0000-0000-0000568D0000}"/>
    <cellStyle name="Comma 8 2 6 2 2 3" xfId="34675" xr:uid="{00000000-0005-0000-0000-0000578D0000}"/>
    <cellStyle name="Comma 8 2 6 2 3" xfId="16714" xr:uid="{00000000-0005-0000-0000-0000588D0000}"/>
    <cellStyle name="Comma 8 2 6 2 3 2" xfId="39982" xr:uid="{00000000-0005-0000-0000-0000598D0000}"/>
    <cellStyle name="Comma 8 2 6 2 4" xfId="29367" xr:uid="{00000000-0005-0000-0000-00005A8D0000}"/>
    <cellStyle name="Comma 8 2 6 3" xfId="8765" xr:uid="{00000000-0005-0000-0000-00005B8D0000}"/>
    <cellStyle name="Comma 8 2 6 3 2" xfId="19380" xr:uid="{00000000-0005-0000-0000-00005C8D0000}"/>
    <cellStyle name="Comma 8 2 6 3 2 2" xfId="42648" xr:uid="{00000000-0005-0000-0000-00005D8D0000}"/>
    <cellStyle name="Comma 8 2 6 3 3" xfId="32033" xr:uid="{00000000-0005-0000-0000-00005E8D0000}"/>
    <cellStyle name="Comma 8 2 6 4" xfId="14074" xr:uid="{00000000-0005-0000-0000-00005F8D0000}"/>
    <cellStyle name="Comma 8 2 6 4 2" xfId="37342" xr:uid="{00000000-0005-0000-0000-0000608D0000}"/>
    <cellStyle name="Comma 8 2 6 5" xfId="26725" xr:uid="{00000000-0005-0000-0000-0000618D0000}"/>
    <cellStyle name="Comma 8 2 7" xfId="3554" xr:uid="{00000000-0005-0000-0000-0000628D0000}"/>
    <cellStyle name="Comma 8 2 7 2" xfId="6378" xr:uid="{00000000-0005-0000-0000-0000638D0000}"/>
    <cellStyle name="Comma 8 2 7 2 2" xfId="11721" xr:uid="{00000000-0005-0000-0000-0000648D0000}"/>
    <cellStyle name="Comma 8 2 7 2 2 2" xfId="22334" xr:uid="{00000000-0005-0000-0000-0000658D0000}"/>
    <cellStyle name="Comma 8 2 7 2 2 2 2" xfId="45602" xr:uid="{00000000-0005-0000-0000-0000668D0000}"/>
    <cellStyle name="Comma 8 2 7 2 2 3" xfId="34989" xr:uid="{00000000-0005-0000-0000-0000678D0000}"/>
    <cellStyle name="Comma 8 2 7 2 3" xfId="17028" xr:uid="{00000000-0005-0000-0000-0000688D0000}"/>
    <cellStyle name="Comma 8 2 7 2 3 2" xfId="40296" xr:uid="{00000000-0005-0000-0000-0000698D0000}"/>
    <cellStyle name="Comma 8 2 7 2 4" xfId="29681" xr:uid="{00000000-0005-0000-0000-00006A8D0000}"/>
    <cellStyle name="Comma 8 2 7 3" xfId="9079" xr:uid="{00000000-0005-0000-0000-00006B8D0000}"/>
    <cellStyle name="Comma 8 2 7 3 2" xfId="19694" xr:uid="{00000000-0005-0000-0000-00006C8D0000}"/>
    <cellStyle name="Comma 8 2 7 3 2 2" xfId="42962" xr:uid="{00000000-0005-0000-0000-00006D8D0000}"/>
    <cellStyle name="Comma 8 2 7 3 3" xfId="32347" xr:uid="{00000000-0005-0000-0000-00006E8D0000}"/>
    <cellStyle name="Comma 8 2 7 4" xfId="14388" xr:uid="{00000000-0005-0000-0000-00006F8D0000}"/>
    <cellStyle name="Comma 8 2 7 4 2" xfId="37656" xr:uid="{00000000-0005-0000-0000-0000708D0000}"/>
    <cellStyle name="Comma 8 2 7 5" xfId="27039" xr:uid="{00000000-0005-0000-0000-0000718D0000}"/>
    <cellStyle name="Comma 8 2 8" xfId="4199" xr:uid="{00000000-0005-0000-0000-0000728D0000}"/>
    <cellStyle name="Comma 8 2 8 2" xfId="9543" xr:uid="{00000000-0005-0000-0000-0000738D0000}"/>
    <cellStyle name="Comma 8 2 8 2 2" xfId="20158" xr:uid="{00000000-0005-0000-0000-0000748D0000}"/>
    <cellStyle name="Comma 8 2 8 2 2 2" xfId="43426" xr:uid="{00000000-0005-0000-0000-0000758D0000}"/>
    <cellStyle name="Comma 8 2 8 2 3" xfId="32811" xr:uid="{00000000-0005-0000-0000-0000768D0000}"/>
    <cellStyle name="Comma 8 2 8 3" xfId="14852" xr:uid="{00000000-0005-0000-0000-0000778D0000}"/>
    <cellStyle name="Comma 8 2 8 3 2" xfId="38120" xr:uid="{00000000-0005-0000-0000-0000788D0000}"/>
    <cellStyle name="Comma 8 2 8 4" xfId="27503" xr:uid="{00000000-0005-0000-0000-0000798D0000}"/>
    <cellStyle name="Comma 8 2 9" xfId="6901" xr:uid="{00000000-0005-0000-0000-00007A8D0000}"/>
    <cellStyle name="Comma 8 2 9 2" xfId="17516" xr:uid="{00000000-0005-0000-0000-00007B8D0000}"/>
    <cellStyle name="Comma 8 2 9 2 2" xfId="40784" xr:uid="{00000000-0005-0000-0000-00007C8D0000}"/>
    <cellStyle name="Comma 8 2 9 3" xfId="30169" xr:uid="{00000000-0005-0000-0000-00007D8D0000}"/>
    <cellStyle name="Comma 8 3" xfId="1067" xr:uid="{00000000-0005-0000-0000-00007E8D0000}"/>
    <cellStyle name="Comma 8 3 2" xfId="1991" xr:uid="{00000000-0005-0000-0000-00007F8D0000}"/>
    <cellStyle name="Comma 8 3 2 2" xfId="3690" xr:uid="{00000000-0005-0000-0000-0000808D0000}"/>
    <cellStyle name="Comma 8 3 2 2 2" xfId="6462" xr:uid="{00000000-0005-0000-0000-0000818D0000}"/>
    <cellStyle name="Comma 8 3 2 2 2 2" xfId="11805" xr:uid="{00000000-0005-0000-0000-0000828D0000}"/>
    <cellStyle name="Comma 8 3 2 2 2 2 2" xfId="22418" xr:uid="{00000000-0005-0000-0000-0000838D0000}"/>
    <cellStyle name="Comma 8 3 2 2 2 2 2 2" xfId="45686" xr:uid="{00000000-0005-0000-0000-0000848D0000}"/>
    <cellStyle name="Comma 8 3 2 2 2 2 3" xfId="35073" xr:uid="{00000000-0005-0000-0000-0000858D0000}"/>
    <cellStyle name="Comma 8 3 2 2 2 3" xfId="17112" xr:uid="{00000000-0005-0000-0000-0000868D0000}"/>
    <cellStyle name="Comma 8 3 2 2 2 3 2" xfId="40380" xr:uid="{00000000-0005-0000-0000-0000878D0000}"/>
    <cellStyle name="Comma 8 3 2 2 2 4" xfId="29765" xr:uid="{00000000-0005-0000-0000-0000888D0000}"/>
    <cellStyle name="Comma 8 3 2 2 3" xfId="9163" xr:uid="{00000000-0005-0000-0000-0000898D0000}"/>
    <cellStyle name="Comma 8 3 2 2 3 2" xfId="19778" xr:uid="{00000000-0005-0000-0000-00008A8D0000}"/>
    <cellStyle name="Comma 8 3 2 2 3 2 2" xfId="43046" xr:uid="{00000000-0005-0000-0000-00008B8D0000}"/>
    <cellStyle name="Comma 8 3 2 2 3 3" xfId="32431" xr:uid="{00000000-0005-0000-0000-00008C8D0000}"/>
    <cellStyle name="Comma 8 3 2 2 4" xfId="14472" xr:uid="{00000000-0005-0000-0000-00008D8D0000}"/>
    <cellStyle name="Comma 8 3 2 2 4 2" xfId="37740" xr:uid="{00000000-0005-0000-0000-00008E8D0000}"/>
    <cellStyle name="Comma 8 3 2 2 5" xfId="23880" xr:uid="{00000000-0005-0000-0000-00008F8D0000}"/>
    <cellStyle name="Comma 8 3 2 2 5 2" xfId="47101" xr:uid="{00000000-0005-0000-0000-0000908D0000}"/>
    <cellStyle name="Comma 8 3 2 2 6" xfId="27123" xr:uid="{00000000-0005-0000-0000-0000918D0000}"/>
    <cellStyle name="Comma 8 3 2 2 7" xfId="49031" xr:uid="{00000000-0005-0000-0000-0000928D0000}"/>
    <cellStyle name="Comma 8 3 2 3" xfId="23879" xr:uid="{00000000-0005-0000-0000-0000938D0000}"/>
    <cellStyle name="Comma 8 3 2 3 2" xfId="47100" xr:uid="{00000000-0005-0000-0000-0000948D0000}"/>
    <cellStyle name="Comma 8 3 2 4" xfId="49030" xr:uid="{00000000-0005-0000-0000-0000958D0000}"/>
    <cellStyle name="Comma 8 3 3" xfId="2659" xr:uid="{00000000-0005-0000-0000-0000968D0000}"/>
    <cellStyle name="Comma 8 3 3 2" xfId="5507" xr:uid="{00000000-0005-0000-0000-0000978D0000}"/>
    <cellStyle name="Comma 8 3 3 2 2" xfId="10850" xr:uid="{00000000-0005-0000-0000-0000988D0000}"/>
    <cellStyle name="Comma 8 3 3 2 2 2" xfId="21464" xr:uid="{00000000-0005-0000-0000-0000998D0000}"/>
    <cellStyle name="Comma 8 3 3 2 2 2 2" xfId="44732" xr:uid="{00000000-0005-0000-0000-00009A8D0000}"/>
    <cellStyle name="Comma 8 3 3 2 2 3" xfId="34118" xr:uid="{00000000-0005-0000-0000-00009B8D0000}"/>
    <cellStyle name="Comma 8 3 3 2 3" xfId="16158" xr:uid="{00000000-0005-0000-0000-00009C8D0000}"/>
    <cellStyle name="Comma 8 3 3 2 3 2" xfId="39426" xr:uid="{00000000-0005-0000-0000-00009D8D0000}"/>
    <cellStyle name="Comma 8 3 3 2 4" xfId="28810" xr:uid="{00000000-0005-0000-0000-00009E8D0000}"/>
    <cellStyle name="Comma 8 3 3 3" xfId="8208" xr:uid="{00000000-0005-0000-0000-00009F8D0000}"/>
    <cellStyle name="Comma 8 3 3 3 2" xfId="18823" xr:uid="{00000000-0005-0000-0000-0000A08D0000}"/>
    <cellStyle name="Comma 8 3 3 3 2 2" xfId="42091" xr:uid="{00000000-0005-0000-0000-0000A18D0000}"/>
    <cellStyle name="Comma 8 3 3 3 3" xfId="31476" xr:uid="{00000000-0005-0000-0000-0000A28D0000}"/>
    <cellStyle name="Comma 8 3 3 4" xfId="13518" xr:uid="{00000000-0005-0000-0000-0000A38D0000}"/>
    <cellStyle name="Comma 8 3 3 4 2" xfId="36786" xr:uid="{00000000-0005-0000-0000-0000A48D0000}"/>
    <cellStyle name="Comma 8 3 3 5" xfId="23881" xr:uid="{00000000-0005-0000-0000-0000A58D0000}"/>
    <cellStyle name="Comma 8 3 3 5 2" xfId="47102" xr:uid="{00000000-0005-0000-0000-0000A68D0000}"/>
    <cellStyle name="Comma 8 3 3 6" xfId="26168" xr:uid="{00000000-0005-0000-0000-0000A78D0000}"/>
    <cellStyle name="Comma 8 3 3 7" xfId="49032" xr:uid="{00000000-0005-0000-0000-0000A88D0000}"/>
    <cellStyle name="Comma 8 3 4" xfId="4320" xr:uid="{00000000-0005-0000-0000-0000A98D0000}"/>
    <cellStyle name="Comma 8 3 4 2" xfId="9664" xr:uid="{00000000-0005-0000-0000-0000AA8D0000}"/>
    <cellStyle name="Comma 8 3 4 2 2" xfId="20279" xr:uid="{00000000-0005-0000-0000-0000AB8D0000}"/>
    <cellStyle name="Comma 8 3 4 2 2 2" xfId="43547" xr:uid="{00000000-0005-0000-0000-0000AC8D0000}"/>
    <cellStyle name="Comma 8 3 4 2 3" xfId="32932" xr:uid="{00000000-0005-0000-0000-0000AD8D0000}"/>
    <cellStyle name="Comma 8 3 4 3" xfId="14973" xr:uid="{00000000-0005-0000-0000-0000AE8D0000}"/>
    <cellStyle name="Comma 8 3 4 3 2" xfId="38241" xr:uid="{00000000-0005-0000-0000-0000AF8D0000}"/>
    <cellStyle name="Comma 8 3 4 4" xfId="27624" xr:uid="{00000000-0005-0000-0000-0000B08D0000}"/>
    <cellStyle name="Comma 8 3 5" xfId="7022" xr:uid="{00000000-0005-0000-0000-0000B18D0000}"/>
    <cellStyle name="Comma 8 3 5 2" xfId="17637" xr:uid="{00000000-0005-0000-0000-0000B28D0000}"/>
    <cellStyle name="Comma 8 3 5 2 2" xfId="40905" xr:uid="{00000000-0005-0000-0000-0000B38D0000}"/>
    <cellStyle name="Comma 8 3 5 3" xfId="30290" xr:uid="{00000000-0005-0000-0000-0000B48D0000}"/>
    <cellStyle name="Comma 8 3 6" xfId="12333" xr:uid="{00000000-0005-0000-0000-0000B58D0000}"/>
    <cellStyle name="Comma 8 3 6 2" xfId="35601" xr:uid="{00000000-0005-0000-0000-0000B68D0000}"/>
    <cellStyle name="Comma 8 3 7" xfId="23878" xr:uid="{00000000-0005-0000-0000-0000B78D0000}"/>
    <cellStyle name="Comma 8 3 7 2" xfId="47099" xr:uid="{00000000-0005-0000-0000-0000B88D0000}"/>
    <cellStyle name="Comma 8 3 8" xfId="24982" xr:uid="{00000000-0005-0000-0000-0000B98D0000}"/>
    <cellStyle name="Comma 8 3 9" xfId="49029" xr:uid="{00000000-0005-0000-0000-0000BA8D0000}"/>
    <cellStyle name="Comma 8 4" xfId="1177" xr:uid="{00000000-0005-0000-0000-0000BB8D0000}"/>
    <cellStyle name="Comma 8 4 2" xfId="2742" xr:uid="{00000000-0005-0000-0000-0000BC8D0000}"/>
    <cellStyle name="Comma 8 4 2 2" xfId="5590" xr:uid="{00000000-0005-0000-0000-0000BD8D0000}"/>
    <cellStyle name="Comma 8 4 2 2 2" xfId="10933" xr:uid="{00000000-0005-0000-0000-0000BE8D0000}"/>
    <cellStyle name="Comma 8 4 2 2 2 2" xfId="21547" xr:uid="{00000000-0005-0000-0000-0000BF8D0000}"/>
    <cellStyle name="Comma 8 4 2 2 2 2 2" xfId="44815" xr:uid="{00000000-0005-0000-0000-0000C08D0000}"/>
    <cellStyle name="Comma 8 4 2 2 2 3" xfId="34201" xr:uid="{00000000-0005-0000-0000-0000C18D0000}"/>
    <cellStyle name="Comma 8 4 2 2 3" xfId="16241" xr:uid="{00000000-0005-0000-0000-0000C28D0000}"/>
    <cellStyle name="Comma 8 4 2 2 3 2" xfId="39509" xr:uid="{00000000-0005-0000-0000-0000C38D0000}"/>
    <cellStyle name="Comma 8 4 2 2 4" xfId="28893" xr:uid="{00000000-0005-0000-0000-0000C48D0000}"/>
    <cellStyle name="Comma 8 4 2 3" xfId="8291" xr:uid="{00000000-0005-0000-0000-0000C58D0000}"/>
    <cellStyle name="Comma 8 4 2 3 2" xfId="18906" xr:uid="{00000000-0005-0000-0000-0000C68D0000}"/>
    <cellStyle name="Comma 8 4 2 3 2 2" xfId="42174" xr:uid="{00000000-0005-0000-0000-0000C78D0000}"/>
    <cellStyle name="Comma 8 4 2 3 3" xfId="31559" xr:uid="{00000000-0005-0000-0000-0000C88D0000}"/>
    <cellStyle name="Comma 8 4 2 4" xfId="13601" xr:uid="{00000000-0005-0000-0000-0000C98D0000}"/>
    <cellStyle name="Comma 8 4 2 4 2" xfId="36869" xr:uid="{00000000-0005-0000-0000-0000CA8D0000}"/>
    <cellStyle name="Comma 8 4 2 5" xfId="23883" xr:uid="{00000000-0005-0000-0000-0000CB8D0000}"/>
    <cellStyle name="Comma 8 4 2 5 2" xfId="47104" xr:uid="{00000000-0005-0000-0000-0000CC8D0000}"/>
    <cellStyle name="Comma 8 4 2 6" xfId="26251" xr:uid="{00000000-0005-0000-0000-0000CD8D0000}"/>
    <cellStyle name="Comma 8 4 2 7" xfId="49034" xr:uid="{00000000-0005-0000-0000-0000CE8D0000}"/>
    <cellStyle name="Comma 8 4 3" xfId="3917" xr:uid="{00000000-0005-0000-0000-0000CF8D0000}"/>
    <cellStyle name="Comma 8 4 3 2" xfId="6581" xr:uid="{00000000-0005-0000-0000-0000D08D0000}"/>
    <cellStyle name="Comma 8 4 3 2 2" xfId="11924" xr:uid="{00000000-0005-0000-0000-0000D18D0000}"/>
    <cellStyle name="Comma 8 4 3 2 2 2" xfId="22537" xr:uid="{00000000-0005-0000-0000-0000D28D0000}"/>
    <cellStyle name="Comma 8 4 3 2 2 2 2" xfId="45805" xr:uid="{00000000-0005-0000-0000-0000D38D0000}"/>
    <cellStyle name="Comma 8 4 3 2 2 3" xfId="35192" xr:uid="{00000000-0005-0000-0000-0000D48D0000}"/>
    <cellStyle name="Comma 8 4 3 2 3" xfId="17231" xr:uid="{00000000-0005-0000-0000-0000D58D0000}"/>
    <cellStyle name="Comma 8 4 3 2 3 2" xfId="40499" xr:uid="{00000000-0005-0000-0000-0000D68D0000}"/>
    <cellStyle name="Comma 8 4 3 2 4" xfId="29884" xr:uid="{00000000-0005-0000-0000-0000D78D0000}"/>
    <cellStyle name="Comma 8 4 3 3" xfId="9282" xr:uid="{00000000-0005-0000-0000-0000D88D0000}"/>
    <cellStyle name="Comma 8 4 3 3 2" xfId="19897" xr:uid="{00000000-0005-0000-0000-0000D98D0000}"/>
    <cellStyle name="Comma 8 4 3 3 2 2" xfId="43165" xr:uid="{00000000-0005-0000-0000-0000DA8D0000}"/>
    <cellStyle name="Comma 8 4 3 3 3" xfId="32550" xr:uid="{00000000-0005-0000-0000-0000DB8D0000}"/>
    <cellStyle name="Comma 8 4 3 4" xfId="14591" xr:uid="{00000000-0005-0000-0000-0000DC8D0000}"/>
    <cellStyle name="Comma 8 4 3 4 2" xfId="37859" xr:uid="{00000000-0005-0000-0000-0000DD8D0000}"/>
    <cellStyle name="Comma 8 4 3 5" xfId="27242" xr:uid="{00000000-0005-0000-0000-0000DE8D0000}"/>
    <cellStyle name="Comma 8 4 4" xfId="4403" xr:uid="{00000000-0005-0000-0000-0000DF8D0000}"/>
    <cellStyle name="Comma 8 4 4 2" xfId="9747" xr:uid="{00000000-0005-0000-0000-0000E08D0000}"/>
    <cellStyle name="Comma 8 4 4 2 2" xfId="20362" xr:uid="{00000000-0005-0000-0000-0000E18D0000}"/>
    <cellStyle name="Comma 8 4 4 2 2 2" xfId="43630" xr:uid="{00000000-0005-0000-0000-0000E28D0000}"/>
    <cellStyle name="Comma 8 4 4 2 3" xfId="33015" xr:uid="{00000000-0005-0000-0000-0000E38D0000}"/>
    <cellStyle name="Comma 8 4 4 3" xfId="15056" xr:uid="{00000000-0005-0000-0000-0000E48D0000}"/>
    <cellStyle name="Comma 8 4 4 3 2" xfId="38324" xr:uid="{00000000-0005-0000-0000-0000E58D0000}"/>
    <cellStyle name="Comma 8 4 4 4" xfId="27707" xr:uid="{00000000-0005-0000-0000-0000E68D0000}"/>
    <cellStyle name="Comma 8 4 5" xfId="7105" xr:uid="{00000000-0005-0000-0000-0000E78D0000}"/>
    <cellStyle name="Comma 8 4 5 2" xfId="17720" xr:uid="{00000000-0005-0000-0000-0000E88D0000}"/>
    <cellStyle name="Comma 8 4 5 2 2" xfId="40988" xr:uid="{00000000-0005-0000-0000-0000E98D0000}"/>
    <cellStyle name="Comma 8 4 5 3" xfId="30373" xr:uid="{00000000-0005-0000-0000-0000EA8D0000}"/>
    <cellStyle name="Comma 8 4 6" xfId="12416" xr:uid="{00000000-0005-0000-0000-0000EB8D0000}"/>
    <cellStyle name="Comma 8 4 6 2" xfId="35684" xr:uid="{00000000-0005-0000-0000-0000EC8D0000}"/>
    <cellStyle name="Comma 8 4 7" xfId="23882" xr:uid="{00000000-0005-0000-0000-0000ED8D0000}"/>
    <cellStyle name="Comma 8 4 7 2" xfId="47103" xr:uid="{00000000-0005-0000-0000-0000EE8D0000}"/>
    <cellStyle name="Comma 8 4 8" xfId="25065" xr:uid="{00000000-0005-0000-0000-0000EF8D0000}"/>
    <cellStyle name="Comma 8 4 9" xfId="49033" xr:uid="{00000000-0005-0000-0000-0000F08D0000}"/>
    <cellStyle name="Comma 8 5" xfId="1511" xr:uid="{00000000-0005-0000-0000-0000F18D0000}"/>
    <cellStyle name="Comma 8 5 2" xfId="2882" xr:uid="{00000000-0005-0000-0000-0000F28D0000}"/>
    <cellStyle name="Comma 8 5 2 2" xfId="5730" xr:uid="{00000000-0005-0000-0000-0000F38D0000}"/>
    <cellStyle name="Comma 8 5 2 2 2" xfId="11073" xr:uid="{00000000-0005-0000-0000-0000F48D0000}"/>
    <cellStyle name="Comma 8 5 2 2 2 2" xfId="21687" xr:uid="{00000000-0005-0000-0000-0000F58D0000}"/>
    <cellStyle name="Comma 8 5 2 2 2 2 2" xfId="44955" xr:uid="{00000000-0005-0000-0000-0000F68D0000}"/>
    <cellStyle name="Comma 8 5 2 2 2 3" xfId="34341" xr:uid="{00000000-0005-0000-0000-0000F78D0000}"/>
    <cellStyle name="Comma 8 5 2 2 3" xfId="16381" xr:uid="{00000000-0005-0000-0000-0000F88D0000}"/>
    <cellStyle name="Comma 8 5 2 2 3 2" xfId="39649" xr:uid="{00000000-0005-0000-0000-0000F98D0000}"/>
    <cellStyle name="Comma 8 5 2 2 4" xfId="29033" xr:uid="{00000000-0005-0000-0000-0000FA8D0000}"/>
    <cellStyle name="Comma 8 5 2 3" xfId="8431" xr:uid="{00000000-0005-0000-0000-0000FB8D0000}"/>
    <cellStyle name="Comma 8 5 2 3 2" xfId="19046" xr:uid="{00000000-0005-0000-0000-0000FC8D0000}"/>
    <cellStyle name="Comma 8 5 2 3 2 2" xfId="42314" xr:uid="{00000000-0005-0000-0000-0000FD8D0000}"/>
    <cellStyle name="Comma 8 5 2 3 3" xfId="31699" xr:uid="{00000000-0005-0000-0000-0000FE8D0000}"/>
    <cellStyle name="Comma 8 5 2 4" xfId="13741" xr:uid="{00000000-0005-0000-0000-0000FF8D0000}"/>
    <cellStyle name="Comma 8 5 2 4 2" xfId="37009" xr:uid="{00000000-0005-0000-0000-0000008E0000}"/>
    <cellStyle name="Comma 8 5 2 5" xfId="26391" xr:uid="{00000000-0005-0000-0000-0000018E0000}"/>
    <cellStyle name="Comma 8 5 3" xfId="4543" xr:uid="{00000000-0005-0000-0000-0000028E0000}"/>
    <cellStyle name="Comma 8 5 3 2" xfId="9887" xr:uid="{00000000-0005-0000-0000-0000038E0000}"/>
    <cellStyle name="Comma 8 5 3 2 2" xfId="20502" xr:uid="{00000000-0005-0000-0000-0000048E0000}"/>
    <cellStyle name="Comma 8 5 3 2 2 2" xfId="43770" xr:uid="{00000000-0005-0000-0000-0000058E0000}"/>
    <cellStyle name="Comma 8 5 3 2 3" xfId="33155" xr:uid="{00000000-0005-0000-0000-0000068E0000}"/>
    <cellStyle name="Comma 8 5 3 3" xfId="15196" xr:uid="{00000000-0005-0000-0000-0000078E0000}"/>
    <cellStyle name="Comma 8 5 3 3 2" xfId="38464" xr:uid="{00000000-0005-0000-0000-0000088E0000}"/>
    <cellStyle name="Comma 8 5 3 4" xfId="27847" xr:uid="{00000000-0005-0000-0000-0000098E0000}"/>
    <cellStyle name="Comma 8 5 4" xfId="7245" xr:uid="{00000000-0005-0000-0000-00000A8E0000}"/>
    <cellStyle name="Comma 8 5 4 2" xfId="17860" xr:uid="{00000000-0005-0000-0000-00000B8E0000}"/>
    <cellStyle name="Comma 8 5 4 2 2" xfId="41128" xr:uid="{00000000-0005-0000-0000-00000C8E0000}"/>
    <cellStyle name="Comma 8 5 4 3" xfId="30513" xr:uid="{00000000-0005-0000-0000-00000D8E0000}"/>
    <cellStyle name="Comma 8 5 5" xfId="12556" xr:uid="{00000000-0005-0000-0000-00000E8E0000}"/>
    <cellStyle name="Comma 8 5 5 2" xfId="35824" xr:uid="{00000000-0005-0000-0000-00000F8E0000}"/>
    <cellStyle name="Comma 8 5 6" xfId="23884" xr:uid="{00000000-0005-0000-0000-0000108E0000}"/>
    <cellStyle name="Comma 8 5 6 2" xfId="47105" xr:uid="{00000000-0005-0000-0000-0000118E0000}"/>
    <cellStyle name="Comma 8 5 7" xfId="25205" xr:uid="{00000000-0005-0000-0000-0000128E0000}"/>
    <cellStyle name="Comma 8 5 8" xfId="49035" xr:uid="{00000000-0005-0000-0000-0000138E0000}"/>
    <cellStyle name="Comma 8 6" xfId="1784" xr:uid="{00000000-0005-0000-0000-0000148E0000}"/>
    <cellStyle name="Comma 8 6 2" xfId="4768" xr:uid="{00000000-0005-0000-0000-0000158E0000}"/>
    <cellStyle name="Comma 8 6 2 2" xfId="10112" xr:uid="{00000000-0005-0000-0000-0000168E0000}"/>
    <cellStyle name="Comma 8 6 2 2 2" xfId="20727" xr:uid="{00000000-0005-0000-0000-0000178E0000}"/>
    <cellStyle name="Comma 8 6 2 2 2 2" xfId="43995" xr:uid="{00000000-0005-0000-0000-0000188E0000}"/>
    <cellStyle name="Comma 8 6 2 2 3" xfId="33380" xr:uid="{00000000-0005-0000-0000-0000198E0000}"/>
    <cellStyle name="Comma 8 6 2 3" xfId="15421" xr:uid="{00000000-0005-0000-0000-00001A8E0000}"/>
    <cellStyle name="Comma 8 6 2 3 2" xfId="38689" xr:uid="{00000000-0005-0000-0000-00001B8E0000}"/>
    <cellStyle name="Comma 8 6 2 4" xfId="28072" xr:uid="{00000000-0005-0000-0000-00001C8E0000}"/>
    <cellStyle name="Comma 8 6 3" xfId="7470" xr:uid="{00000000-0005-0000-0000-00001D8E0000}"/>
    <cellStyle name="Comma 8 6 3 2" xfId="18085" xr:uid="{00000000-0005-0000-0000-00001E8E0000}"/>
    <cellStyle name="Comma 8 6 3 2 2" xfId="41353" xr:uid="{00000000-0005-0000-0000-00001F8E0000}"/>
    <cellStyle name="Comma 8 6 3 3" xfId="30738" xr:uid="{00000000-0005-0000-0000-0000208E0000}"/>
    <cellStyle name="Comma 8 6 4" xfId="12781" xr:uid="{00000000-0005-0000-0000-0000218E0000}"/>
    <cellStyle name="Comma 8 6 4 2" xfId="36049" xr:uid="{00000000-0005-0000-0000-0000228E0000}"/>
    <cellStyle name="Comma 8 6 5" xfId="25430" xr:uid="{00000000-0005-0000-0000-0000238E0000}"/>
    <cellStyle name="Comma 8 7" xfId="3069" xr:uid="{00000000-0005-0000-0000-0000248E0000}"/>
    <cellStyle name="Comma 8 7 2" xfId="5899" xr:uid="{00000000-0005-0000-0000-0000258E0000}"/>
    <cellStyle name="Comma 8 7 2 2" xfId="11242" xr:uid="{00000000-0005-0000-0000-0000268E0000}"/>
    <cellStyle name="Comma 8 7 2 2 2" xfId="21855" xr:uid="{00000000-0005-0000-0000-0000278E0000}"/>
    <cellStyle name="Comma 8 7 2 2 2 2" xfId="45123" xr:uid="{00000000-0005-0000-0000-0000288E0000}"/>
    <cellStyle name="Comma 8 7 2 2 3" xfId="34510" xr:uid="{00000000-0005-0000-0000-0000298E0000}"/>
    <cellStyle name="Comma 8 7 2 3" xfId="16549" xr:uid="{00000000-0005-0000-0000-00002A8E0000}"/>
    <cellStyle name="Comma 8 7 2 3 2" xfId="39817" xr:uid="{00000000-0005-0000-0000-00002B8E0000}"/>
    <cellStyle name="Comma 8 7 2 4" xfId="29202" xr:uid="{00000000-0005-0000-0000-00002C8E0000}"/>
    <cellStyle name="Comma 8 7 3" xfId="8600" xr:uid="{00000000-0005-0000-0000-00002D8E0000}"/>
    <cellStyle name="Comma 8 7 3 2" xfId="19215" xr:uid="{00000000-0005-0000-0000-00002E8E0000}"/>
    <cellStyle name="Comma 8 7 3 2 2" xfId="42483" xr:uid="{00000000-0005-0000-0000-00002F8E0000}"/>
    <cellStyle name="Comma 8 7 3 3" xfId="31868" xr:uid="{00000000-0005-0000-0000-0000308E0000}"/>
    <cellStyle name="Comma 8 7 4" xfId="13909" xr:uid="{00000000-0005-0000-0000-0000318E0000}"/>
    <cellStyle name="Comma 8 7 4 2" xfId="37177" xr:uid="{00000000-0005-0000-0000-0000328E0000}"/>
    <cellStyle name="Comma 8 7 5" xfId="26560" xr:uid="{00000000-0005-0000-0000-0000338E0000}"/>
    <cellStyle name="Comma 8 8" xfId="3389" xr:uid="{00000000-0005-0000-0000-0000348E0000}"/>
    <cellStyle name="Comma 8 8 2" xfId="6213" xr:uid="{00000000-0005-0000-0000-0000358E0000}"/>
    <cellStyle name="Comma 8 8 2 2" xfId="11556" xr:uid="{00000000-0005-0000-0000-0000368E0000}"/>
    <cellStyle name="Comma 8 8 2 2 2" xfId="22169" xr:uid="{00000000-0005-0000-0000-0000378E0000}"/>
    <cellStyle name="Comma 8 8 2 2 2 2" xfId="45437" xr:uid="{00000000-0005-0000-0000-0000388E0000}"/>
    <cellStyle name="Comma 8 8 2 2 3" xfId="34824" xr:uid="{00000000-0005-0000-0000-0000398E0000}"/>
    <cellStyle name="Comma 8 8 2 3" xfId="16863" xr:uid="{00000000-0005-0000-0000-00003A8E0000}"/>
    <cellStyle name="Comma 8 8 2 3 2" xfId="40131" xr:uid="{00000000-0005-0000-0000-00003B8E0000}"/>
    <cellStyle name="Comma 8 8 2 4" xfId="29516" xr:uid="{00000000-0005-0000-0000-00003C8E0000}"/>
    <cellStyle name="Comma 8 8 3" xfId="8914" xr:uid="{00000000-0005-0000-0000-00003D8E0000}"/>
    <cellStyle name="Comma 8 8 3 2" xfId="19529" xr:uid="{00000000-0005-0000-0000-00003E8E0000}"/>
    <cellStyle name="Comma 8 8 3 2 2" xfId="42797" xr:uid="{00000000-0005-0000-0000-00003F8E0000}"/>
    <cellStyle name="Comma 8 8 3 3" xfId="32182" xr:uid="{00000000-0005-0000-0000-0000408E0000}"/>
    <cellStyle name="Comma 8 8 4" xfId="14223" xr:uid="{00000000-0005-0000-0000-0000418E0000}"/>
    <cellStyle name="Comma 8 8 4 2" xfId="37491" xr:uid="{00000000-0005-0000-0000-0000428E0000}"/>
    <cellStyle name="Comma 8 8 5" xfId="26874" xr:uid="{00000000-0005-0000-0000-0000438E0000}"/>
    <cellStyle name="Comma 8 9" xfId="23869" xr:uid="{00000000-0005-0000-0000-0000448E0000}"/>
    <cellStyle name="Comma 8 9 2" xfId="47090" xr:uid="{00000000-0005-0000-0000-0000458E0000}"/>
    <cellStyle name="Comma 9" xfId="459" xr:uid="{00000000-0005-0000-0000-0000468E0000}"/>
    <cellStyle name="Comma 9 10" xfId="23885" xr:uid="{00000000-0005-0000-0000-0000478E0000}"/>
    <cellStyle name="Comma 9 10 2" xfId="47106" xr:uid="{00000000-0005-0000-0000-0000488E0000}"/>
    <cellStyle name="Comma 9 11" xfId="24860" xr:uid="{00000000-0005-0000-0000-0000498E0000}"/>
    <cellStyle name="Comma 9 12" xfId="49036" xr:uid="{00000000-0005-0000-0000-00004A8E0000}"/>
    <cellStyle name="Comma 9 2" xfId="460" xr:uid="{00000000-0005-0000-0000-00004B8E0000}"/>
    <cellStyle name="Comma 9 2 2" xfId="23887" xr:uid="{00000000-0005-0000-0000-00004C8E0000}"/>
    <cellStyle name="Comma 9 2 2 2" xfId="47108" xr:uid="{00000000-0005-0000-0000-00004D8E0000}"/>
    <cellStyle name="Comma 9 2 2 3" xfId="49038" xr:uid="{00000000-0005-0000-0000-00004E8E0000}"/>
    <cellStyle name="Comma 9 2 3" xfId="23886" xr:uid="{00000000-0005-0000-0000-00004F8E0000}"/>
    <cellStyle name="Comma 9 2 3 2" xfId="47107" xr:uid="{00000000-0005-0000-0000-0000508E0000}"/>
    <cellStyle name="Comma 9 2 4" xfId="49037" xr:uid="{00000000-0005-0000-0000-0000518E0000}"/>
    <cellStyle name="Comma 9 3" xfId="1992" xr:uid="{00000000-0005-0000-0000-0000528E0000}"/>
    <cellStyle name="Comma 9 3 2" xfId="4938" xr:uid="{00000000-0005-0000-0000-0000538E0000}"/>
    <cellStyle name="Comma 9 3 2 2" xfId="10281" xr:uid="{00000000-0005-0000-0000-0000548E0000}"/>
    <cellStyle name="Comma 9 3 2 2 2" xfId="20896" xr:uid="{00000000-0005-0000-0000-0000558E0000}"/>
    <cellStyle name="Comma 9 3 2 2 2 2" xfId="44164" xr:uid="{00000000-0005-0000-0000-0000568E0000}"/>
    <cellStyle name="Comma 9 3 2 2 3" xfId="33549" xr:uid="{00000000-0005-0000-0000-0000578E0000}"/>
    <cellStyle name="Comma 9 3 2 3" xfId="15590" xr:uid="{00000000-0005-0000-0000-0000588E0000}"/>
    <cellStyle name="Comma 9 3 2 3 2" xfId="38858" xr:uid="{00000000-0005-0000-0000-0000598E0000}"/>
    <cellStyle name="Comma 9 3 2 4" xfId="28241" xr:uid="{00000000-0005-0000-0000-00005A8E0000}"/>
    <cellStyle name="Comma 9 3 3" xfId="7639" xr:uid="{00000000-0005-0000-0000-00005B8E0000}"/>
    <cellStyle name="Comma 9 3 3 2" xfId="18254" xr:uid="{00000000-0005-0000-0000-00005C8E0000}"/>
    <cellStyle name="Comma 9 3 3 2 2" xfId="41522" xr:uid="{00000000-0005-0000-0000-00005D8E0000}"/>
    <cellStyle name="Comma 9 3 3 3" xfId="30907" xr:uid="{00000000-0005-0000-0000-00005E8E0000}"/>
    <cellStyle name="Comma 9 3 4" xfId="12950" xr:uid="{00000000-0005-0000-0000-00005F8E0000}"/>
    <cellStyle name="Comma 9 3 4 2" xfId="36218" xr:uid="{00000000-0005-0000-0000-0000608E0000}"/>
    <cellStyle name="Comma 9 3 5" xfId="23888" xr:uid="{00000000-0005-0000-0000-0000618E0000}"/>
    <cellStyle name="Comma 9 3 5 2" xfId="47109" xr:uid="{00000000-0005-0000-0000-0000628E0000}"/>
    <cellStyle name="Comma 9 3 6" xfId="25599" xr:uid="{00000000-0005-0000-0000-0000638E0000}"/>
    <cellStyle name="Comma 9 3 7" xfId="49039" xr:uid="{00000000-0005-0000-0000-0000648E0000}"/>
    <cellStyle name="Comma 9 4" xfId="2539" xr:uid="{00000000-0005-0000-0000-0000658E0000}"/>
    <cellStyle name="Comma 9 4 2" xfId="5387" xr:uid="{00000000-0005-0000-0000-0000668E0000}"/>
    <cellStyle name="Comma 9 4 2 2" xfId="10730" xr:uid="{00000000-0005-0000-0000-0000678E0000}"/>
    <cellStyle name="Comma 9 4 2 2 2" xfId="21344" xr:uid="{00000000-0005-0000-0000-0000688E0000}"/>
    <cellStyle name="Comma 9 4 2 2 2 2" xfId="44612" xr:uid="{00000000-0005-0000-0000-0000698E0000}"/>
    <cellStyle name="Comma 9 4 2 2 3" xfId="33998" xr:uid="{00000000-0005-0000-0000-00006A8E0000}"/>
    <cellStyle name="Comma 9 4 2 3" xfId="16038" xr:uid="{00000000-0005-0000-0000-00006B8E0000}"/>
    <cellStyle name="Comma 9 4 2 3 2" xfId="39306" xr:uid="{00000000-0005-0000-0000-00006C8E0000}"/>
    <cellStyle name="Comma 9 4 2 4" xfId="28690" xr:uid="{00000000-0005-0000-0000-00006D8E0000}"/>
    <cellStyle name="Comma 9 4 3" xfId="8088" xr:uid="{00000000-0005-0000-0000-00006E8E0000}"/>
    <cellStyle name="Comma 9 4 3 2" xfId="18703" xr:uid="{00000000-0005-0000-0000-00006F8E0000}"/>
    <cellStyle name="Comma 9 4 3 2 2" xfId="41971" xr:uid="{00000000-0005-0000-0000-0000708E0000}"/>
    <cellStyle name="Comma 9 4 3 3" xfId="31356" xr:uid="{00000000-0005-0000-0000-0000718E0000}"/>
    <cellStyle name="Comma 9 4 4" xfId="13398" xr:uid="{00000000-0005-0000-0000-0000728E0000}"/>
    <cellStyle name="Comma 9 4 4 2" xfId="36666" xr:uid="{00000000-0005-0000-0000-0000738E0000}"/>
    <cellStyle name="Comma 9 4 5" xfId="26048" xr:uid="{00000000-0005-0000-0000-0000748E0000}"/>
    <cellStyle name="Comma 9 5" xfId="3231" xr:uid="{00000000-0005-0000-0000-0000758E0000}"/>
    <cellStyle name="Comma 9 5 2" xfId="6061" xr:uid="{00000000-0005-0000-0000-0000768E0000}"/>
    <cellStyle name="Comma 9 5 2 2" xfId="11404" xr:uid="{00000000-0005-0000-0000-0000778E0000}"/>
    <cellStyle name="Comma 9 5 2 2 2" xfId="22017" xr:uid="{00000000-0005-0000-0000-0000788E0000}"/>
    <cellStyle name="Comma 9 5 2 2 2 2" xfId="45285" xr:uid="{00000000-0005-0000-0000-0000798E0000}"/>
    <cellStyle name="Comma 9 5 2 2 3" xfId="34672" xr:uid="{00000000-0005-0000-0000-00007A8E0000}"/>
    <cellStyle name="Comma 9 5 2 3" xfId="16711" xr:uid="{00000000-0005-0000-0000-00007B8E0000}"/>
    <cellStyle name="Comma 9 5 2 3 2" xfId="39979" xr:uid="{00000000-0005-0000-0000-00007C8E0000}"/>
    <cellStyle name="Comma 9 5 2 4" xfId="29364" xr:uid="{00000000-0005-0000-0000-00007D8E0000}"/>
    <cellStyle name="Comma 9 5 3" xfId="8762" xr:uid="{00000000-0005-0000-0000-00007E8E0000}"/>
    <cellStyle name="Comma 9 5 3 2" xfId="19377" xr:uid="{00000000-0005-0000-0000-00007F8E0000}"/>
    <cellStyle name="Comma 9 5 3 2 2" xfId="42645" xr:uid="{00000000-0005-0000-0000-0000808E0000}"/>
    <cellStyle name="Comma 9 5 3 3" xfId="32030" xr:uid="{00000000-0005-0000-0000-0000818E0000}"/>
    <cellStyle name="Comma 9 5 4" xfId="14071" xr:uid="{00000000-0005-0000-0000-0000828E0000}"/>
    <cellStyle name="Comma 9 5 4 2" xfId="37339" xr:uid="{00000000-0005-0000-0000-0000838E0000}"/>
    <cellStyle name="Comma 9 5 5" xfId="26722" xr:uid="{00000000-0005-0000-0000-0000848E0000}"/>
    <cellStyle name="Comma 9 6" xfId="3551" xr:uid="{00000000-0005-0000-0000-0000858E0000}"/>
    <cellStyle name="Comma 9 6 2" xfId="6375" xr:uid="{00000000-0005-0000-0000-0000868E0000}"/>
    <cellStyle name="Comma 9 6 2 2" xfId="11718" xr:uid="{00000000-0005-0000-0000-0000878E0000}"/>
    <cellStyle name="Comma 9 6 2 2 2" xfId="22331" xr:uid="{00000000-0005-0000-0000-0000888E0000}"/>
    <cellStyle name="Comma 9 6 2 2 2 2" xfId="45599" xr:uid="{00000000-0005-0000-0000-0000898E0000}"/>
    <cellStyle name="Comma 9 6 2 2 3" xfId="34986" xr:uid="{00000000-0005-0000-0000-00008A8E0000}"/>
    <cellStyle name="Comma 9 6 2 3" xfId="17025" xr:uid="{00000000-0005-0000-0000-00008B8E0000}"/>
    <cellStyle name="Comma 9 6 2 3 2" xfId="40293" xr:uid="{00000000-0005-0000-0000-00008C8E0000}"/>
    <cellStyle name="Comma 9 6 2 4" xfId="29678" xr:uid="{00000000-0005-0000-0000-00008D8E0000}"/>
    <cellStyle name="Comma 9 6 3" xfId="9076" xr:uid="{00000000-0005-0000-0000-00008E8E0000}"/>
    <cellStyle name="Comma 9 6 3 2" xfId="19691" xr:uid="{00000000-0005-0000-0000-00008F8E0000}"/>
    <cellStyle name="Comma 9 6 3 2 2" xfId="42959" xr:uid="{00000000-0005-0000-0000-0000908E0000}"/>
    <cellStyle name="Comma 9 6 3 3" xfId="32344" xr:uid="{00000000-0005-0000-0000-0000918E0000}"/>
    <cellStyle name="Comma 9 6 4" xfId="14385" xr:uid="{00000000-0005-0000-0000-0000928E0000}"/>
    <cellStyle name="Comma 9 6 4 2" xfId="37653" xr:uid="{00000000-0005-0000-0000-0000938E0000}"/>
    <cellStyle name="Comma 9 6 5" xfId="27036" xr:uid="{00000000-0005-0000-0000-0000948E0000}"/>
    <cellStyle name="Comma 9 7" xfId="4200" xr:uid="{00000000-0005-0000-0000-0000958E0000}"/>
    <cellStyle name="Comma 9 7 2" xfId="9544" xr:uid="{00000000-0005-0000-0000-0000968E0000}"/>
    <cellStyle name="Comma 9 7 2 2" xfId="20159" xr:uid="{00000000-0005-0000-0000-0000978E0000}"/>
    <cellStyle name="Comma 9 7 2 2 2" xfId="43427" xr:uid="{00000000-0005-0000-0000-0000988E0000}"/>
    <cellStyle name="Comma 9 7 2 3" xfId="32812" xr:uid="{00000000-0005-0000-0000-0000998E0000}"/>
    <cellStyle name="Comma 9 7 3" xfId="14853" xr:uid="{00000000-0005-0000-0000-00009A8E0000}"/>
    <cellStyle name="Comma 9 7 3 2" xfId="38121" xr:uid="{00000000-0005-0000-0000-00009B8E0000}"/>
    <cellStyle name="Comma 9 7 4" xfId="27504" xr:uid="{00000000-0005-0000-0000-00009C8E0000}"/>
    <cellStyle name="Comma 9 8" xfId="6902" xr:uid="{00000000-0005-0000-0000-00009D8E0000}"/>
    <cellStyle name="Comma 9 8 2" xfId="17517" xr:uid="{00000000-0005-0000-0000-00009E8E0000}"/>
    <cellStyle name="Comma 9 8 2 2" xfId="40785" xr:uid="{00000000-0005-0000-0000-00009F8E0000}"/>
    <cellStyle name="Comma 9 8 3" xfId="30170" xr:uid="{00000000-0005-0000-0000-0000A08E0000}"/>
    <cellStyle name="Comma 9 9" xfId="12213" xr:uid="{00000000-0005-0000-0000-0000A18E0000}"/>
    <cellStyle name="Comma 9 9 2" xfId="35481" xr:uid="{00000000-0005-0000-0000-0000A28E0000}"/>
    <cellStyle name="Comma(0)" xfId="461" xr:uid="{00000000-0005-0000-0000-0000A38E0000}"/>
    <cellStyle name="Comma(0) 2" xfId="1993" xr:uid="{00000000-0005-0000-0000-0000A48E0000}"/>
    <cellStyle name="Comma(0) 3" xfId="6662" xr:uid="{00000000-0005-0000-0000-0000A58E0000}"/>
    <cellStyle name="Comma(2)" xfId="3" xr:uid="{00000000-0005-0000-0000-0000A68E0000}"/>
    <cellStyle name="Comma(2) 2" xfId="43" xr:uid="{00000000-0005-0000-0000-0000A78E0000}"/>
    <cellStyle name="Comma(2) 3" xfId="6663" xr:uid="{00000000-0005-0000-0000-0000A88E0000}"/>
    <cellStyle name="Comment" xfId="4" xr:uid="{00000000-0005-0000-0000-0000A98E0000}"/>
    <cellStyle name="Comment 2" xfId="51464" xr:uid="{B962C886-4E0C-457A-B1C2-C745239F55F7}"/>
    <cellStyle name="Comment Box" xfId="462" xr:uid="{00000000-0005-0000-0000-0000AA8E0000}"/>
    <cellStyle name="Comment Box 2" xfId="463" xr:uid="{00000000-0005-0000-0000-0000AB8E0000}"/>
    <cellStyle name="Comment Box 3" xfId="464" xr:uid="{00000000-0005-0000-0000-0000AC8E0000}"/>
    <cellStyle name="CommentWrap" xfId="465" xr:uid="{00000000-0005-0000-0000-0000AD8E0000}"/>
    <cellStyle name="Company Name" xfId="5" xr:uid="{00000000-0005-0000-0000-0000AE8E0000}"/>
    <cellStyle name="Company Name 2" xfId="6664" xr:uid="{00000000-0005-0000-0000-0000AF8E0000}"/>
    <cellStyle name="Currency" xfId="83" builtinId="4" hidden="1"/>
    <cellStyle name="Currency [0]" xfId="84" builtinId="7" hidden="1"/>
    <cellStyle name="Currency 2" xfId="466" xr:uid="{00000000-0005-0000-0000-0000B28E0000}"/>
    <cellStyle name="Currency 2 2" xfId="23890" xr:uid="{00000000-0005-0000-0000-0000B38E0000}"/>
    <cellStyle name="Currency 2 2 2" xfId="23891" xr:uid="{00000000-0005-0000-0000-0000B48E0000}"/>
    <cellStyle name="Currency 2 2 2 2" xfId="23892" xr:uid="{00000000-0005-0000-0000-0000B58E0000}"/>
    <cellStyle name="Currency 2 2 2 2 2" xfId="23893" xr:uid="{00000000-0005-0000-0000-0000B68E0000}"/>
    <cellStyle name="Currency 2 2 2 2 2 2" xfId="47114" xr:uid="{00000000-0005-0000-0000-0000B78E0000}"/>
    <cellStyle name="Currency 2 2 2 2 2 3" xfId="49044" xr:uid="{00000000-0005-0000-0000-0000B88E0000}"/>
    <cellStyle name="Currency 2 2 2 2 3" xfId="47113" xr:uid="{00000000-0005-0000-0000-0000B98E0000}"/>
    <cellStyle name="Currency 2 2 2 2 4" xfId="49043" xr:uid="{00000000-0005-0000-0000-0000BA8E0000}"/>
    <cellStyle name="Currency 2 2 2 3" xfId="23894" xr:uid="{00000000-0005-0000-0000-0000BB8E0000}"/>
    <cellStyle name="Currency 2 2 2 3 2" xfId="47115" xr:uid="{00000000-0005-0000-0000-0000BC8E0000}"/>
    <cellStyle name="Currency 2 2 2 3 3" xfId="49045" xr:uid="{00000000-0005-0000-0000-0000BD8E0000}"/>
    <cellStyle name="Currency 2 2 2 4" xfId="47112" xr:uid="{00000000-0005-0000-0000-0000BE8E0000}"/>
    <cellStyle name="Currency 2 2 2 5" xfId="49042" xr:uid="{00000000-0005-0000-0000-0000BF8E0000}"/>
    <cellStyle name="Currency 2 2 3" xfId="23895" xr:uid="{00000000-0005-0000-0000-0000C08E0000}"/>
    <cellStyle name="Currency 2 2 3 2" xfId="23896" xr:uid="{00000000-0005-0000-0000-0000C18E0000}"/>
    <cellStyle name="Currency 2 2 3 2 2" xfId="47117" xr:uid="{00000000-0005-0000-0000-0000C28E0000}"/>
    <cellStyle name="Currency 2 2 3 2 3" xfId="49047" xr:uid="{00000000-0005-0000-0000-0000C38E0000}"/>
    <cellStyle name="Currency 2 2 3 3" xfId="47116" xr:uid="{00000000-0005-0000-0000-0000C48E0000}"/>
    <cellStyle name="Currency 2 2 3 4" xfId="49046" xr:uid="{00000000-0005-0000-0000-0000C58E0000}"/>
    <cellStyle name="Currency 2 2 4" xfId="23897" xr:uid="{00000000-0005-0000-0000-0000C68E0000}"/>
    <cellStyle name="Currency 2 2 4 2" xfId="47118" xr:uid="{00000000-0005-0000-0000-0000C78E0000}"/>
    <cellStyle name="Currency 2 2 4 3" xfId="49048" xr:uid="{00000000-0005-0000-0000-0000C88E0000}"/>
    <cellStyle name="Currency 2 2 5" xfId="47111" xr:uid="{00000000-0005-0000-0000-0000C98E0000}"/>
    <cellStyle name="Currency 2 2 6" xfId="49041" xr:uid="{00000000-0005-0000-0000-0000CA8E0000}"/>
    <cellStyle name="Currency 2 3" xfId="23898" xr:uid="{00000000-0005-0000-0000-0000CB8E0000}"/>
    <cellStyle name="Currency 2 3 2" xfId="23899" xr:uid="{00000000-0005-0000-0000-0000CC8E0000}"/>
    <cellStyle name="Currency 2 3 2 2" xfId="23900" xr:uid="{00000000-0005-0000-0000-0000CD8E0000}"/>
    <cellStyle name="Currency 2 3 2 2 2" xfId="47121" xr:uid="{00000000-0005-0000-0000-0000CE8E0000}"/>
    <cellStyle name="Currency 2 3 2 2 3" xfId="49051" xr:uid="{00000000-0005-0000-0000-0000CF8E0000}"/>
    <cellStyle name="Currency 2 3 2 3" xfId="47120" xr:uid="{00000000-0005-0000-0000-0000D08E0000}"/>
    <cellStyle name="Currency 2 3 2 4" xfId="49050" xr:uid="{00000000-0005-0000-0000-0000D18E0000}"/>
    <cellStyle name="Currency 2 3 3" xfId="23901" xr:uid="{00000000-0005-0000-0000-0000D28E0000}"/>
    <cellStyle name="Currency 2 3 3 2" xfId="47122" xr:uid="{00000000-0005-0000-0000-0000D38E0000}"/>
    <cellStyle name="Currency 2 3 3 3" xfId="49052" xr:uid="{00000000-0005-0000-0000-0000D48E0000}"/>
    <cellStyle name="Currency 2 3 4" xfId="47119" xr:uid="{00000000-0005-0000-0000-0000D58E0000}"/>
    <cellStyle name="Currency 2 3 5" xfId="49049" xr:uid="{00000000-0005-0000-0000-0000D68E0000}"/>
    <cellStyle name="Currency 2 4" xfId="23902" xr:uid="{00000000-0005-0000-0000-0000D78E0000}"/>
    <cellStyle name="Currency 2 5" xfId="23903" xr:uid="{00000000-0005-0000-0000-0000D88E0000}"/>
    <cellStyle name="Currency 2 5 2" xfId="23904" xr:uid="{00000000-0005-0000-0000-0000D98E0000}"/>
    <cellStyle name="Currency 2 5 2 2" xfId="47124" xr:uid="{00000000-0005-0000-0000-0000DA8E0000}"/>
    <cellStyle name="Currency 2 5 2 3" xfId="49054" xr:uid="{00000000-0005-0000-0000-0000DB8E0000}"/>
    <cellStyle name="Currency 2 5 3" xfId="47123" xr:uid="{00000000-0005-0000-0000-0000DC8E0000}"/>
    <cellStyle name="Currency 2 5 4" xfId="49053" xr:uid="{00000000-0005-0000-0000-0000DD8E0000}"/>
    <cellStyle name="Currency 2 6" xfId="23905" xr:uid="{00000000-0005-0000-0000-0000DE8E0000}"/>
    <cellStyle name="Currency 2 6 2" xfId="47125" xr:uid="{00000000-0005-0000-0000-0000DF8E0000}"/>
    <cellStyle name="Currency 2 6 3" xfId="49055" xr:uid="{00000000-0005-0000-0000-0000E08E0000}"/>
    <cellStyle name="Currency 2 7" xfId="23889" xr:uid="{00000000-0005-0000-0000-0000E18E0000}"/>
    <cellStyle name="Currency 2 7 2" xfId="47110" xr:uid="{00000000-0005-0000-0000-0000E28E0000}"/>
    <cellStyle name="Currency 2 8" xfId="49040" xr:uid="{00000000-0005-0000-0000-0000E38E0000}"/>
    <cellStyle name="Currency 3" xfId="23906" xr:uid="{00000000-0005-0000-0000-0000E48E0000}"/>
    <cellStyle name="Currency 3 2" xfId="23907" xr:uid="{00000000-0005-0000-0000-0000E58E0000}"/>
    <cellStyle name="Currency 3 2 2" xfId="23908" xr:uid="{00000000-0005-0000-0000-0000E68E0000}"/>
    <cellStyle name="Currency 3 2 2 2" xfId="23909" xr:uid="{00000000-0005-0000-0000-0000E78E0000}"/>
    <cellStyle name="Currency 3 2 2 2 2" xfId="47129" xr:uid="{00000000-0005-0000-0000-0000E88E0000}"/>
    <cellStyle name="Currency 3 2 2 2 3" xfId="49059" xr:uid="{00000000-0005-0000-0000-0000E98E0000}"/>
    <cellStyle name="Currency 3 2 2 3" xfId="47128" xr:uid="{00000000-0005-0000-0000-0000EA8E0000}"/>
    <cellStyle name="Currency 3 2 2 4" xfId="49058" xr:uid="{00000000-0005-0000-0000-0000EB8E0000}"/>
    <cellStyle name="Currency 3 2 3" xfId="23910" xr:uid="{00000000-0005-0000-0000-0000EC8E0000}"/>
    <cellStyle name="Currency 3 2 3 2" xfId="47130" xr:uid="{00000000-0005-0000-0000-0000ED8E0000}"/>
    <cellStyle name="Currency 3 2 3 3" xfId="49060" xr:uid="{00000000-0005-0000-0000-0000EE8E0000}"/>
    <cellStyle name="Currency 3 2 4" xfId="47127" xr:uid="{00000000-0005-0000-0000-0000EF8E0000}"/>
    <cellStyle name="Currency 3 2 5" xfId="49057" xr:uid="{00000000-0005-0000-0000-0000F08E0000}"/>
    <cellStyle name="Currency 3 3" xfId="23911" xr:uid="{00000000-0005-0000-0000-0000F18E0000}"/>
    <cellStyle name="Currency 3 3 2" xfId="23912" xr:uid="{00000000-0005-0000-0000-0000F28E0000}"/>
    <cellStyle name="Currency 3 3 2 2" xfId="23913" xr:uid="{00000000-0005-0000-0000-0000F38E0000}"/>
    <cellStyle name="Currency 3 3 2 2 2" xfId="47133" xr:uid="{00000000-0005-0000-0000-0000F48E0000}"/>
    <cellStyle name="Currency 3 3 2 2 3" xfId="49063" xr:uid="{00000000-0005-0000-0000-0000F58E0000}"/>
    <cellStyle name="Currency 3 3 2 3" xfId="47132" xr:uid="{00000000-0005-0000-0000-0000F68E0000}"/>
    <cellStyle name="Currency 3 3 2 4" xfId="49062" xr:uid="{00000000-0005-0000-0000-0000F78E0000}"/>
    <cellStyle name="Currency 3 3 3" xfId="23914" xr:uid="{00000000-0005-0000-0000-0000F88E0000}"/>
    <cellStyle name="Currency 3 3 3 2" xfId="47134" xr:uid="{00000000-0005-0000-0000-0000F98E0000}"/>
    <cellStyle name="Currency 3 3 3 3" xfId="49064" xr:uid="{00000000-0005-0000-0000-0000FA8E0000}"/>
    <cellStyle name="Currency 3 3 4" xfId="47131" xr:uid="{00000000-0005-0000-0000-0000FB8E0000}"/>
    <cellStyle name="Currency 3 3 5" xfId="49061" xr:uid="{00000000-0005-0000-0000-0000FC8E0000}"/>
    <cellStyle name="Currency 3 4" xfId="23915" xr:uid="{00000000-0005-0000-0000-0000FD8E0000}"/>
    <cellStyle name="Currency 3 4 2" xfId="23916" xr:uid="{00000000-0005-0000-0000-0000FE8E0000}"/>
    <cellStyle name="Currency 3 4 2 2" xfId="47136" xr:uid="{00000000-0005-0000-0000-0000FF8E0000}"/>
    <cellStyle name="Currency 3 4 2 3" xfId="49066" xr:uid="{00000000-0005-0000-0000-0000008F0000}"/>
    <cellStyle name="Currency 3 4 3" xfId="47135" xr:uid="{00000000-0005-0000-0000-0000018F0000}"/>
    <cellStyle name="Currency 3 4 4" xfId="49065" xr:uid="{00000000-0005-0000-0000-0000028F0000}"/>
    <cellStyle name="Currency 3 5" xfId="23917" xr:uid="{00000000-0005-0000-0000-0000038F0000}"/>
    <cellStyle name="Currency 3 5 2" xfId="47137" xr:uid="{00000000-0005-0000-0000-0000048F0000}"/>
    <cellStyle name="Currency 3 5 3" xfId="49067" xr:uid="{00000000-0005-0000-0000-0000058F0000}"/>
    <cellStyle name="Currency 3 6" xfId="23918" xr:uid="{00000000-0005-0000-0000-0000068F0000}"/>
    <cellStyle name="Currency 3 6 2" xfId="47138" xr:uid="{00000000-0005-0000-0000-0000078F0000}"/>
    <cellStyle name="Currency 3 6 3" xfId="49068" xr:uid="{00000000-0005-0000-0000-0000088F0000}"/>
    <cellStyle name="Currency 3 7" xfId="23919" xr:uid="{00000000-0005-0000-0000-0000098F0000}"/>
    <cellStyle name="Currency 3 7 2" xfId="47139" xr:uid="{00000000-0005-0000-0000-00000A8F0000}"/>
    <cellStyle name="Currency 3 7 3" xfId="49069" xr:uid="{00000000-0005-0000-0000-00000B8F0000}"/>
    <cellStyle name="Currency 3 8" xfId="47126" xr:uid="{00000000-0005-0000-0000-00000C8F0000}"/>
    <cellStyle name="Currency 3 9" xfId="49056" xr:uid="{00000000-0005-0000-0000-00000D8F0000}"/>
    <cellStyle name="Currency 4" xfId="23920" xr:uid="{00000000-0005-0000-0000-00000E8F0000}"/>
    <cellStyle name="Currency 4 2" xfId="47140" xr:uid="{00000000-0005-0000-0000-00000F8F0000}"/>
    <cellStyle name="Currency 4 3" xfId="49070" xr:uid="{00000000-0005-0000-0000-0000108F0000}"/>
    <cellStyle name="Currency 5" xfId="49071" xr:uid="{00000000-0005-0000-0000-0000118F0000}"/>
    <cellStyle name="Currency-Denomination" xfId="50704" xr:uid="{00000000-0005-0000-0000-0000128F0000}"/>
    <cellStyle name="DATA Amount" xfId="50705" xr:uid="{00000000-0005-0000-0000-0000138F0000}"/>
    <cellStyle name="DATA Amount [1]" xfId="50706" xr:uid="{00000000-0005-0000-0000-0000148F0000}"/>
    <cellStyle name="DATA Amount [2]" xfId="50707" xr:uid="{00000000-0005-0000-0000-0000158F0000}"/>
    <cellStyle name="DATA Currency" xfId="50708" xr:uid="{00000000-0005-0000-0000-0000168F0000}"/>
    <cellStyle name="DATA Currency [1]" xfId="50709" xr:uid="{00000000-0005-0000-0000-0000178F0000}"/>
    <cellStyle name="DATA Currency [2]" xfId="50710" xr:uid="{00000000-0005-0000-0000-0000188F0000}"/>
    <cellStyle name="DATA Date Long" xfId="50711" xr:uid="{00000000-0005-0000-0000-0000198F0000}"/>
    <cellStyle name="DATA Date Short" xfId="50712" xr:uid="{00000000-0005-0000-0000-00001A8F0000}"/>
    <cellStyle name="Data Entry Heavy Box" xfId="3302" xr:uid="{00000000-0005-0000-0000-00001B8F0000}"/>
    <cellStyle name="Data Input" xfId="6" xr:uid="{00000000-0005-0000-0000-00001C8F0000}"/>
    <cellStyle name="Data Input 2" xfId="467" xr:uid="{00000000-0005-0000-0000-00001D8F0000}"/>
    <cellStyle name="Data Input 2 2" xfId="468" xr:uid="{00000000-0005-0000-0000-00001E8F0000}"/>
    <cellStyle name="Data Input 2 2 2" xfId="6665" xr:uid="{00000000-0005-0000-0000-00001F8F0000}"/>
    <cellStyle name="Data Input 3" xfId="47" xr:uid="{00000000-0005-0000-0000-0000208F0000}"/>
    <cellStyle name="Data Input Centre" xfId="469" xr:uid="{00000000-0005-0000-0000-0000218F0000}"/>
    <cellStyle name="Data Input Centre 2" xfId="3303" xr:uid="{00000000-0005-0000-0000-0000228F0000}"/>
    <cellStyle name="DATA List" xfId="50713" xr:uid="{00000000-0005-0000-0000-0000238F0000}"/>
    <cellStyle name="DATA Percent" xfId="50714" xr:uid="{00000000-0005-0000-0000-0000248F0000}"/>
    <cellStyle name="DATA Percent [1]" xfId="50715" xr:uid="{00000000-0005-0000-0000-0000258F0000}"/>
    <cellStyle name="DATA Percent [2]" xfId="50716" xr:uid="{00000000-0005-0000-0000-0000268F0000}"/>
    <cellStyle name="Data Rows" xfId="7" xr:uid="{00000000-0005-0000-0000-0000278F0000}"/>
    <cellStyle name="Data Rows 2" xfId="470" xr:uid="{00000000-0005-0000-0000-0000288F0000}"/>
    <cellStyle name="Data Rows 2 2" xfId="471" xr:uid="{00000000-0005-0000-0000-0000298F0000}"/>
    <cellStyle name="Data Rows 2 3" xfId="6666" xr:uid="{00000000-0005-0000-0000-00002A8F0000}"/>
    <cellStyle name="Data Rows 3" xfId="472" xr:uid="{00000000-0005-0000-0000-00002B8F0000}"/>
    <cellStyle name="Data Rows 3 2" xfId="473" xr:uid="{00000000-0005-0000-0000-00002C8F0000}"/>
    <cellStyle name="Data Rows 4" xfId="8" xr:uid="{00000000-0005-0000-0000-00002D8F0000}"/>
    <cellStyle name="Data Rows 5" xfId="474" xr:uid="{00000000-0005-0000-0000-00002E8F0000}"/>
    <cellStyle name="Data Rows 6" xfId="51474" xr:uid="{2D9F84C4-60C4-4790-9C94-2601DB0566D3}"/>
    <cellStyle name="DATA Text" xfId="50717" xr:uid="{00000000-0005-0000-0000-00002F8F0000}"/>
    <cellStyle name="Data_Entry" xfId="51454" xr:uid="{708523DE-6BFF-442B-9734-6CAD1433C228}"/>
    <cellStyle name="Date" xfId="9" xr:uid="{00000000-0005-0000-0000-0000308F0000}"/>
    <cellStyle name="Date (short entry)" xfId="475" xr:uid="{00000000-0005-0000-0000-0000318F0000}"/>
    <cellStyle name="Date (short)" xfId="476" xr:uid="{00000000-0005-0000-0000-0000328F0000}"/>
    <cellStyle name="Date (short) 2" xfId="477" xr:uid="{00000000-0005-0000-0000-0000338F0000}"/>
    <cellStyle name="Date 2" xfId="478" xr:uid="{00000000-0005-0000-0000-0000348F0000}"/>
    <cellStyle name="Date 3" xfId="479" xr:uid="{00000000-0005-0000-0000-0000358F0000}"/>
    <cellStyle name="Date and Time" xfId="480" xr:uid="{00000000-0005-0000-0000-0000368F0000}"/>
    <cellStyle name="Date and Time 2" xfId="481" xr:uid="{00000000-0005-0000-0000-0000378F0000}"/>
    <cellStyle name="Date and Time 3" xfId="482" xr:uid="{00000000-0005-0000-0000-0000388F0000}"/>
    <cellStyle name="Date and Time_Sheet1" xfId="3990" xr:uid="{00000000-0005-0000-0000-0000398F0000}"/>
    <cellStyle name="Decimal_0dp" xfId="50718" xr:uid="{00000000-0005-0000-0000-00003A8F0000}"/>
    <cellStyle name="Disclosure Date" xfId="10" xr:uid="{00000000-0005-0000-0000-00003B8F0000}"/>
    <cellStyle name="Disclosure Date 2" xfId="6670" xr:uid="{00000000-0005-0000-0000-00003C8F0000}"/>
    <cellStyle name="Dropdowns" xfId="51470" xr:uid="{A7E267D0-097C-457E-8589-ABE1FCDE6CD1}"/>
    <cellStyle name="Entry 1A" xfId="483" xr:uid="{00000000-0005-0000-0000-00003D8F0000}"/>
    <cellStyle name="Entry 1A 2" xfId="484" xr:uid="{00000000-0005-0000-0000-00003E8F0000}"/>
    <cellStyle name="Entry 1A 2 2" xfId="485" xr:uid="{00000000-0005-0000-0000-00003F8F0000}"/>
    <cellStyle name="Entry 1A 3" xfId="486" xr:uid="{00000000-0005-0000-0000-0000408F0000}"/>
    <cellStyle name="Entry 1B" xfId="487" xr:uid="{00000000-0005-0000-0000-0000418F0000}"/>
    <cellStyle name="Entry 1B 2" xfId="488" xr:uid="{00000000-0005-0000-0000-0000428F0000}"/>
    <cellStyle name="Entry 1B 2 2" xfId="489" xr:uid="{00000000-0005-0000-0000-0000438F0000}"/>
    <cellStyle name="Entry 1B 3" xfId="3304" xr:uid="{00000000-0005-0000-0000-0000448F0000}"/>
    <cellStyle name="Euro" xfId="811" xr:uid="{00000000-0005-0000-0000-0000458F0000}"/>
    <cellStyle name="Euro 2" xfId="812" xr:uid="{00000000-0005-0000-0000-0000468F0000}"/>
    <cellStyle name="Euro 2 2" xfId="813" xr:uid="{00000000-0005-0000-0000-0000478F0000}"/>
    <cellStyle name="Euro 3" xfId="814" xr:uid="{00000000-0005-0000-0000-0000488F0000}"/>
    <cellStyle name="Euro 3 2" xfId="815" xr:uid="{00000000-0005-0000-0000-0000498F0000}"/>
    <cellStyle name="Explanatory Text" xfId="100" builtinId="53" hidden="1"/>
    <cellStyle name="Explanatory text 10" xfId="490" xr:uid="{00000000-0005-0000-0000-00004B8F0000}"/>
    <cellStyle name="Explanatory Text 2" xfId="491" xr:uid="{00000000-0005-0000-0000-00004C8F0000}"/>
    <cellStyle name="Explanatory Text 2 10" xfId="3067" xr:uid="{00000000-0005-0000-0000-00004D8F0000}"/>
    <cellStyle name="Explanatory Text 2 2" xfId="492" xr:uid="{00000000-0005-0000-0000-00004E8F0000}"/>
    <cellStyle name="Explanatory Text 2 2 2" xfId="1068" xr:uid="{00000000-0005-0000-0000-00004F8F0000}"/>
    <cellStyle name="Explanatory Text 2 2 2 2" xfId="1809" xr:uid="{00000000-0005-0000-0000-0000508F0000}"/>
    <cellStyle name="Explanatory Text 2 2 2 2 2" xfId="3829" xr:uid="{00000000-0005-0000-0000-0000518F0000}"/>
    <cellStyle name="Explanatory Text 2 2 2_Sheet1" xfId="3661" xr:uid="{00000000-0005-0000-0000-0000528F0000}"/>
    <cellStyle name="Explanatory Text 2 2_Asset Register (new)" xfId="1375" xr:uid="{00000000-0005-0000-0000-0000538F0000}"/>
    <cellStyle name="Explanatory Text 2 3" xfId="816" xr:uid="{00000000-0005-0000-0000-0000548F0000}"/>
    <cellStyle name="Explanatory Text 2 3 2" xfId="1996" xr:uid="{00000000-0005-0000-0000-0000558F0000}"/>
    <cellStyle name="Explanatory Text 2 3 2 2" xfId="3743" xr:uid="{00000000-0005-0000-0000-0000568F0000}"/>
    <cellStyle name="Explanatory Text 2 3 3" xfId="23921" xr:uid="{00000000-0005-0000-0000-0000578F0000}"/>
    <cellStyle name="Explanatory Text 2 3_Sheet1" xfId="3977" xr:uid="{00000000-0005-0000-0000-0000588F0000}"/>
    <cellStyle name="Explanatory Text 2 4" xfId="1685" xr:uid="{00000000-0005-0000-0000-0000598F0000}"/>
    <cellStyle name="Explanatory Text 2 5" xfId="1753" xr:uid="{00000000-0005-0000-0000-00005A8F0000}"/>
    <cellStyle name="Explanatory Text 2 6" xfId="2062" xr:uid="{00000000-0005-0000-0000-00005B8F0000}"/>
    <cellStyle name="Explanatory Text 2 7" xfId="1729" xr:uid="{00000000-0005-0000-0000-00005C8F0000}"/>
    <cellStyle name="Explanatory Text 2 8" xfId="1972" xr:uid="{00000000-0005-0000-0000-00005D8F0000}"/>
    <cellStyle name="Explanatory Text 2 9" xfId="3036" xr:uid="{00000000-0005-0000-0000-00005E8F0000}"/>
    <cellStyle name="Explanatory Text 2_Asset Register (new)" xfId="1376" xr:uid="{00000000-0005-0000-0000-00005F8F0000}"/>
    <cellStyle name="Explanatory text 3" xfId="493" xr:uid="{00000000-0005-0000-0000-0000608F0000}"/>
    <cellStyle name="Explanatory Text 3 2" xfId="817" xr:uid="{00000000-0005-0000-0000-0000618F0000}"/>
    <cellStyle name="Explanatory text 3 2 2" xfId="1997" xr:uid="{00000000-0005-0000-0000-0000628F0000}"/>
    <cellStyle name="Explanatory Text 3 2 2 2" xfId="3689" xr:uid="{00000000-0005-0000-0000-0000638F0000}"/>
    <cellStyle name="Explanatory Text 3 2_Sheet1" xfId="3685" xr:uid="{00000000-0005-0000-0000-0000648F0000}"/>
    <cellStyle name="Explanatory Text 3_Asset Register (new)" xfId="1374" xr:uid="{00000000-0005-0000-0000-0000658F0000}"/>
    <cellStyle name="Explanatory text 4" xfId="494" xr:uid="{00000000-0005-0000-0000-0000668F0000}"/>
    <cellStyle name="Explanatory text 5" xfId="495" xr:uid="{00000000-0005-0000-0000-0000678F0000}"/>
    <cellStyle name="Explanatory text 6" xfId="496" xr:uid="{00000000-0005-0000-0000-0000688F0000}"/>
    <cellStyle name="Explanatory text 7" xfId="497" xr:uid="{00000000-0005-0000-0000-0000698F0000}"/>
    <cellStyle name="Explanatory text 8" xfId="498" xr:uid="{00000000-0005-0000-0000-00006A8F0000}"/>
    <cellStyle name="Explanatory text 9" xfId="499" xr:uid="{00000000-0005-0000-0000-00006B8F0000}"/>
    <cellStyle name="Followed Hyperlink" xfId="11" builtinId="9" hidden="1" customBuiltin="1"/>
    <cellStyle name="Followed Hyperlink" xfId="500" builtinId="9" customBuiltin="1"/>
    <cellStyle name="Followed Hyperlink 2" xfId="501" xr:uid="{00000000-0005-0000-0000-00006E8F0000}"/>
    <cellStyle name="Footnote" xfId="12" xr:uid="{00000000-0005-0000-0000-00006F8F0000}"/>
    <cellStyle name="Forecast Cell Column Heading" xfId="50719" xr:uid="{00000000-0005-0000-0000-0000708F0000}"/>
    <cellStyle name="Formula" xfId="51453" xr:uid="{A20C1A2B-0F4A-446D-B2E0-F5E5F7041965}"/>
    <cellStyle name="Formula 2" xfId="51459" xr:uid="{74DEA117-325A-4F5A-B300-20FBB067BA90}"/>
    <cellStyle name="Good" xfId="90" builtinId="26" hidden="1"/>
    <cellStyle name="Good 2" xfId="502" xr:uid="{00000000-0005-0000-0000-0000728F0000}"/>
    <cellStyle name="Good 2 2" xfId="1069" xr:uid="{00000000-0005-0000-0000-0000738F0000}"/>
    <cellStyle name="Good 2 3" xfId="818" xr:uid="{00000000-0005-0000-0000-0000748F0000}"/>
    <cellStyle name="Good 2 3 2" xfId="2043" xr:uid="{00000000-0005-0000-0000-0000758F0000}"/>
    <cellStyle name="Good 2 3 2 2" xfId="3742" xr:uid="{00000000-0005-0000-0000-0000768F0000}"/>
    <cellStyle name="Good 2 3 3" xfId="23922" xr:uid="{00000000-0005-0000-0000-0000778F0000}"/>
    <cellStyle name="Good 2 3_Sheet1" xfId="3699" xr:uid="{00000000-0005-0000-0000-0000788F0000}"/>
    <cellStyle name="Good 2_Asset Register (new)" xfId="1373" xr:uid="{00000000-0005-0000-0000-0000798F0000}"/>
    <cellStyle name="Good 3" xfId="503" xr:uid="{00000000-0005-0000-0000-00007A8F0000}"/>
    <cellStyle name="Good 3 2" xfId="819" xr:uid="{00000000-0005-0000-0000-00007B8F0000}"/>
    <cellStyle name="Good 3 2 2" xfId="2044" xr:uid="{00000000-0005-0000-0000-00007C8F0000}"/>
    <cellStyle name="Good 3 2 2 2" xfId="3809" xr:uid="{00000000-0005-0000-0000-00007D8F0000}"/>
    <cellStyle name="Good 4" xfId="504" xr:uid="{00000000-0005-0000-0000-00007E8F0000}"/>
    <cellStyle name="Good 5" xfId="505" xr:uid="{00000000-0005-0000-0000-00007F8F0000}"/>
    <cellStyle name="Good 6" xfId="506" xr:uid="{00000000-0005-0000-0000-0000808F0000}"/>
    <cellStyle name="Good 7" xfId="507" xr:uid="{00000000-0005-0000-0000-0000818F0000}"/>
    <cellStyle name="Good 8" xfId="508" xr:uid="{00000000-0005-0000-0000-0000828F0000}"/>
    <cellStyle name="Grey" xfId="820" xr:uid="{00000000-0005-0000-0000-0000838F0000}"/>
    <cellStyle name="Grey 2" xfId="821" xr:uid="{00000000-0005-0000-0000-0000848F0000}"/>
    <cellStyle name="Grey 2 2" xfId="822" xr:uid="{00000000-0005-0000-0000-0000858F0000}"/>
    <cellStyle name="Grey 3" xfId="823" xr:uid="{00000000-0005-0000-0000-0000868F0000}"/>
    <cellStyle name="Grey 3 2" xfId="824" xr:uid="{00000000-0005-0000-0000-0000878F0000}"/>
    <cellStyle name="Header 1" xfId="13" xr:uid="{00000000-0005-0000-0000-0000888F0000}"/>
    <cellStyle name="Header 1 2" xfId="24861" xr:uid="{00000000-0005-0000-0000-0000898F0000}"/>
    <cellStyle name="Header 1 3" xfId="509" xr:uid="{00000000-0005-0000-0000-00008A8F0000}"/>
    <cellStyle name="Header 1 4" xfId="51471" xr:uid="{8D53E57B-428B-47B3-9CCD-311E4C5612A7}"/>
    <cellStyle name="Header Company" xfId="14" xr:uid="{00000000-0005-0000-0000-00008B8F0000}"/>
    <cellStyle name="Header Rows" xfId="15" xr:uid="{00000000-0005-0000-0000-00008C8F0000}"/>
    <cellStyle name="Header Rows 2" xfId="44" xr:uid="{00000000-0005-0000-0000-00008D8F0000}"/>
    <cellStyle name="Header Rows 3" xfId="6671" xr:uid="{00000000-0005-0000-0000-00008E8F0000}"/>
    <cellStyle name="Header Text" xfId="16" xr:uid="{00000000-0005-0000-0000-00008F8F0000}"/>
    <cellStyle name="Header Text 2" xfId="51467" xr:uid="{CD0B5C55-0C0E-4933-BD95-7150D1B65645}"/>
    <cellStyle name="Header Version" xfId="17" xr:uid="{00000000-0005-0000-0000-0000908F0000}"/>
    <cellStyle name="Heading (guidelines)" xfId="51457" xr:uid="{8FA5D3B3-EEF5-439B-B5F2-7BCE182D6B6E}"/>
    <cellStyle name="Heading 1" xfId="86" builtinId="16" hidden="1"/>
    <cellStyle name="Heading 1 10" xfId="50720" xr:uid="{00000000-0005-0000-0000-0000928F0000}"/>
    <cellStyle name="Heading 1 2" xfId="510" xr:uid="{00000000-0005-0000-0000-0000938F0000}"/>
    <cellStyle name="Heading 1 2 10" xfId="3066" xr:uid="{00000000-0005-0000-0000-0000948F0000}"/>
    <cellStyle name="Heading 1 2 2" xfId="18" xr:uid="{00000000-0005-0000-0000-0000958F0000}"/>
    <cellStyle name="Heading 1 2 2 2" xfId="1070" xr:uid="{00000000-0005-0000-0000-0000968F0000}"/>
    <cellStyle name="Heading 1 2 2 2 2" xfId="2051" xr:uid="{00000000-0005-0000-0000-0000978F0000}"/>
    <cellStyle name="Heading 1 2 2 2 2 2" xfId="3830" xr:uid="{00000000-0005-0000-0000-0000988F0000}"/>
    <cellStyle name="Heading 1 2 2 2_Sheet1" xfId="3652" xr:uid="{00000000-0005-0000-0000-0000998F0000}"/>
    <cellStyle name="Heading 1 2 2_Asset Register (new)" xfId="1371" xr:uid="{00000000-0005-0000-0000-00009A8F0000}"/>
    <cellStyle name="Heading 1 2 3" xfId="825" xr:uid="{00000000-0005-0000-0000-00009B8F0000}"/>
    <cellStyle name="Heading 1 2 3 2" xfId="2050" xr:uid="{00000000-0005-0000-0000-00009C8F0000}"/>
    <cellStyle name="Heading 1 2 3 2 2" xfId="3741" xr:uid="{00000000-0005-0000-0000-00009D8F0000}"/>
    <cellStyle name="Heading 1 2 3_Sheet1" xfId="3786" xr:uid="{00000000-0005-0000-0000-00009E8F0000}"/>
    <cellStyle name="Heading 1 2 4" xfId="1691" xr:uid="{00000000-0005-0000-0000-00009F8F0000}"/>
    <cellStyle name="Heading 1 2 5" xfId="1752" xr:uid="{00000000-0005-0000-0000-0000A08F0000}"/>
    <cellStyle name="Heading 1 2 6" xfId="1693" xr:uid="{00000000-0005-0000-0000-0000A18F0000}"/>
    <cellStyle name="Heading 1 2 7" xfId="2193" xr:uid="{00000000-0005-0000-0000-0000A28F0000}"/>
    <cellStyle name="Heading 1 2 8" xfId="1676" xr:uid="{00000000-0005-0000-0000-0000A38F0000}"/>
    <cellStyle name="Heading 1 2 9" xfId="3037" xr:uid="{00000000-0005-0000-0000-0000A48F0000}"/>
    <cellStyle name="Heading 1 2_Asset Register (new)" xfId="1372" xr:uid="{00000000-0005-0000-0000-0000A58F0000}"/>
    <cellStyle name="Heading 1 3" xfId="511" xr:uid="{00000000-0005-0000-0000-0000A68F0000}"/>
    <cellStyle name="Heading 1 3 2" xfId="512" xr:uid="{00000000-0005-0000-0000-0000A78F0000}"/>
    <cellStyle name="Heading 1 3 3" xfId="826" xr:uid="{00000000-0005-0000-0000-0000A88F0000}"/>
    <cellStyle name="Heading 1 3 3 2" xfId="2052" xr:uid="{00000000-0005-0000-0000-0000A98F0000}"/>
    <cellStyle name="Heading 1 3 3 2 2" xfId="3636" xr:uid="{00000000-0005-0000-0000-0000AA8F0000}"/>
    <cellStyle name="Heading 1 3 3_Sheet1" xfId="3978" xr:uid="{00000000-0005-0000-0000-0000AB8F0000}"/>
    <cellStyle name="Heading 1 3_Asset Register (new)" xfId="1370" xr:uid="{00000000-0005-0000-0000-0000AC8F0000}"/>
    <cellStyle name="Heading 1 4" xfId="513" xr:uid="{00000000-0005-0000-0000-0000AD8F0000}"/>
    <cellStyle name="HEADING 1 4 2" xfId="50721" xr:uid="{00000000-0005-0000-0000-0000AE8F0000}"/>
    <cellStyle name="Heading 1 5" xfId="514" xr:uid="{00000000-0005-0000-0000-0000AF8F0000}"/>
    <cellStyle name="HEADING 1 5 2" xfId="50722" xr:uid="{00000000-0005-0000-0000-0000B08F0000}"/>
    <cellStyle name="Heading 1 6" xfId="515" xr:uid="{00000000-0005-0000-0000-0000B18F0000}"/>
    <cellStyle name="HEADING 1 6 2" xfId="50723" xr:uid="{00000000-0005-0000-0000-0000B28F0000}"/>
    <cellStyle name="HEADING 1 7" xfId="50724" xr:uid="{00000000-0005-0000-0000-0000B38F0000}"/>
    <cellStyle name="HEADING 1 8" xfId="50725" xr:uid="{00000000-0005-0000-0000-0000B48F0000}"/>
    <cellStyle name="HEADING 1 9" xfId="50726" xr:uid="{00000000-0005-0000-0000-0000B58F0000}"/>
    <cellStyle name="Heading 1-noindex" xfId="516" xr:uid="{00000000-0005-0000-0000-0000B68F0000}"/>
    <cellStyle name="Heading 1-noindex 2" xfId="517" xr:uid="{00000000-0005-0000-0000-0000B78F0000}"/>
    <cellStyle name="Heading 1-noindex 3" xfId="518" xr:uid="{00000000-0005-0000-0000-0000B88F0000}"/>
    <cellStyle name="Heading 1-noindex 3 2" xfId="6673" xr:uid="{00000000-0005-0000-0000-0000B98F0000}"/>
    <cellStyle name="Heading 1-noindex 4" xfId="6672" xr:uid="{00000000-0005-0000-0000-0000BA8F0000}"/>
    <cellStyle name="Heading 2" xfId="87" builtinId="17" hidden="1"/>
    <cellStyle name="Heading 2 10" xfId="50727" xr:uid="{00000000-0005-0000-0000-0000BC8F0000}"/>
    <cellStyle name="Heading 2 2" xfId="519" xr:uid="{00000000-0005-0000-0000-0000BD8F0000}"/>
    <cellStyle name="Heading 2 2 2" xfId="1071" xr:uid="{00000000-0005-0000-0000-0000BE8F0000}"/>
    <cellStyle name="Heading 2 2 3" xfId="827" xr:uid="{00000000-0005-0000-0000-0000BF8F0000}"/>
    <cellStyle name="Heading 2 2 3 2" xfId="2053" xr:uid="{00000000-0005-0000-0000-0000C08F0000}"/>
    <cellStyle name="Heading 2 2 3 2 2" xfId="3635" xr:uid="{00000000-0005-0000-0000-0000C18F0000}"/>
    <cellStyle name="Heading 2 2 3_Sheet1" xfId="3667" xr:uid="{00000000-0005-0000-0000-0000C28F0000}"/>
    <cellStyle name="Heading 2 2_Asset Register (new)" xfId="1369" xr:uid="{00000000-0005-0000-0000-0000C38F0000}"/>
    <cellStyle name="Heading 2 3" xfId="520" xr:uid="{00000000-0005-0000-0000-0000C48F0000}"/>
    <cellStyle name="Heading 2 3 2" xfId="828" xr:uid="{00000000-0005-0000-0000-0000C58F0000}"/>
    <cellStyle name="Heading 2 3 2 2" xfId="2054" xr:uid="{00000000-0005-0000-0000-0000C68F0000}"/>
    <cellStyle name="Heading 2 3 2 2 2" xfId="3740" xr:uid="{00000000-0005-0000-0000-0000C78F0000}"/>
    <cellStyle name="Heading 2 3 2_Sheet1" xfId="3668" xr:uid="{00000000-0005-0000-0000-0000C88F0000}"/>
    <cellStyle name="Heading 2 3_Asset Register (new)" xfId="1368" xr:uid="{00000000-0005-0000-0000-0000C98F0000}"/>
    <cellStyle name="Heading 2 4" xfId="521" xr:uid="{00000000-0005-0000-0000-0000CA8F0000}"/>
    <cellStyle name="HEADING 2 4 2" xfId="50728" xr:uid="{00000000-0005-0000-0000-0000CB8F0000}"/>
    <cellStyle name="HEADING 2 5" xfId="50729" xr:uid="{00000000-0005-0000-0000-0000CC8F0000}"/>
    <cellStyle name="HEADING 2 6" xfId="50730" xr:uid="{00000000-0005-0000-0000-0000CD8F0000}"/>
    <cellStyle name="HEADING 2 7" xfId="50731" xr:uid="{00000000-0005-0000-0000-0000CE8F0000}"/>
    <cellStyle name="HEADING 2 8" xfId="50732" xr:uid="{00000000-0005-0000-0000-0000CF8F0000}"/>
    <cellStyle name="HEADING 2 9" xfId="50733" xr:uid="{00000000-0005-0000-0000-0000D08F0000}"/>
    <cellStyle name="Heading 3" xfId="88" builtinId="18" hidden="1"/>
    <cellStyle name="Heading 3" xfId="51463" builtinId="18" customBuiltin="1"/>
    <cellStyle name="Heading 3 10" xfId="50734" xr:uid="{00000000-0005-0000-0000-0000D28F0000}"/>
    <cellStyle name="Heading 3 2" xfId="522" xr:uid="{00000000-0005-0000-0000-0000D38F0000}"/>
    <cellStyle name="Heading 3 2 2" xfId="1072" xr:uid="{00000000-0005-0000-0000-0000D48F0000}"/>
    <cellStyle name="Heading 3 2 3" xfId="1073" xr:uid="{00000000-0005-0000-0000-0000D58F0000}"/>
    <cellStyle name="Heading 3 2 3 2" xfId="50735" xr:uid="{00000000-0005-0000-0000-0000D68F0000}"/>
    <cellStyle name="Heading 3 2 4" xfId="829" xr:uid="{00000000-0005-0000-0000-0000D78F0000}"/>
    <cellStyle name="Heading 3 2 4 2" xfId="2055" xr:uid="{00000000-0005-0000-0000-0000D88F0000}"/>
    <cellStyle name="Heading 3 2 4 2 2" xfId="3739" xr:uid="{00000000-0005-0000-0000-0000D98F0000}"/>
    <cellStyle name="Heading 3 2 4_Sheet1" xfId="3986" xr:uid="{00000000-0005-0000-0000-0000DA8F0000}"/>
    <cellStyle name="Heading 3 2_Asset Register (new)" xfId="1367" xr:uid="{00000000-0005-0000-0000-0000DB8F0000}"/>
    <cellStyle name="Heading 3 3" xfId="523" xr:uid="{00000000-0005-0000-0000-0000DC8F0000}"/>
    <cellStyle name="Heading 3 3 2" xfId="6674" xr:uid="{00000000-0005-0000-0000-0000DD8F0000}"/>
    <cellStyle name="Heading 3 4" xfId="524" xr:uid="{00000000-0005-0000-0000-0000DE8F0000}"/>
    <cellStyle name="HEADING 3 4 2" xfId="50736" xr:uid="{00000000-0005-0000-0000-0000DF8F0000}"/>
    <cellStyle name="Heading 3 5" xfId="525" xr:uid="{00000000-0005-0000-0000-0000E08F0000}"/>
    <cellStyle name="HEADING 3 5 2" xfId="50737" xr:uid="{00000000-0005-0000-0000-0000E18F0000}"/>
    <cellStyle name="HEADING 3 6" xfId="50738" xr:uid="{00000000-0005-0000-0000-0000E28F0000}"/>
    <cellStyle name="HEADING 3 7" xfId="50739" xr:uid="{00000000-0005-0000-0000-0000E38F0000}"/>
    <cellStyle name="HEADING 3 8" xfId="50740" xr:uid="{00000000-0005-0000-0000-0000E48F0000}"/>
    <cellStyle name="HEADING 3 9" xfId="50741" xr:uid="{00000000-0005-0000-0000-0000E58F0000}"/>
    <cellStyle name="Heading 3 Centre" xfId="6675" xr:uid="{00000000-0005-0000-0000-0000E68F0000}"/>
    <cellStyle name="Heading 3 Centre 2" xfId="526" xr:uid="{00000000-0005-0000-0000-0000E78F0000}"/>
    <cellStyle name="Heading 4" xfId="89" builtinId="19" hidden="1"/>
    <cellStyle name="Heading 4 2" xfId="527" xr:uid="{00000000-0005-0000-0000-0000E98F0000}"/>
    <cellStyle name="Heading 4 2 10" xfId="3065" xr:uid="{00000000-0005-0000-0000-0000EA8F0000}"/>
    <cellStyle name="Heading 4 2 2" xfId="528" xr:uid="{00000000-0005-0000-0000-0000EB8F0000}"/>
    <cellStyle name="Heading 4 2 2 2" xfId="1074" xr:uid="{00000000-0005-0000-0000-0000EC8F0000}"/>
    <cellStyle name="Heading 4 2 2 2 2" xfId="2057" xr:uid="{00000000-0005-0000-0000-0000ED8F0000}"/>
    <cellStyle name="Heading 4 2 2 2 2 2" xfId="3832" xr:uid="{00000000-0005-0000-0000-0000EE8F0000}"/>
    <cellStyle name="Heading 4 2 2 2_Sheet1" xfId="3826" xr:uid="{00000000-0005-0000-0000-0000EF8F0000}"/>
    <cellStyle name="Heading 4 2 2_Asset Register (new)" xfId="1365" xr:uid="{00000000-0005-0000-0000-0000F08F0000}"/>
    <cellStyle name="Heading 4 2 3" xfId="830" xr:uid="{00000000-0005-0000-0000-0000F18F0000}"/>
    <cellStyle name="Heading 4 2 3 2" xfId="2056" xr:uid="{00000000-0005-0000-0000-0000F28F0000}"/>
    <cellStyle name="Heading 4 2 3 2 2" xfId="3634" xr:uid="{00000000-0005-0000-0000-0000F38F0000}"/>
    <cellStyle name="Heading 4 2 3_Sheet1" xfId="3648" xr:uid="{00000000-0005-0000-0000-0000F48F0000}"/>
    <cellStyle name="Heading 4 2 4" xfId="1692" xr:uid="{00000000-0005-0000-0000-0000F58F0000}"/>
    <cellStyle name="Heading 4 2 5" xfId="1751" xr:uid="{00000000-0005-0000-0000-0000F68F0000}"/>
    <cellStyle name="Heading 4 2 6" xfId="1694" xr:uid="{00000000-0005-0000-0000-0000F78F0000}"/>
    <cellStyle name="Heading 4 2 7" xfId="1728" xr:uid="{00000000-0005-0000-0000-0000F88F0000}"/>
    <cellStyle name="Heading 4 2 8" xfId="1677" xr:uid="{00000000-0005-0000-0000-0000F98F0000}"/>
    <cellStyle name="Heading 4 2 9" xfId="3038" xr:uid="{00000000-0005-0000-0000-0000FA8F0000}"/>
    <cellStyle name="Heading 4 2_Asset Register (new)" xfId="1366" xr:uid="{00000000-0005-0000-0000-0000FB8F0000}"/>
    <cellStyle name="Heading 4 3" xfId="529" xr:uid="{00000000-0005-0000-0000-0000FC8F0000}"/>
    <cellStyle name="Heading 4 3 10" xfId="22622" xr:uid="{00000000-0005-0000-0000-0000FD8F0000}"/>
    <cellStyle name="Heading 4 3 2" xfId="831" xr:uid="{00000000-0005-0000-0000-0000FE8F0000}"/>
    <cellStyle name="Heading 4 3 2 2" xfId="2058" xr:uid="{00000000-0005-0000-0000-0000FF8F0000}"/>
    <cellStyle name="Heading 4 3 2 2 2" xfId="3633" xr:uid="{00000000-0005-0000-0000-000000900000}"/>
    <cellStyle name="Heading 4 3 2_Sheet1" xfId="3662" xr:uid="{00000000-0005-0000-0000-000001900000}"/>
    <cellStyle name="Heading 4 3 3" xfId="6676" xr:uid="{00000000-0005-0000-0000-000002900000}"/>
    <cellStyle name="Heading 4 3 4" xfId="6668" xr:uid="{00000000-0005-0000-0000-000003900000}"/>
    <cellStyle name="Heading 4 3 5" xfId="6669" xr:uid="{00000000-0005-0000-0000-000004900000}"/>
    <cellStyle name="Heading 4 3 6" xfId="6667" xr:uid="{00000000-0005-0000-0000-000005900000}"/>
    <cellStyle name="Heading 4 3 7" xfId="22623" xr:uid="{00000000-0005-0000-0000-000006900000}"/>
    <cellStyle name="Heading 4 3 8" xfId="22621" xr:uid="{00000000-0005-0000-0000-000007900000}"/>
    <cellStyle name="Heading 4 3 9" xfId="22620" xr:uid="{00000000-0005-0000-0000-000008900000}"/>
    <cellStyle name="Heading 4 3_Asset Register (new)" xfId="1364" xr:uid="{00000000-0005-0000-0000-000009900000}"/>
    <cellStyle name="Heading 4 4" xfId="530" xr:uid="{00000000-0005-0000-0000-00000A900000}"/>
    <cellStyle name="Heading1" xfId="19" xr:uid="{00000000-0005-0000-0000-00000B900000}"/>
    <cellStyle name="Heading2" xfId="20" xr:uid="{00000000-0005-0000-0000-00000C900000}"/>
    <cellStyle name="Heading3" xfId="21" xr:uid="{00000000-0005-0000-0000-00000D900000}"/>
    <cellStyle name="Heading3 2" xfId="51472" xr:uid="{94DE7AA7-3C5D-4F48-AF2C-2294B46F0A54}"/>
    <cellStyle name="Heading3 wrap" xfId="51448" xr:uid="{D044DF93-A469-444E-847C-5BDC4D1E495B}"/>
    <cellStyle name="Heading3 wrap low" xfId="51449" xr:uid="{8F28DBC2-1AD5-424D-B457-E79B0933DEDA}"/>
    <cellStyle name="Heading3Wraped" xfId="22" xr:uid="{00000000-0005-0000-0000-00000E900000}"/>
    <cellStyle name="Heading3WrapLow" xfId="23" xr:uid="{00000000-0005-0000-0000-00000F900000}"/>
    <cellStyle name="Heavy Box" xfId="24" xr:uid="{00000000-0005-0000-0000-000010900000}"/>
    <cellStyle name="Heavy Box 2" xfId="531" xr:uid="{00000000-0005-0000-0000-000011900000}"/>
    <cellStyle name="Heavy Box 2 2" xfId="532" xr:uid="{00000000-0005-0000-0000-000012900000}"/>
    <cellStyle name="Heavy Box 2 3" xfId="48" xr:uid="{00000000-0005-0000-0000-000013900000}"/>
    <cellStyle name="Heavy Box 3" xfId="533" xr:uid="{00000000-0005-0000-0000-000014900000}"/>
    <cellStyle name="Heavy Box 4" xfId="2059" xr:uid="{00000000-0005-0000-0000-000015900000}"/>
    <cellStyle name="Heavy Box 4 2" xfId="6677" xr:uid="{00000000-0005-0000-0000-000016900000}"/>
    <cellStyle name="Hyperlink" xfId="25" builtinId="8" customBuiltin="1"/>
    <cellStyle name="Hyperlink 2" xfId="534" xr:uid="{00000000-0005-0000-0000-000018900000}"/>
    <cellStyle name="Hyperlink 2 2" xfId="535" xr:uid="{00000000-0005-0000-0000-000019900000}"/>
    <cellStyle name="Hyperlink 2 3" xfId="23923" xr:uid="{00000000-0005-0000-0000-00001A900000}"/>
    <cellStyle name="Hyperlink 3" xfId="536" xr:uid="{00000000-0005-0000-0000-00001B900000}"/>
    <cellStyle name="Hyperlink 4" xfId="537" xr:uid="{00000000-0005-0000-0000-00001C900000}"/>
    <cellStyle name="Hyperlink 5" xfId="3305" xr:uid="{00000000-0005-0000-0000-00001D900000}"/>
    <cellStyle name="Hyperlink 6" xfId="58" xr:uid="{00000000-0005-0000-0000-00001E900000}"/>
    <cellStyle name="Input" xfId="93" builtinId="20" hidden="1"/>
    <cellStyle name="Input 2" xfId="538" xr:uid="{00000000-0005-0000-0000-000020900000}"/>
    <cellStyle name="Input 2 2" xfId="1075" xr:uid="{00000000-0005-0000-0000-000021900000}"/>
    <cellStyle name="Input 2 3" xfId="832" xr:uid="{00000000-0005-0000-0000-000022900000}"/>
    <cellStyle name="Input 2 3 2" xfId="2060" xr:uid="{00000000-0005-0000-0000-000023900000}"/>
    <cellStyle name="Input 2 3 2 2" xfId="3808" xr:uid="{00000000-0005-0000-0000-000024900000}"/>
    <cellStyle name="Input 2 3 3" xfId="23924" xr:uid="{00000000-0005-0000-0000-000025900000}"/>
    <cellStyle name="Input 2 3_Sheet1" xfId="3993" xr:uid="{00000000-0005-0000-0000-000026900000}"/>
    <cellStyle name="Input 2_Asset Register (new)" xfId="1363" xr:uid="{00000000-0005-0000-0000-000027900000}"/>
    <cellStyle name="Input 3" xfId="539" xr:uid="{00000000-0005-0000-0000-000028900000}"/>
    <cellStyle name="Input 3 2" xfId="833" xr:uid="{00000000-0005-0000-0000-000029900000}"/>
    <cellStyle name="Input 3 2 2" xfId="2061" xr:uid="{00000000-0005-0000-0000-00002A900000}"/>
    <cellStyle name="Input 3 2 2 2" xfId="3738" xr:uid="{00000000-0005-0000-0000-00002B900000}"/>
    <cellStyle name="Input 4" xfId="540" xr:uid="{00000000-0005-0000-0000-00002C900000}"/>
    <cellStyle name="Input 5" xfId="541" xr:uid="{00000000-0005-0000-0000-00002D900000}"/>
    <cellStyle name="Input 6" xfId="542" xr:uid="{00000000-0005-0000-0000-00002E900000}"/>
    <cellStyle name="Input 7" xfId="543" xr:uid="{00000000-0005-0000-0000-00002F900000}"/>
    <cellStyle name="Input 8" xfId="544" xr:uid="{00000000-0005-0000-0000-000030900000}"/>
    <cellStyle name="Label 1" xfId="545" xr:uid="{00000000-0005-0000-0000-000031900000}"/>
    <cellStyle name="Label 1 2" xfId="546" xr:uid="{00000000-0005-0000-0000-000032900000}"/>
    <cellStyle name="Label 1 3" xfId="6679" xr:uid="{00000000-0005-0000-0000-000033900000}"/>
    <cellStyle name="Label 2a" xfId="547" xr:uid="{00000000-0005-0000-0000-000034900000}"/>
    <cellStyle name="Label 2a 2" xfId="548" xr:uid="{00000000-0005-0000-0000-000035900000}"/>
    <cellStyle name="Label 2a centre" xfId="549" xr:uid="{00000000-0005-0000-0000-000036900000}"/>
    <cellStyle name="Label 2a centre 2" xfId="550" xr:uid="{00000000-0005-0000-0000-000037900000}"/>
    <cellStyle name="Label 2a merge" xfId="551" xr:uid="{00000000-0005-0000-0000-000038900000}"/>
    <cellStyle name="Label 2a merge 2" xfId="552" xr:uid="{00000000-0005-0000-0000-000039900000}"/>
    <cellStyle name="Label 2b" xfId="553" xr:uid="{00000000-0005-0000-0000-00003A900000}"/>
    <cellStyle name="Label 2b merged" xfId="554" xr:uid="{00000000-0005-0000-0000-00003B900000}"/>
    <cellStyle name="LABEL Normal" xfId="50742" xr:uid="{00000000-0005-0000-0000-00003C900000}"/>
    <cellStyle name="LABEL Normal 2" xfId="50743" xr:uid="{00000000-0005-0000-0000-00003D900000}"/>
    <cellStyle name="LABEL Note" xfId="50744" xr:uid="{00000000-0005-0000-0000-00003E900000}"/>
    <cellStyle name="LABEL Units" xfId="50745" xr:uid="{00000000-0005-0000-0000-00003F900000}"/>
    <cellStyle name="Label2a Merge Centred" xfId="3306" xr:uid="{00000000-0005-0000-0000-000040900000}"/>
    <cellStyle name="Line rows" xfId="834" xr:uid="{00000000-0005-0000-0000-000041900000}"/>
    <cellStyle name="Line rows 2" xfId="835" xr:uid="{00000000-0005-0000-0000-000042900000}"/>
    <cellStyle name="Line rows 2 2" xfId="836" xr:uid="{00000000-0005-0000-0000-000043900000}"/>
    <cellStyle name="Line rows 3" xfId="837" xr:uid="{00000000-0005-0000-0000-000044900000}"/>
    <cellStyle name="Line rows 3 2" xfId="838" xr:uid="{00000000-0005-0000-0000-000045900000}"/>
    <cellStyle name="Link" xfId="26" xr:uid="{00000000-0005-0000-0000-000046900000}"/>
    <cellStyle name="Link 2" xfId="555" xr:uid="{00000000-0005-0000-0000-000047900000}"/>
    <cellStyle name="Link 2 2" xfId="556" xr:uid="{00000000-0005-0000-0000-000048900000}"/>
    <cellStyle name="Link 2 3" xfId="6680" xr:uid="{00000000-0005-0000-0000-000049900000}"/>
    <cellStyle name="Linked Cell" xfId="96" builtinId="24" hidden="1"/>
    <cellStyle name="Linked Cell 2" xfId="557" xr:uid="{00000000-0005-0000-0000-00004B900000}"/>
    <cellStyle name="Linked Cell 2 2" xfId="1076" xr:uid="{00000000-0005-0000-0000-00004C900000}"/>
    <cellStyle name="Linked Cell 2 3" xfId="839" xr:uid="{00000000-0005-0000-0000-00004D900000}"/>
    <cellStyle name="Linked Cell 2 3 2" xfId="2063" xr:uid="{00000000-0005-0000-0000-00004E900000}"/>
    <cellStyle name="Linked Cell 2 3 2 2" xfId="3737" xr:uid="{00000000-0005-0000-0000-00004F900000}"/>
    <cellStyle name="Linked Cell 2 3 3" xfId="23925" xr:uid="{00000000-0005-0000-0000-000050900000}"/>
    <cellStyle name="Linked Cell 2 3_Sheet1" xfId="3976" xr:uid="{00000000-0005-0000-0000-000051900000}"/>
    <cellStyle name="Linked Cell 2_Asset Register (new)" xfId="1362" xr:uid="{00000000-0005-0000-0000-000052900000}"/>
    <cellStyle name="Linked Cell 3" xfId="558" xr:uid="{00000000-0005-0000-0000-000053900000}"/>
    <cellStyle name="Linked Cell 3 2" xfId="840" xr:uid="{00000000-0005-0000-0000-000054900000}"/>
    <cellStyle name="Linked Cell 3 2 2" xfId="2064" xr:uid="{00000000-0005-0000-0000-000055900000}"/>
    <cellStyle name="Linked Cell 3 2 2 2" xfId="3736" xr:uid="{00000000-0005-0000-0000-000056900000}"/>
    <cellStyle name="Linked Cell 4" xfId="559" xr:uid="{00000000-0005-0000-0000-000057900000}"/>
    <cellStyle name="Linked Cell 5" xfId="560" xr:uid="{00000000-0005-0000-0000-000058900000}"/>
    <cellStyle name="Linked Cell 6" xfId="561" xr:uid="{00000000-0005-0000-0000-000059900000}"/>
    <cellStyle name="Linked Cell 7" xfId="562" xr:uid="{00000000-0005-0000-0000-00005A900000}"/>
    <cellStyle name="Linked Cell 8" xfId="563" xr:uid="{00000000-0005-0000-0000-00005B900000}"/>
    <cellStyle name="Long Date" xfId="51456" xr:uid="{D662896E-21D6-4AA2-8ADC-38196592AAB9}"/>
    <cellStyle name="LTM Cell Column Heading" xfId="50746" xr:uid="{00000000-0005-0000-0000-00005C900000}"/>
    <cellStyle name="Multiple Cell Column Heading" xfId="50747" xr:uid="{00000000-0005-0000-0000-00005D900000}"/>
    <cellStyle name="Neutral" xfId="92" builtinId="28" hidden="1"/>
    <cellStyle name="Neutral 2" xfId="564" xr:uid="{00000000-0005-0000-0000-00005F900000}"/>
    <cellStyle name="Neutral 2 2" xfId="1077" xr:uid="{00000000-0005-0000-0000-000060900000}"/>
    <cellStyle name="Neutral 2 3" xfId="841" xr:uid="{00000000-0005-0000-0000-000061900000}"/>
    <cellStyle name="Neutral 2 3 2" xfId="2065" xr:uid="{00000000-0005-0000-0000-000062900000}"/>
    <cellStyle name="Neutral 2 3 2 2" xfId="3735" xr:uid="{00000000-0005-0000-0000-000063900000}"/>
    <cellStyle name="Neutral 2 3 3" xfId="23926" xr:uid="{00000000-0005-0000-0000-000064900000}"/>
    <cellStyle name="Neutral 2 3_Sheet1" xfId="3975" xr:uid="{00000000-0005-0000-0000-000065900000}"/>
    <cellStyle name="Neutral 2_Asset Register (new)" xfId="1361" xr:uid="{00000000-0005-0000-0000-000066900000}"/>
    <cellStyle name="Neutral 3" xfId="565" xr:uid="{00000000-0005-0000-0000-000067900000}"/>
    <cellStyle name="Neutral 3 2" xfId="842" xr:uid="{00000000-0005-0000-0000-000068900000}"/>
    <cellStyle name="Neutral 3 2 2" xfId="2066" xr:uid="{00000000-0005-0000-0000-000069900000}"/>
    <cellStyle name="Neutral 3 2 2 2" xfId="3810" xr:uid="{00000000-0005-0000-0000-00006A900000}"/>
    <cellStyle name="Neutral 4" xfId="566" xr:uid="{00000000-0005-0000-0000-00006B900000}"/>
    <cellStyle name="Neutral 5" xfId="567" xr:uid="{00000000-0005-0000-0000-00006C900000}"/>
    <cellStyle name="Neutral 6" xfId="568" xr:uid="{00000000-0005-0000-0000-00006D900000}"/>
    <cellStyle name="Neutral 7" xfId="569" xr:uid="{00000000-0005-0000-0000-00006E900000}"/>
    <cellStyle name="Neutral 8" xfId="570" xr:uid="{00000000-0005-0000-0000-00006F900000}"/>
    <cellStyle name="Normal" xfId="0" builtinId="0" customBuiltin="1"/>
    <cellStyle name="Normal 10" xfId="571" xr:uid="{00000000-0005-0000-0000-000071900000}"/>
    <cellStyle name="Normal 10 10" xfId="2251" xr:uid="{00000000-0005-0000-0000-000072900000}"/>
    <cellStyle name="Normal 10 10 2" xfId="5118" xr:uid="{00000000-0005-0000-0000-000073900000}"/>
    <cellStyle name="Normal 10 10 2 2" xfId="10461" xr:uid="{00000000-0005-0000-0000-000074900000}"/>
    <cellStyle name="Normal 10 10 2 2 2" xfId="56" xr:uid="{00000000-0005-0000-0000-000075900000}"/>
    <cellStyle name="Normal 10 10 2 2 2 2" xfId="35276" xr:uid="{00000000-0005-0000-0000-000076900000}"/>
    <cellStyle name="Normal 10 10 2 2 2 3" xfId="12008" xr:uid="{00000000-0005-0000-0000-000077900000}"/>
    <cellStyle name="Normal 10 10 2 2 2 4" xfId="51434" xr:uid="{00000000-0005-0000-0000-000078900000}"/>
    <cellStyle name="Normal 10 10 2 2 3" xfId="33729" xr:uid="{00000000-0005-0000-0000-000079900000}"/>
    <cellStyle name="Normal 10 10 2 3" xfId="28421" xr:uid="{00000000-0005-0000-0000-00007A900000}"/>
    <cellStyle name="Normal 10 10 3" xfId="7819" xr:uid="{00000000-0005-0000-0000-00007B900000}"/>
    <cellStyle name="Normal 10 10 3 2" xfId="18434" xr:uid="{00000000-0005-0000-0000-00007C900000}"/>
    <cellStyle name="Normal 10 10 3 2 2" xfId="41702" xr:uid="{00000000-0005-0000-0000-00007D900000}"/>
    <cellStyle name="Normal 10 10 3 3" xfId="31087" xr:uid="{00000000-0005-0000-0000-00007E900000}"/>
    <cellStyle name="Normal 10 10 4" xfId="23928" xr:uid="{00000000-0005-0000-0000-00007F900000}"/>
    <cellStyle name="Normal 10 10 4 2" xfId="47142" xr:uid="{00000000-0005-0000-0000-000080900000}"/>
    <cellStyle name="Normal 10 10 5" xfId="25779" xr:uid="{00000000-0005-0000-0000-000081900000}"/>
    <cellStyle name="Normal 10 10 6" xfId="49073" xr:uid="{00000000-0005-0000-0000-000082900000}"/>
    <cellStyle name="Normal 10 11" xfId="3039" xr:uid="{00000000-0005-0000-0000-000083900000}"/>
    <cellStyle name="Normal 10 11 2" xfId="5872" xr:uid="{00000000-0005-0000-0000-000084900000}"/>
    <cellStyle name="Normal 10 11 2 2" xfId="53" xr:uid="{00000000-0005-0000-0000-000085900000}"/>
    <cellStyle name="Normal 10 11 2 2 2" xfId="55" xr:uid="{00000000-0005-0000-0000-000086900000}"/>
    <cellStyle name="Normal 10 11 2 2 2 2" xfId="35275" xr:uid="{00000000-0005-0000-0000-000087900000}"/>
    <cellStyle name="Normal 10 11 2 2 2 3" xfId="12007" xr:uid="{00000000-0005-0000-0000-000088900000}"/>
    <cellStyle name="Normal 10 11 2 2 2 4" xfId="51436" xr:uid="{00000000-0005-0000-0000-000089900000}"/>
    <cellStyle name="Normal 10 11 2 2 3" xfId="34483" xr:uid="{00000000-0005-0000-0000-00008A900000}"/>
    <cellStyle name="Normal 10 11 2 2 4" xfId="11215" xr:uid="{00000000-0005-0000-0000-00008B900000}"/>
    <cellStyle name="Normal 10 11 2 2 5" xfId="51435" xr:uid="{00000000-0005-0000-0000-00008C900000}"/>
    <cellStyle name="Normal 10 11 2 3" xfId="29175" xr:uid="{00000000-0005-0000-0000-00008D900000}"/>
    <cellStyle name="Normal 10 11 3" xfId="8573" xr:uid="{00000000-0005-0000-0000-00008E900000}"/>
    <cellStyle name="Normal 10 11 3 2" xfId="19188" xr:uid="{00000000-0005-0000-0000-00008F900000}"/>
    <cellStyle name="Normal 10 11 3 2 2" xfId="42456" xr:uid="{00000000-0005-0000-0000-000090900000}"/>
    <cellStyle name="Normal 10 11 3 3" xfId="31841" xr:uid="{00000000-0005-0000-0000-000091900000}"/>
    <cellStyle name="Normal 10 11 4" xfId="54" xr:uid="{00000000-0005-0000-0000-000092900000}"/>
    <cellStyle name="Normal 10 11 4 2" xfId="35274" xr:uid="{00000000-0005-0000-0000-000093900000}"/>
    <cellStyle name="Normal 10 11 4 3" xfId="12006" xr:uid="{00000000-0005-0000-0000-000094900000}"/>
    <cellStyle name="Normal 10 11 4 4" xfId="51437" xr:uid="{00000000-0005-0000-0000-000095900000}"/>
    <cellStyle name="Normal 10 11 5" xfId="23929" xr:uid="{00000000-0005-0000-0000-000096900000}"/>
    <cellStyle name="Normal 10 11 5 2" xfId="47143" xr:uid="{00000000-0005-0000-0000-000097900000}"/>
    <cellStyle name="Normal 10 11 6" xfId="26533" xr:uid="{00000000-0005-0000-0000-000098900000}"/>
    <cellStyle name="Normal 10 11 7" xfId="49074" xr:uid="{00000000-0005-0000-0000-000099900000}"/>
    <cellStyle name="Normal 10 12" xfId="3362" xr:uid="{00000000-0005-0000-0000-00009A900000}"/>
    <cellStyle name="Normal 10 12 2" xfId="6186" xr:uid="{00000000-0005-0000-0000-00009B900000}"/>
    <cellStyle name="Normal 10 12 2 2" xfId="11529" xr:uid="{00000000-0005-0000-0000-00009C900000}"/>
    <cellStyle name="Normal 10 12 2 2 2" xfId="22142" xr:uid="{00000000-0005-0000-0000-00009D900000}"/>
    <cellStyle name="Normal 10 12 2 2 2 2" xfId="45410" xr:uid="{00000000-0005-0000-0000-00009E900000}"/>
    <cellStyle name="Normal 10 12 2 2 3" xfId="34797" xr:uid="{00000000-0005-0000-0000-00009F900000}"/>
    <cellStyle name="Normal 10 12 2 3" xfId="16836" xr:uid="{00000000-0005-0000-0000-0000A0900000}"/>
    <cellStyle name="Normal 10 12 2 3 2" xfId="40104" xr:uid="{00000000-0005-0000-0000-0000A1900000}"/>
    <cellStyle name="Normal 10 12 2 4" xfId="29489" xr:uid="{00000000-0005-0000-0000-0000A2900000}"/>
    <cellStyle name="Normal 10 12 3" xfId="8887" xr:uid="{00000000-0005-0000-0000-0000A3900000}"/>
    <cellStyle name="Normal 10 12 3 2" xfId="19502" xr:uid="{00000000-0005-0000-0000-0000A4900000}"/>
    <cellStyle name="Normal 10 12 3 2 2" xfId="42770" xr:uid="{00000000-0005-0000-0000-0000A5900000}"/>
    <cellStyle name="Normal 10 12 3 3" xfId="32155" xr:uid="{00000000-0005-0000-0000-0000A6900000}"/>
    <cellStyle name="Normal 10 12 4" xfId="14196" xr:uid="{00000000-0005-0000-0000-0000A7900000}"/>
    <cellStyle name="Normal 10 12 4 2" xfId="37464" xr:uid="{00000000-0005-0000-0000-0000A8900000}"/>
    <cellStyle name="Normal 10 12 5" xfId="26847" xr:uid="{00000000-0005-0000-0000-0000A9900000}"/>
    <cellStyle name="Normal 10 13" xfId="23927" xr:uid="{00000000-0005-0000-0000-0000AA900000}"/>
    <cellStyle name="Normal 10 13 2" xfId="47141" xr:uid="{00000000-0005-0000-0000-0000AB900000}"/>
    <cellStyle name="Normal 10 14" xfId="49072" xr:uid="{00000000-0005-0000-0000-0000AC900000}"/>
    <cellStyle name="Normal 10 2" xfId="572" xr:uid="{00000000-0005-0000-0000-0000AD900000}"/>
    <cellStyle name="Normal 10 2 10" xfId="3040" xr:uid="{00000000-0005-0000-0000-0000AE900000}"/>
    <cellStyle name="Normal 10 2 10 2" xfId="5873" xr:uid="{00000000-0005-0000-0000-0000AF900000}"/>
    <cellStyle name="Normal 10 2 10 2 2" xfId="11216" xr:uid="{00000000-0005-0000-0000-0000B0900000}"/>
    <cellStyle name="Normal 10 2 10 2 2 2" xfId="21829" xr:uid="{00000000-0005-0000-0000-0000B1900000}"/>
    <cellStyle name="Normal 10 2 10 2 2 2 2" xfId="45097" xr:uid="{00000000-0005-0000-0000-0000B2900000}"/>
    <cellStyle name="Normal 10 2 10 2 2 3" xfId="34484" xr:uid="{00000000-0005-0000-0000-0000B3900000}"/>
    <cellStyle name="Normal 10 2 10 2 3" xfId="16523" xr:uid="{00000000-0005-0000-0000-0000B4900000}"/>
    <cellStyle name="Normal 10 2 10 2 3 2" xfId="39791" xr:uid="{00000000-0005-0000-0000-0000B5900000}"/>
    <cellStyle name="Normal 10 2 10 2 4" xfId="29176" xr:uid="{00000000-0005-0000-0000-0000B6900000}"/>
    <cellStyle name="Normal 10 2 10 3" xfId="8574" xr:uid="{00000000-0005-0000-0000-0000B7900000}"/>
    <cellStyle name="Normal 10 2 10 3 2" xfId="19189" xr:uid="{00000000-0005-0000-0000-0000B8900000}"/>
    <cellStyle name="Normal 10 2 10 3 2 2" xfId="42457" xr:uid="{00000000-0005-0000-0000-0000B9900000}"/>
    <cellStyle name="Normal 10 2 10 3 3" xfId="31842" xr:uid="{00000000-0005-0000-0000-0000BA900000}"/>
    <cellStyle name="Normal 10 2 10 4" xfId="13883" xr:uid="{00000000-0005-0000-0000-0000BB900000}"/>
    <cellStyle name="Normal 10 2 10 4 2" xfId="37151" xr:uid="{00000000-0005-0000-0000-0000BC900000}"/>
    <cellStyle name="Normal 10 2 10 5" xfId="26534" xr:uid="{00000000-0005-0000-0000-0000BD900000}"/>
    <cellStyle name="Normal 10 2 11" xfId="3363" xr:uid="{00000000-0005-0000-0000-0000BE900000}"/>
    <cellStyle name="Normal 10 2 11 2" xfId="6187" xr:uid="{00000000-0005-0000-0000-0000BF900000}"/>
    <cellStyle name="Normal 10 2 11 2 2" xfId="11530" xr:uid="{00000000-0005-0000-0000-0000C0900000}"/>
    <cellStyle name="Normal 10 2 11 2 2 2" xfId="22143" xr:uid="{00000000-0005-0000-0000-0000C1900000}"/>
    <cellStyle name="Normal 10 2 11 2 2 2 2" xfId="45411" xr:uid="{00000000-0005-0000-0000-0000C2900000}"/>
    <cellStyle name="Normal 10 2 11 2 2 3" xfId="34798" xr:uid="{00000000-0005-0000-0000-0000C3900000}"/>
    <cellStyle name="Normal 10 2 11 2 3" xfId="16837" xr:uid="{00000000-0005-0000-0000-0000C4900000}"/>
    <cellStyle name="Normal 10 2 11 2 3 2" xfId="40105" xr:uid="{00000000-0005-0000-0000-0000C5900000}"/>
    <cellStyle name="Normal 10 2 11 2 4" xfId="29490" xr:uid="{00000000-0005-0000-0000-0000C6900000}"/>
    <cellStyle name="Normal 10 2 11 3" xfId="8888" xr:uid="{00000000-0005-0000-0000-0000C7900000}"/>
    <cellStyle name="Normal 10 2 11 3 2" xfId="19503" xr:uid="{00000000-0005-0000-0000-0000C8900000}"/>
    <cellStyle name="Normal 10 2 11 3 2 2" xfId="42771" xr:uid="{00000000-0005-0000-0000-0000C9900000}"/>
    <cellStyle name="Normal 10 2 11 3 3" xfId="32156" xr:uid="{00000000-0005-0000-0000-0000CA900000}"/>
    <cellStyle name="Normal 10 2 11 4" xfId="14197" xr:uid="{00000000-0005-0000-0000-0000CB900000}"/>
    <cellStyle name="Normal 10 2 11 4 2" xfId="37465" xr:uid="{00000000-0005-0000-0000-0000CC900000}"/>
    <cellStyle name="Normal 10 2 11 5" xfId="26848" xr:uid="{00000000-0005-0000-0000-0000CD900000}"/>
    <cellStyle name="Normal 10 2 12" xfId="23930" xr:uid="{00000000-0005-0000-0000-0000CE900000}"/>
    <cellStyle name="Normal 10 2 12 2" xfId="47144" xr:uid="{00000000-0005-0000-0000-0000CF900000}"/>
    <cellStyle name="Normal 10 2 13" xfId="49075" xr:uid="{00000000-0005-0000-0000-0000D0900000}"/>
    <cellStyle name="Normal 10 2 2" xfId="844" xr:uid="{00000000-0005-0000-0000-0000D1900000}"/>
    <cellStyle name="Normal 10 2 2 10" xfId="24956" xr:uid="{00000000-0005-0000-0000-0000D2900000}"/>
    <cellStyle name="Normal 10 2 2 11" xfId="49076" xr:uid="{00000000-0005-0000-0000-0000D3900000}"/>
    <cellStyle name="Normal 10 2 2 2" xfId="1213" xr:uid="{00000000-0005-0000-0000-0000D4900000}"/>
    <cellStyle name="Normal 10 2 2 2 2" xfId="2775" xr:uid="{00000000-0005-0000-0000-0000D5900000}"/>
    <cellStyle name="Normal 10 2 2 2 2 2" xfId="5623" xr:uid="{00000000-0005-0000-0000-0000D6900000}"/>
    <cellStyle name="Normal 10 2 2 2 2 2 2" xfId="10966" xr:uid="{00000000-0005-0000-0000-0000D7900000}"/>
    <cellStyle name="Normal 10 2 2 2 2 2 2 2" xfId="21580" xr:uid="{00000000-0005-0000-0000-0000D8900000}"/>
    <cellStyle name="Normal 10 2 2 2 2 2 2 2 2" xfId="44848" xr:uid="{00000000-0005-0000-0000-0000D9900000}"/>
    <cellStyle name="Normal 10 2 2 2 2 2 2 3" xfId="34234" xr:uid="{00000000-0005-0000-0000-0000DA900000}"/>
    <cellStyle name="Normal 10 2 2 2 2 2 3" xfId="16274" xr:uid="{00000000-0005-0000-0000-0000DB900000}"/>
    <cellStyle name="Normal 10 2 2 2 2 2 3 2" xfId="39542" xr:uid="{00000000-0005-0000-0000-0000DC900000}"/>
    <cellStyle name="Normal 10 2 2 2 2 2 4" xfId="23934" xr:uid="{00000000-0005-0000-0000-0000DD900000}"/>
    <cellStyle name="Normal 10 2 2 2 2 2 4 2" xfId="47148" xr:uid="{00000000-0005-0000-0000-0000DE900000}"/>
    <cellStyle name="Normal 10 2 2 2 2 2 5" xfId="28926" xr:uid="{00000000-0005-0000-0000-0000DF900000}"/>
    <cellStyle name="Normal 10 2 2 2 2 2 6" xfId="49079" xr:uid="{00000000-0005-0000-0000-0000E0900000}"/>
    <cellStyle name="Normal 10 2 2 2 2 3" xfId="8324" xr:uid="{00000000-0005-0000-0000-0000E1900000}"/>
    <cellStyle name="Normal 10 2 2 2 2 3 2" xfId="18939" xr:uid="{00000000-0005-0000-0000-0000E2900000}"/>
    <cellStyle name="Normal 10 2 2 2 2 3 2 2" xfId="42207" xr:uid="{00000000-0005-0000-0000-0000E3900000}"/>
    <cellStyle name="Normal 10 2 2 2 2 3 3" xfId="31592" xr:uid="{00000000-0005-0000-0000-0000E4900000}"/>
    <cellStyle name="Normal 10 2 2 2 2 4" xfId="13634" xr:uid="{00000000-0005-0000-0000-0000E5900000}"/>
    <cellStyle name="Normal 10 2 2 2 2 4 2" xfId="36902" xr:uid="{00000000-0005-0000-0000-0000E6900000}"/>
    <cellStyle name="Normal 10 2 2 2 2 5" xfId="23933" xr:uid="{00000000-0005-0000-0000-0000E7900000}"/>
    <cellStyle name="Normal 10 2 2 2 2 5 2" xfId="47147" xr:uid="{00000000-0005-0000-0000-0000E8900000}"/>
    <cellStyle name="Normal 10 2 2 2 2 6" xfId="26284" xr:uid="{00000000-0005-0000-0000-0000E9900000}"/>
    <cellStyle name="Normal 10 2 2 2 2 7" xfId="49078" xr:uid="{00000000-0005-0000-0000-0000EA900000}"/>
    <cellStyle name="Normal 10 2 2 2 3" xfId="3950" xr:uid="{00000000-0005-0000-0000-0000EB900000}"/>
    <cellStyle name="Normal 10 2 2 2 3 2" xfId="6614" xr:uid="{00000000-0005-0000-0000-0000EC900000}"/>
    <cellStyle name="Normal 10 2 2 2 3 2 2" xfId="11957" xr:uid="{00000000-0005-0000-0000-0000ED900000}"/>
    <cellStyle name="Normal 10 2 2 2 3 2 2 2" xfId="22570" xr:uid="{00000000-0005-0000-0000-0000EE900000}"/>
    <cellStyle name="Normal 10 2 2 2 3 2 2 2 2" xfId="45838" xr:uid="{00000000-0005-0000-0000-0000EF900000}"/>
    <cellStyle name="Normal 10 2 2 2 3 2 2 3" xfId="35225" xr:uid="{00000000-0005-0000-0000-0000F0900000}"/>
    <cellStyle name="Normal 10 2 2 2 3 2 3" xfId="17264" xr:uid="{00000000-0005-0000-0000-0000F1900000}"/>
    <cellStyle name="Normal 10 2 2 2 3 2 3 2" xfId="40532" xr:uid="{00000000-0005-0000-0000-0000F2900000}"/>
    <cellStyle name="Normal 10 2 2 2 3 2 4" xfId="29917" xr:uid="{00000000-0005-0000-0000-0000F3900000}"/>
    <cellStyle name="Normal 10 2 2 2 3 3" xfId="9315" xr:uid="{00000000-0005-0000-0000-0000F4900000}"/>
    <cellStyle name="Normal 10 2 2 2 3 3 2" xfId="19930" xr:uid="{00000000-0005-0000-0000-0000F5900000}"/>
    <cellStyle name="Normal 10 2 2 2 3 3 2 2" xfId="43198" xr:uid="{00000000-0005-0000-0000-0000F6900000}"/>
    <cellStyle name="Normal 10 2 2 2 3 3 3" xfId="32583" xr:uid="{00000000-0005-0000-0000-0000F7900000}"/>
    <cellStyle name="Normal 10 2 2 2 3 4" xfId="14624" xr:uid="{00000000-0005-0000-0000-0000F8900000}"/>
    <cellStyle name="Normal 10 2 2 2 3 4 2" xfId="37892" xr:uid="{00000000-0005-0000-0000-0000F9900000}"/>
    <cellStyle name="Normal 10 2 2 2 3 5" xfId="23935" xr:uid="{00000000-0005-0000-0000-0000FA900000}"/>
    <cellStyle name="Normal 10 2 2 2 3 5 2" xfId="47149" xr:uid="{00000000-0005-0000-0000-0000FB900000}"/>
    <cellStyle name="Normal 10 2 2 2 3 6" xfId="27275" xr:uid="{00000000-0005-0000-0000-0000FC900000}"/>
    <cellStyle name="Normal 10 2 2 2 3 7" xfId="49080" xr:uid="{00000000-0005-0000-0000-0000FD900000}"/>
    <cellStyle name="Normal 10 2 2 2 4" xfId="4436" xr:uid="{00000000-0005-0000-0000-0000FE900000}"/>
    <cellStyle name="Normal 10 2 2 2 4 2" xfId="9780" xr:uid="{00000000-0005-0000-0000-0000FF900000}"/>
    <cellStyle name="Normal 10 2 2 2 4 2 2" xfId="20395" xr:uid="{00000000-0005-0000-0000-000000910000}"/>
    <cellStyle name="Normal 10 2 2 2 4 2 2 2" xfId="43663" xr:uid="{00000000-0005-0000-0000-000001910000}"/>
    <cellStyle name="Normal 10 2 2 2 4 2 3" xfId="33048" xr:uid="{00000000-0005-0000-0000-000002910000}"/>
    <cellStyle name="Normal 10 2 2 2 4 3" xfId="15089" xr:uid="{00000000-0005-0000-0000-000003910000}"/>
    <cellStyle name="Normal 10 2 2 2 4 3 2" xfId="38357" xr:uid="{00000000-0005-0000-0000-000004910000}"/>
    <cellStyle name="Normal 10 2 2 2 4 4" xfId="27740" xr:uid="{00000000-0005-0000-0000-000005910000}"/>
    <cellStyle name="Normal 10 2 2 2 5" xfId="7138" xr:uid="{00000000-0005-0000-0000-000006910000}"/>
    <cellStyle name="Normal 10 2 2 2 5 2" xfId="17753" xr:uid="{00000000-0005-0000-0000-000007910000}"/>
    <cellStyle name="Normal 10 2 2 2 5 2 2" xfId="41021" xr:uid="{00000000-0005-0000-0000-000008910000}"/>
    <cellStyle name="Normal 10 2 2 2 5 3" xfId="30406" xr:uid="{00000000-0005-0000-0000-000009910000}"/>
    <cellStyle name="Normal 10 2 2 2 6" xfId="12449" xr:uid="{00000000-0005-0000-0000-00000A910000}"/>
    <cellStyle name="Normal 10 2 2 2 6 2" xfId="35717" xr:uid="{00000000-0005-0000-0000-00000B910000}"/>
    <cellStyle name="Normal 10 2 2 2 7" xfId="23932" xr:uid="{00000000-0005-0000-0000-00000C910000}"/>
    <cellStyle name="Normal 10 2 2 2 7 2" xfId="47146" xr:uid="{00000000-0005-0000-0000-00000D910000}"/>
    <cellStyle name="Normal 10 2 2 2 8" xfId="25098" xr:uid="{00000000-0005-0000-0000-00000E910000}"/>
    <cellStyle name="Normal 10 2 2 2 9" xfId="49077" xr:uid="{00000000-0005-0000-0000-00000F910000}"/>
    <cellStyle name="Normal 10 2 2 3" xfId="1582" xr:uid="{00000000-0005-0000-0000-000010910000}"/>
    <cellStyle name="Normal 10 2 2 3 2" xfId="2939" xr:uid="{00000000-0005-0000-0000-000011910000}"/>
    <cellStyle name="Normal 10 2 2 3 2 2" xfId="5787" xr:uid="{00000000-0005-0000-0000-000012910000}"/>
    <cellStyle name="Normal 10 2 2 3 2 2 2" xfId="11130" xr:uid="{00000000-0005-0000-0000-000013910000}"/>
    <cellStyle name="Normal 10 2 2 3 2 2 2 2" xfId="21744" xr:uid="{00000000-0005-0000-0000-000014910000}"/>
    <cellStyle name="Normal 10 2 2 3 2 2 2 2 2" xfId="45012" xr:uid="{00000000-0005-0000-0000-000015910000}"/>
    <cellStyle name="Normal 10 2 2 3 2 2 2 3" xfId="34398" xr:uid="{00000000-0005-0000-0000-000016910000}"/>
    <cellStyle name="Normal 10 2 2 3 2 2 3" xfId="16438" xr:uid="{00000000-0005-0000-0000-000017910000}"/>
    <cellStyle name="Normal 10 2 2 3 2 2 3 2" xfId="39706" xr:uid="{00000000-0005-0000-0000-000018910000}"/>
    <cellStyle name="Normal 10 2 2 3 2 2 4" xfId="29090" xr:uid="{00000000-0005-0000-0000-000019910000}"/>
    <cellStyle name="Normal 10 2 2 3 2 3" xfId="8488" xr:uid="{00000000-0005-0000-0000-00001A910000}"/>
    <cellStyle name="Normal 10 2 2 3 2 3 2" xfId="19103" xr:uid="{00000000-0005-0000-0000-00001B910000}"/>
    <cellStyle name="Normal 10 2 2 3 2 3 2 2" xfId="42371" xr:uid="{00000000-0005-0000-0000-00001C910000}"/>
    <cellStyle name="Normal 10 2 2 3 2 3 3" xfId="31756" xr:uid="{00000000-0005-0000-0000-00001D910000}"/>
    <cellStyle name="Normal 10 2 2 3 2 4" xfId="13798" xr:uid="{00000000-0005-0000-0000-00001E910000}"/>
    <cellStyle name="Normal 10 2 2 3 2 4 2" xfId="37066" xr:uid="{00000000-0005-0000-0000-00001F910000}"/>
    <cellStyle name="Normal 10 2 2 3 2 5" xfId="23937" xr:uid="{00000000-0005-0000-0000-000020910000}"/>
    <cellStyle name="Normal 10 2 2 3 2 5 2" xfId="47151" xr:uid="{00000000-0005-0000-0000-000021910000}"/>
    <cellStyle name="Normal 10 2 2 3 2 6" xfId="26448" xr:uid="{00000000-0005-0000-0000-000022910000}"/>
    <cellStyle name="Normal 10 2 2 3 2 7" xfId="49082" xr:uid="{00000000-0005-0000-0000-000023910000}"/>
    <cellStyle name="Normal 10 2 2 3 3" xfId="3733" xr:uid="{00000000-0005-0000-0000-000024910000}"/>
    <cellStyle name="Normal 10 2 2 3 3 2" xfId="6480" xr:uid="{00000000-0005-0000-0000-000025910000}"/>
    <cellStyle name="Normal 10 2 2 3 3 2 2" xfId="11823" xr:uid="{00000000-0005-0000-0000-000026910000}"/>
    <cellStyle name="Normal 10 2 2 3 3 2 2 2" xfId="22436" xr:uid="{00000000-0005-0000-0000-000027910000}"/>
    <cellStyle name="Normal 10 2 2 3 3 2 2 2 2" xfId="45704" xr:uid="{00000000-0005-0000-0000-000028910000}"/>
    <cellStyle name="Normal 10 2 2 3 3 2 2 3" xfId="35091" xr:uid="{00000000-0005-0000-0000-000029910000}"/>
    <cellStyle name="Normal 10 2 2 3 3 2 3" xfId="17130" xr:uid="{00000000-0005-0000-0000-00002A910000}"/>
    <cellStyle name="Normal 10 2 2 3 3 2 3 2" xfId="40398" xr:uid="{00000000-0005-0000-0000-00002B910000}"/>
    <cellStyle name="Normal 10 2 2 3 3 2 4" xfId="29783" xr:uid="{00000000-0005-0000-0000-00002C910000}"/>
    <cellStyle name="Normal 10 2 2 3 3 3" xfId="9181" xr:uid="{00000000-0005-0000-0000-00002D910000}"/>
    <cellStyle name="Normal 10 2 2 3 3 3 2" xfId="19796" xr:uid="{00000000-0005-0000-0000-00002E910000}"/>
    <cellStyle name="Normal 10 2 2 3 3 3 2 2" xfId="43064" xr:uid="{00000000-0005-0000-0000-00002F910000}"/>
    <cellStyle name="Normal 10 2 2 3 3 3 3" xfId="32449" xr:uid="{00000000-0005-0000-0000-000030910000}"/>
    <cellStyle name="Normal 10 2 2 3 3 4" xfId="14490" xr:uid="{00000000-0005-0000-0000-000031910000}"/>
    <cellStyle name="Normal 10 2 2 3 3 4 2" xfId="37758" xr:uid="{00000000-0005-0000-0000-000032910000}"/>
    <cellStyle name="Normal 10 2 2 3 3 5" xfId="27141" xr:uid="{00000000-0005-0000-0000-000033910000}"/>
    <cellStyle name="Normal 10 2 2 3 4" xfId="4600" xr:uid="{00000000-0005-0000-0000-000034910000}"/>
    <cellStyle name="Normal 10 2 2 3 4 2" xfId="9944" xr:uid="{00000000-0005-0000-0000-000035910000}"/>
    <cellStyle name="Normal 10 2 2 3 4 2 2" xfId="20559" xr:uid="{00000000-0005-0000-0000-000036910000}"/>
    <cellStyle name="Normal 10 2 2 3 4 2 2 2" xfId="43827" xr:uid="{00000000-0005-0000-0000-000037910000}"/>
    <cellStyle name="Normal 10 2 2 3 4 2 3" xfId="33212" xr:uid="{00000000-0005-0000-0000-000038910000}"/>
    <cellStyle name="Normal 10 2 2 3 4 3" xfId="15253" xr:uid="{00000000-0005-0000-0000-000039910000}"/>
    <cellStyle name="Normal 10 2 2 3 4 3 2" xfId="38521" xr:uid="{00000000-0005-0000-0000-00003A910000}"/>
    <cellStyle name="Normal 10 2 2 3 4 4" xfId="27904" xr:uid="{00000000-0005-0000-0000-00003B910000}"/>
    <cellStyle name="Normal 10 2 2 3 5" xfId="7302" xr:uid="{00000000-0005-0000-0000-00003C910000}"/>
    <cellStyle name="Normal 10 2 2 3 5 2" xfId="17917" xr:uid="{00000000-0005-0000-0000-00003D910000}"/>
    <cellStyle name="Normal 10 2 2 3 5 2 2" xfId="41185" xr:uid="{00000000-0005-0000-0000-00003E910000}"/>
    <cellStyle name="Normal 10 2 2 3 5 3" xfId="30570" xr:uid="{00000000-0005-0000-0000-00003F910000}"/>
    <cellStyle name="Normal 10 2 2 3 6" xfId="12613" xr:uid="{00000000-0005-0000-0000-000040910000}"/>
    <cellStyle name="Normal 10 2 2 3 6 2" xfId="35881" xr:uid="{00000000-0005-0000-0000-000041910000}"/>
    <cellStyle name="Normal 10 2 2 3 7" xfId="23936" xr:uid="{00000000-0005-0000-0000-000042910000}"/>
    <cellStyle name="Normal 10 2 2 3 7 2" xfId="47150" xr:uid="{00000000-0005-0000-0000-000043910000}"/>
    <cellStyle name="Normal 10 2 2 3 8" xfId="25262" xr:uid="{00000000-0005-0000-0000-000044910000}"/>
    <cellStyle name="Normal 10 2 2 3 9" xfId="49081" xr:uid="{00000000-0005-0000-0000-000045910000}"/>
    <cellStyle name="Normal 10 2 2 4" xfId="2072" xr:uid="{00000000-0005-0000-0000-000046910000}"/>
    <cellStyle name="Normal 10 2 2 4 2" xfId="23938" xr:uid="{00000000-0005-0000-0000-000047910000}"/>
    <cellStyle name="Normal 10 2 2 4 2 2" xfId="47152" xr:uid="{00000000-0005-0000-0000-000048910000}"/>
    <cellStyle name="Normal 10 2 2 4 3" xfId="49083" xr:uid="{00000000-0005-0000-0000-000049910000}"/>
    <cellStyle name="Normal 10 2 2 5" xfId="2633" xr:uid="{00000000-0005-0000-0000-00004A910000}"/>
    <cellStyle name="Normal 10 2 2 5 2" xfId="5481" xr:uid="{00000000-0005-0000-0000-00004B910000}"/>
    <cellStyle name="Normal 10 2 2 5 2 2" xfId="10824" xr:uid="{00000000-0005-0000-0000-00004C910000}"/>
    <cellStyle name="Normal 10 2 2 5 2 2 2" xfId="21438" xr:uid="{00000000-0005-0000-0000-00004D910000}"/>
    <cellStyle name="Normal 10 2 2 5 2 2 2 2" xfId="44706" xr:uid="{00000000-0005-0000-0000-00004E910000}"/>
    <cellStyle name="Normal 10 2 2 5 2 2 3" xfId="34092" xr:uid="{00000000-0005-0000-0000-00004F910000}"/>
    <cellStyle name="Normal 10 2 2 5 2 3" xfId="16132" xr:uid="{00000000-0005-0000-0000-000050910000}"/>
    <cellStyle name="Normal 10 2 2 5 2 3 2" xfId="39400" xr:uid="{00000000-0005-0000-0000-000051910000}"/>
    <cellStyle name="Normal 10 2 2 5 2 4" xfId="28784" xr:uid="{00000000-0005-0000-0000-000052910000}"/>
    <cellStyle name="Normal 10 2 2 5 3" xfId="8182" xr:uid="{00000000-0005-0000-0000-000053910000}"/>
    <cellStyle name="Normal 10 2 2 5 3 2" xfId="18797" xr:uid="{00000000-0005-0000-0000-000054910000}"/>
    <cellStyle name="Normal 10 2 2 5 3 2 2" xfId="42065" xr:uid="{00000000-0005-0000-0000-000055910000}"/>
    <cellStyle name="Normal 10 2 2 5 3 3" xfId="31450" xr:uid="{00000000-0005-0000-0000-000056910000}"/>
    <cellStyle name="Normal 10 2 2 5 4" xfId="13492" xr:uid="{00000000-0005-0000-0000-000057910000}"/>
    <cellStyle name="Normal 10 2 2 5 4 2" xfId="36760" xr:uid="{00000000-0005-0000-0000-000058910000}"/>
    <cellStyle name="Normal 10 2 2 5 5" xfId="26142" xr:uid="{00000000-0005-0000-0000-000059910000}"/>
    <cellStyle name="Normal 10 2 2 6" xfId="4294" xr:uid="{00000000-0005-0000-0000-00005A910000}"/>
    <cellStyle name="Normal 10 2 2 6 2" xfId="9638" xr:uid="{00000000-0005-0000-0000-00005B910000}"/>
    <cellStyle name="Normal 10 2 2 6 2 2" xfId="20253" xr:uid="{00000000-0005-0000-0000-00005C910000}"/>
    <cellStyle name="Normal 10 2 2 6 2 2 2" xfId="43521" xr:uid="{00000000-0005-0000-0000-00005D910000}"/>
    <cellStyle name="Normal 10 2 2 6 2 3" xfId="32906" xr:uid="{00000000-0005-0000-0000-00005E910000}"/>
    <cellStyle name="Normal 10 2 2 6 3" xfId="14947" xr:uid="{00000000-0005-0000-0000-00005F910000}"/>
    <cellStyle name="Normal 10 2 2 6 3 2" xfId="38215" xr:uid="{00000000-0005-0000-0000-000060910000}"/>
    <cellStyle name="Normal 10 2 2 6 4" xfId="27598" xr:uid="{00000000-0005-0000-0000-000061910000}"/>
    <cellStyle name="Normal 10 2 2 7" xfId="6996" xr:uid="{00000000-0005-0000-0000-000062910000}"/>
    <cellStyle name="Normal 10 2 2 7 2" xfId="17611" xr:uid="{00000000-0005-0000-0000-000063910000}"/>
    <cellStyle name="Normal 10 2 2 7 2 2" xfId="40879" xr:uid="{00000000-0005-0000-0000-000064910000}"/>
    <cellStyle name="Normal 10 2 2 7 3" xfId="30264" xr:uid="{00000000-0005-0000-0000-000065910000}"/>
    <cellStyle name="Normal 10 2 2 8" xfId="12307" xr:uid="{00000000-0005-0000-0000-000066910000}"/>
    <cellStyle name="Normal 10 2 2 8 2" xfId="35575" xr:uid="{00000000-0005-0000-0000-000067910000}"/>
    <cellStyle name="Normal 10 2 2 9" xfId="23931" xr:uid="{00000000-0005-0000-0000-000068910000}"/>
    <cellStyle name="Normal 10 2 2 9 2" xfId="47145" xr:uid="{00000000-0005-0000-0000-000069910000}"/>
    <cellStyle name="Normal 10 2 2_Asset Register (new)" xfId="1352" xr:uid="{00000000-0005-0000-0000-00006A910000}"/>
    <cellStyle name="Normal 10 2 3" xfId="1148" xr:uid="{00000000-0005-0000-0000-00006B910000}"/>
    <cellStyle name="Normal 10 2 3 2" xfId="2716" xr:uid="{00000000-0005-0000-0000-00006C910000}"/>
    <cellStyle name="Normal 10 2 3 2 2" xfId="5564" xr:uid="{00000000-0005-0000-0000-00006D910000}"/>
    <cellStyle name="Normal 10 2 3 2 2 2" xfId="10907" xr:uid="{00000000-0005-0000-0000-00006E910000}"/>
    <cellStyle name="Normal 10 2 3 2 2 2 2" xfId="21521" xr:uid="{00000000-0005-0000-0000-00006F910000}"/>
    <cellStyle name="Normal 10 2 3 2 2 2 2 2" xfId="44789" xr:uid="{00000000-0005-0000-0000-000070910000}"/>
    <cellStyle name="Normal 10 2 3 2 2 2 3" xfId="34175" xr:uid="{00000000-0005-0000-0000-000071910000}"/>
    <cellStyle name="Normal 10 2 3 2 2 3" xfId="16215" xr:uid="{00000000-0005-0000-0000-000072910000}"/>
    <cellStyle name="Normal 10 2 3 2 2 3 2" xfId="39483" xr:uid="{00000000-0005-0000-0000-000073910000}"/>
    <cellStyle name="Normal 10 2 3 2 2 4" xfId="23941" xr:uid="{00000000-0005-0000-0000-000074910000}"/>
    <cellStyle name="Normal 10 2 3 2 2 4 2" xfId="47155" xr:uid="{00000000-0005-0000-0000-000075910000}"/>
    <cellStyle name="Normal 10 2 3 2 2 5" xfId="28867" xr:uid="{00000000-0005-0000-0000-000076910000}"/>
    <cellStyle name="Normal 10 2 3 2 2 6" xfId="49086" xr:uid="{00000000-0005-0000-0000-000077910000}"/>
    <cellStyle name="Normal 10 2 3 2 3" xfId="8265" xr:uid="{00000000-0005-0000-0000-000078910000}"/>
    <cellStyle name="Normal 10 2 3 2 3 2" xfId="18880" xr:uid="{00000000-0005-0000-0000-000079910000}"/>
    <cellStyle name="Normal 10 2 3 2 3 2 2" xfId="42148" xr:uid="{00000000-0005-0000-0000-00007A910000}"/>
    <cellStyle name="Normal 10 2 3 2 3 3" xfId="31533" xr:uid="{00000000-0005-0000-0000-00007B910000}"/>
    <cellStyle name="Normal 10 2 3 2 4" xfId="13575" xr:uid="{00000000-0005-0000-0000-00007C910000}"/>
    <cellStyle name="Normal 10 2 3 2 4 2" xfId="36843" xr:uid="{00000000-0005-0000-0000-00007D910000}"/>
    <cellStyle name="Normal 10 2 3 2 5" xfId="23940" xr:uid="{00000000-0005-0000-0000-00007E910000}"/>
    <cellStyle name="Normal 10 2 3 2 5 2" xfId="47154" xr:uid="{00000000-0005-0000-0000-00007F910000}"/>
    <cellStyle name="Normal 10 2 3 2 6" xfId="26225" xr:uid="{00000000-0005-0000-0000-000080910000}"/>
    <cellStyle name="Normal 10 2 3 2 7" xfId="49085" xr:uid="{00000000-0005-0000-0000-000081910000}"/>
    <cellStyle name="Normal 10 2 3 3" xfId="3891" xr:uid="{00000000-0005-0000-0000-000082910000}"/>
    <cellStyle name="Normal 10 2 3 3 2" xfId="6555" xr:uid="{00000000-0005-0000-0000-000083910000}"/>
    <cellStyle name="Normal 10 2 3 3 2 2" xfId="11898" xr:uid="{00000000-0005-0000-0000-000084910000}"/>
    <cellStyle name="Normal 10 2 3 3 2 2 2" xfId="22511" xr:uid="{00000000-0005-0000-0000-000085910000}"/>
    <cellStyle name="Normal 10 2 3 3 2 2 2 2" xfId="45779" xr:uid="{00000000-0005-0000-0000-000086910000}"/>
    <cellStyle name="Normal 10 2 3 3 2 2 3" xfId="35166" xr:uid="{00000000-0005-0000-0000-000087910000}"/>
    <cellStyle name="Normal 10 2 3 3 2 3" xfId="17205" xr:uid="{00000000-0005-0000-0000-000088910000}"/>
    <cellStyle name="Normal 10 2 3 3 2 3 2" xfId="40473" xr:uid="{00000000-0005-0000-0000-000089910000}"/>
    <cellStyle name="Normal 10 2 3 3 2 4" xfId="29858" xr:uid="{00000000-0005-0000-0000-00008A910000}"/>
    <cellStyle name="Normal 10 2 3 3 3" xfId="9256" xr:uid="{00000000-0005-0000-0000-00008B910000}"/>
    <cellStyle name="Normal 10 2 3 3 3 2" xfId="19871" xr:uid="{00000000-0005-0000-0000-00008C910000}"/>
    <cellStyle name="Normal 10 2 3 3 3 2 2" xfId="43139" xr:uid="{00000000-0005-0000-0000-00008D910000}"/>
    <cellStyle name="Normal 10 2 3 3 3 3" xfId="32524" xr:uid="{00000000-0005-0000-0000-00008E910000}"/>
    <cellStyle name="Normal 10 2 3 3 4" xfId="14565" xr:uid="{00000000-0005-0000-0000-00008F910000}"/>
    <cellStyle name="Normal 10 2 3 3 4 2" xfId="37833" xr:uid="{00000000-0005-0000-0000-000090910000}"/>
    <cellStyle name="Normal 10 2 3 3 5" xfId="23942" xr:uid="{00000000-0005-0000-0000-000091910000}"/>
    <cellStyle name="Normal 10 2 3 3 5 2" xfId="47156" xr:uid="{00000000-0005-0000-0000-000092910000}"/>
    <cellStyle name="Normal 10 2 3 3 6" xfId="27216" xr:uid="{00000000-0005-0000-0000-000093910000}"/>
    <cellStyle name="Normal 10 2 3 3 7" xfId="49087" xr:uid="{00000000-0005-0000-0000-000094910000}"/>
    <cellStyle name="Normal 10 2 3 4" xfId="4377" xr:uid="{00000000-0005-0000-0000-000095910000}"/>
    <cellStyle name="Normal 10 2 3 4 2" xfId="9721" xr:uid="{00000000-0005-0000-0000-000096910000}"/>
    <cellStyle name="Normal 10 2 3 4 2 2" xfId="20336" xr:uid="{00000000-0005-0000-0000-000097910000}"/>
    <cellStyle name="Normal 10 2 3 4 2 2 2" xfId="43604" xr:uid="{00000000-0005-0000-0000-000098910000}"/>
    <cellStyle name="Normal 10 2 3 4 2 3" xfId="32989" xr:uid="{00000000-0005-0000-0000-000099910000}"/>
    <cellStyle name="Normal 10 2 3 4 3" xfId="15030" xr:uid="{00000000-0005-0000-0000-00009A910000}"/>
    <cellStyle name="Normal 10 2 3 4 3 2" xfId="38298" xr:uid="{00000000-0005-0000-0000-00009B910000}"/>
    <cellStyle name="Normal 10 2 3 4 4" xfId="27681" xr:uid="{00000000-0005-0000-0000-00009C910000}"/>
    <cellStyle name="Normal 10 2 3 5" xfId="7079" xr:uid="{00000000-0005-0000-0000-00009D910000}"/>
    <cellStyle name="Normal 10 2 3 5 2" xfId="17694" xr:uid="{00000000-0005-0000-0000-00009E910000}"/>
    <cellStyle name="Normal 10 2 3 5 2 2" xfId="40962" xr:uid="{00000000-0005-0000-0000-00009F910000}"/>
    <cellStyle name="Normal 10 2 3 5 3" xfId="30347" xr:uid="{00000000-0005-0000-0000-0000A0910000}"/>
    <cellStyle name="Normal 10 2 3 6" xfId="12390" xr:uid="{00000000-0005-0000-0000-0000A1910000}"/>
    <cellStyle name="Normal 10 2 3 6 2" xfId="35658" xr:uid="{00000000-0005-0000-0000-0000A2910000}"/>
    <cellStyle name="Normal 10 2 3 7" xfId="23939" xr:uid="{00000000-0005-0000-0000-0000A3910000}"/>
    <cellStyle name="Normal 10 2 3 7 2" xfId="47153" xr:uid="{00000000-0005-0000-0000-0000A4910000}"/>
    <cellStyle name="Normal 10 2 3 8" xfId="25039" xr:uid="{00000000-0005-0000-0000-0000A5910000}"/>
    <cellStyle name="Normal 10 2 3 9" xfId="49084" xr:uid="{00000000-0005-0000-0000-0000A6910000}"/>
    <cellStyle name="Normal 10 2 4" xfId="1319" xr:uid="{00000000-0005-0000-0000-0000A7910000}"/>
    <cellStyle name="Normal 10 2 4 2" xfId="2856" xr:uid="{00000000-0005-0000-0000-0000A8910000}"/>
    <cellStyle name="Normal 10 2 4 2 2" xfId="5704" xr:uid="{00000000-0005-0000-0000-0000A9910000}"/>
    <cellStyle name="Normal 10 2 4 2 2 2" xfId="11047" xr:uid="{00000000-0005-0000-0000-0000AA910000}"/>
    <cellStyle name="Normal 10 2 4 2 2 2 2" xfId="21661" xr:uid="{00000000-0005-0000-0000-0000AB910000}"/>
    <cellStyle name="Normal 10 2 4 2 2 2 2 2" xfId="44929" xr:uid="{00000000-0005-0000-0000-0000AC910000}"/>
    <cellStyle name="Normal 10 2 4 2 2 2 3" xfId="34315" xr:uid="{00000000-0005-0000-0000-0000AD910000}"/>
    <cellStyle name="Normal 10 2 4 2 2 3" xfId="16355" xr:uid="{00000000-0005-0000-0000-0000AE910000}"/>
    <cellStyle name="Normal 10 2 4 2 2 3 2" xfId="39623" xr:uid="{00000000-0005-0000-0000-0000AF910000}"/>
    <cellStyle name="Normal 10 2 4 2 2 4" xfId="29007" xr:uid="{00000000-0005-0000-0000-0000B0910000}"/>
    <cellStyle name="Normal 10 2 4 2 3" xfId="8405" xr:uid="{00000000-0005-0000-0000-0000B1910000}"/>
    <cellStyle name="Normal 10 2 4 2 3 2" xfId="19020" xr:uid="{00000000-0005-0000-0000-0000B2910000}"/>
    <cellStyle name="Normal 10 2 4 2 3 2 2" xfId="42288" xr:uid="{00000000-0005-0000-0000-0000B3910000}"/>
    <cellStyle name="Normal 10 2 4 2 3 3" xfId="31673" xr:uid="{00000000-0005-0000-0000-0000B4910000}"/>
    <cellStyle name="Normal 10 2 4 2 4" xfId="13715" xr:uid="{00000000-0005-0000-0000-0000B5910000}"/>
    <cellStyle name="Normal 10 2 4 2 4 2" xfId="36983" xr:uid="{00000000-0005-0000-0000-0000B6910000}"/>
    <cellStyle name="Normal 10 2 4 2 5" xfId="23944" xr:uid="{00000000-0005-0000-0000-0000B7910000}"/>
    <cellStyle name="Normal 10 2 4 2 5 2" xfId="47158" xr:uid="{00000000-0005-0000-0000-0000B8910000}"/>
    <cellStyle name="Normal 10 2 4 2 6" xfId="26365" xr:uid="{00000000-0005-0000-0000-0000B9910000}"/>
    <cellStyle name="Normal 10 2 4 2 7" xfId="49089" xr:uid="{00000000-0005-0000-0000-0000BA910000}"/>
    <cellStyle name="Normal 10 2 4 3" xfId="4517" xr:uid="{00000000-0005-0000-0000-0000BB910000}"/>
    <cellStyle name="Normal 10 2 4 3 2" xfId="9861" xr:uid="{00000000-0005-0000-0000-0000BC910000}"/>
    <cellStyle name="Normal 10 2 4 3 2 2" xfId="20476" xr:uid="{00000000-0005-0000-0000-0000BD910000}"/>
    <cellStyle name="Normal 10 2 4 3 2 2 2" xfId="43744" xr:uid="{00000000-0005-0000-0000-0000BE910000}"/>
    <cellStyle name="Normal 10 2 4 3 2 3" xfId="33129" xr:uid="{00000000-0005-0000-0000-0000BF910000}"/>
    <cellStyle name="Normal 10 2 4 3 3" xfId="15170" xr:uid="{00000000-0005-0000-0000-0000C0910000}"/>
    <cellStyle name="Normal 10 2 4 3 3 2" xfId="38438" xr:uid="{00000000-0005-0000-0000-0000C1910000}"/>
    <cellStyle name="Normal 10 2 4 3 4" xfId="27821" xr:uid="{00000000-0005-0000-0000-0000C2910000}"/>
    <cellStyle name="Normal 10 2 4 4" xfId="7219" xr:uid="{00000000-0005-0000-0000-0000C3910000}"/>
    <cellStyle name="Normal 10 2 4 4 2" xfId="17834" xr:uid="{00000000-0005-0000-0000-0000C4910000}"/>
    <cellStyle name="Normal 10 2 4 4 2 2" xfId="41102" xr:uid="{00000000-0005-0000-0000-0000C5910000}"/>
    <cellStyle name="Normal 10 2 4 4 3" xfId="30487" xr:uid="{00000000-0005-0000-0000-0000C6910000}"/>
    <cellStyle name="Normal 10 2 4 5" xfId="12530" xr:uid="{00000000-0005-0000-0000-0000C7910000}"/>
    <cellStyle name="Normal 10 2 4 5 2" xfId="35798" xr:uid="{00000000-0005-0000-0000-0000C8910000}"/>
    <cellStyle name="Normal 10 2 4 6" xfId="23943" xr:uid="{00000000-0005-0000-0000-0000C9910000}"/>
    <cellStyle name="Normal 10 2 4 6 2" xfId="47157" xr:uid="{00000000-0005-0000-0000-0000CA910000}"/>
    <cellStyle name="Normal 10 2 4 7" xfId="25179" xr:uid="{00000000-0005-0000-0000-0000CB910000}"/>
    <cellStyle name="Normal 10 2 4 8" xfId="49088" xr:uid="{00000000-0005-0000-0000-0000CC910000}"/>
    <cellStyle name="Normal 10 2 5" xfId="1697" xr:uid="{00000000-0005-0000-0000-0000CD910000}"/>
    <cellStyle name="Normal 10 2 5 2" xfId="4694" xr:uid="{00000000-0005-0000-0000-0000CE910000}"/>
    <cellStyle name="Normal 10 2 5 2 2" xfId="10038" xr:uid="{00000000-0005-0000-0000-0000CF910000}"/>
    <cellStyle name="Normal 10 2 5 2 2 2" xfId="20653" xr:uid="{00000000-0005-0000-0000-0000D0910000}"/>
    <cellStyle name="Normal 10 2 5 2 2 2 2" xfId="43921" xr:uid="{00000000-0005-0000-0000-0000D1910000}"/>
    <cellStyle name="Normal 10 2 5 2 2 3" xfId="33306" xr:uid="{00000000-0005-0000-0000-0000D2910000}"/>
    <cellStyle name="Normal 10 2 5 2 3" xfId="15347" xr:uid="{00000000-0005-0000-0000-0000D3910000}"/>
    <cellStyle name="Normal 10 2 5 2 3 2" xfId="38615" xr:uid="{00000000-0005-0000-0000-0000D4910000}"/>
    <cellStyle name="Normal 10 2 5 2 4" xfId="27998" xr:uid="{00000000-0005-0000-0000-0000D5910000}"/>
    <cellStyle name="Normal 10 2 5 3" xfId="7396" xr:uid="{00000000-0005-0000-0000-0000D6910000}"/>
    <cellStyle name="Normal 10 2 5 3 2" xfId="18011" xr:uid="{00000000-0005-0000-0000-0000D7910000}"/>
    <cellStyle name="Normal 10 2 5 3 2 2" xfId="41279" xr:uid="{00000000-0005-0000-0000-0000D8910000}"/>
    <cellStyle name="Normal 10 2 5 3 3" xfId="30664" xr:uid="{00000000-0005-0000-0000-0000D9910000}"/>
    <cellStyle name="Normal 10 2 5 4" xfId="12707" xr:uid="{00000000-0005-0000-0000-0000DA910000}"/>
    <cellStyle name="Normal 10 2 5 4 2" xfId="35975" xr:uid="{00000000-0005-0000-0000-0000DB910000}"/>
    <cellStyle name="Normal 10 2 5 5" xfId="23945" xr:uid="{00000000-0005-0000-0000-0000DC910000}"/>
    <cellStyle name="Normal 10 2 5 5 2" xfId="47159" xr:uid="{00000000-0005-0000-0000-0000DD910000}"/>
    <cellStyle name="Normal 10 2 5 6" xfId="25356" xr:uid="{00000000-0005-0000-0000-0000DE910000}"/>
    <cellStyle name="Normal 10 2 5 7" xfId="49090" xr:uid="{00000000-0005-0000-0000-0000DF910000}"/>
    <cellStyle name="Normal 10 2 6" xfId="1745" xr:uid="{00000000-0005-0000-0000-0000E0910000}"/>
    <cellStyle name="Normal 10 2 6 2" xfId="4737" xr:uid="{00000000-0005-0000-0000-0000E1910000}"/>
    <cellStyle name="Normal 10 2 6 2 2" xfId="10081" xr:uid="{00000000-0005-0000-0000-0000E2910000}"/>
    <cellStyle name="Normal 10 2 6 2 2 2" xfId="20696" xr:uid="{00000000-0005-0000-0000-0000E3910000}"/>
    <cellStyle name="Normal 10 2 6 2 2 2 2" xfId="43964" xr:uid="{00000000-0005-0000-0000-0000E4910000}"/>
    <cellStyle name="Normal 10 2 6 2 2 3" xfId="33349" xr:uid="{00000000-0005-0000-0000-0000E5910000}"/>
    <cellStyle name="Normal 10 2 6 2 3" xfId="15390" xr:uid="{00000000-0005-0000-0000-0000E6910000}"/>
    <cellStyle name="Normal 10 2 6 2 3 2" xfId="38658" xr:uid="{00000000-0005-0000-0000-0000E7910000}"/>
    <cellStyle name="Normal 10 2 6 2 4" xfId="28041" xr:uid="{00000000-0005-0000-0000-0000E8910000}"/>
    <cellStyle name="Normal 10 2 6 3" xfId="7439" xr:uid="{00000000-0005-0000-0000-0000E9910000}"/>
    <cellStyle name="Normal 10 2 6 3 2" xfId="18054" xr:uid="{00000000-0005-0000-0000-0000EA910000}"/>
    <cellStyle name="Normal 10 2 6 3 2 2" xfId="41322" xr:uid="{00000000-0005-0000-0000-0000EB910000}"/>
    <cellStyle name="Normal 10 2 6 3 3" xfId="30707" xr:uid="{00000000-0005-0000-0000-0000EC910000}"/>
    <cellStyle name="Normal 10 2 6 4" xfId="12750" xr:uid="{00000000-0005-0000-0000-0000ED910000}"/>
    <cellStyle name="Normal 10 2 6 4 2" xfId="36018" xr:uid="{00000000-0005-0000-0000-0000EE910000}"/>
    <cellStyle name="Normal 10 2 6 5" xfId="25399" xr:uid="{00000000-0005-0000-0000-0000EF910000}"/>
    <cellStyle name="Normal 10 2 7" xfId="2069" xr:uid="{00000000-0005-0000-0000-0000F0910000}"/>
    <cellStyle name="Normal 10 2 7 2" xfId="4989" xr:uid="{00000000-0005-0000-0000-0000F1910000}"/>
    <cellStyle name="Normal 10 2 7 2 2" xfId="10332" xr:uid="{00000000-0005-0000-0000-0000F2910000}"/>
    <cellStyle name="Normal 10 2 7 2 2 2" xfId="20947" xr:uid="{00000000-0005-0000-0000-0000F3910000}"/>
    <cellStyle name="Normal 10 2 7 2 2 2 2" xfId="44215" xr:uid="{00000000-0005-0000-0000-0000F4910000}"/>
    <cellStyle name="Normal 10 2 7 2 2 3" xfId="33600" xr:uid="{00000000-0005-0000-0000-0000F5910000}"/>
    <cellStyle name="Normal 10 2 7 2 3" xfId="15641" xr:uid="{00000000-0005-0000-0000-0000F6910000}"/>
    <cellStyle name="Normal 10 2 7 2 3 2" xfId="38909" xr:uid="{00000000-0005-0000-0000-0000F7910000}"/>
    <cellStyle name="Normal 10 2 7 2 4" xfId="28292" xr:uid="{00000000-0005-0000-0000-0000F8910000}"/>
    <cellStyle name="Normal 10 2 7 3" xfId="7690" xr:uid="{00000000-0005-0000-0000-0000F9910000}"/>
    <cellStyle name="Normal 10 2 7 3 2" xfId="18305" xr:uid="{00000000-0005-0000-0000-0000FA910000}"/>
    <cellStyle name="Normal 10 2 7 3 2 2" xfId="41573" xr:uid="{00000000-0005-0000-0000-0000FB910000}"/>
    <cellStyle name="Normal 10 2 7 3 3" xfId="30958" xr:uid="{00000000-0005-0000-0000-0000FC910000}"/>
    <cellStyle name="Normal 10 2 7 4" xfId="13001" xr:uid="{00000000-0005-0000-0000-0000FD910000}"/>
    <cellStyle name="Normal 10 2 7 4 2" xfId="36269" xr:uid="{00000000-0005-0000-0000-0000FE910000}"/>
    <cellStyle name="Normal 10 2 7 5" xfId="25650" xr:uid="{00000000-0005-0000-0000-0000FF910000}"/>
    <cellStyle name="Normal 10 2 8" xfId="2195" xr:uid="{00000000-0005-0000-0000-000000920000}"/>
    <cellStyle name="Normal 10 2 8 2" xfId="5071" xr:uid="{00000000-0005-0000-0000-000001920000}"/>
    <cellStyle name="Normal 10 2 8 2 2" xfId="10414" xr:uid="{00000000-0005-0000-0000-000002920000}"/>
    <cellStyle name="Normal 10 2 8 2 2 2" xfId="21029" xr:uid="{00000000-0005-0000-0000-000003920000}"/>
    <cellStyle name="Normal 10 2 8 2 2 2 2" xfId="44297" xr:uid="{00000000-0005-0000-0000-000004920000}"/>
    <cellStyle name="Normal 10 2 8 2 2 3" xfId="33682" xr:uid="{00000000-0005-0000-0000-000005920000}"/>
    <cellStyle name="Normal 10 2 8 2 3" xfId="15723" xr:uid="{00000000-0005-0000-0000-000006920000}"/>
    <cellStyle name="Normal 10 2 8 2 3 2" xfId="38991" xr:uid="{00000000-0005-0000-0000-000007920000}"/>
    <cellStyle name="Normal 10 2 8 2 4" xfId="28374" xr:uid="{00000000-0005-0000-0000-000008920000}"/>
    <cellStyle name="Normal 10 2 8 3" xfId="7772" xr:uid="{00000000-0005-0000-0000-000009920000}"/>
    <cellStyle name="Normal 10 2 8 3 2" xfId="18387" xr:uid="{00000000-0005-0000-0000-00000A920000}"/>
    <cellStyle name="Normal 10 2 8 3 2 2" xfId="41655" xr:uid="{00000000-0005-0000-0000-00000B920000}"/>
    <cellStyle name="Normal 10 2 8 3 3" xfId="31040" xr:uid="{00000000-0005-0000-0000-00000C920000}"/>
    <cellStyle name="Normal 10 2 8 4" xfId="13083" xr:uid="{00000000-0005-0000-0000-00000D920000}"/>
    <cellStyle name="Normal 10 2 8 4 2" xfId="36351" xr:uid="{00000000-0005-0000-0000-00000E920000}"/>
    <cellStyle name="Normal 10 2 8 5" xfId="25732" xr:uid="{00000000-0005-0000-0000-00000F920000}"/>
    <cellStyle name="Normal 10 2 9" xfId="2252" xr:uid="{00000000-0005-0000-0000-000010920000}"/>
    <cellStyle name="Normal 10 2 9 2" xfId="5119" xr:uid="{00000000-0005-0000-0000-000011920000}"/>
    <cellStyle name="Normal 10 2 9 2 2" xfId="10462" xr:uid="{00000000-0005-0000-0000-000012920000}"/>
    <cellStyle name="Normal 10 2 9 2 2 2" xfId="21076" xr:uid="{00000000-0005-0000-0000-000013920000}"/>
    <cellStyle name="Normal 10 2 9 2 2 2 2" xfId="44344" xr:uid="{00000000-0005-0000-0000-000014920000}"/>
    <cellStyle name="Normal 10 2 9 2 2 3" xfId="33730" xr:uid="{00000000-0005-0000-0000-000015920000}"/>
    <cellStyle name="Normal 10 2 9 2 3" xfId="15770" xr:uid="{00000000-0005-0000-0000-000016920000}"/>
    <cellStyle name="Normal 10 2 9 2 3 2" xfId="39038" xr:uid="{00000000-0005-0000-0000-000017920000}"/>
    <cellStyle name="Normal 10 2 9 2 4" xfId="28422" xr:uid="{00000000-0005-0000-0000-000018920000}"/>
    <cellStyle name="Normal 10 2 9 3" xfId="7820" xr:uid="{00000000-0005-0000-0000-000019920000}"/>
    <cellStyle name="Normal 10 2 9 3 2" xfId="18435" xr:uid="{00000000-0005-0000-0000-00001A920000}"/>
    <cellStyle name="Normal 10 2 9 3 2 2" xfId="41703" xr:uid="{00000000-0005-0000-0000-00001B920000}"/>
    <cellStyle name="Normal 10 2 9 3 3" xfId="31088" xr:uid="{00000000-0005-0000-0000-00001C920000}"/>
    <cellStyle name="Normal 10 2 9 4" xfId="13130" xr:uid="{00000000-0005-0000-0000-00001D920000}"/>
    <cellStyle name="Normal 10 2 9 4 2" xfId="36398" xr:uid="{00000000-0005-0000-0000-00001E920000}"/>
    <cellStyle name="Normal 10 2 9 5" xfId="25780" xr:uid="{00000000-0005-0000-0000-00001F920000}"/>
    <cellStyle name="Normal 10 2_Asset Register (new)" xfId="1354" xr:uid="{00000000-0005-0000-0000-000020920000}"/>
    <cellStyle name="Normal 10 3" xfId="843" xr:uid="{00000000-0005-0000-0000-000021920000}"/>
    <cellStyle name="Normal 10 3 10" xfId="24955" xr:uid="{00000000-0005-0000-0000-000022920000}"/>
    <cellStyle name="Normal 10 3 11" xfId="49091" xr:uid="{00000000-0005-0000-0000-000023920000}"/>
    <cellStyle name="Normal 10 3 2" xfId="1212" xr:uid="{00000000-0005-0000-0000-000024920000}"/>
    <cellStyle name="Normal 10 3 2 2" xfId="2774" xr:uid="{00000000-0005-0000-0000-000025920000}"/>
    <cellStyle name="Normal 10 3 2 2 2" xfId="5622" xr:uid="{00000000-0005-0000-0000-000026920000}"/>
    <cellStyle name="Normal 10 3 2 2 2 2" xfId="10965" xr:uid="{00000000-0005-0000-0000-000027920000}"/>
    <cellStyle name="Normal 10 3 2 2 2 2 2" xfId="21579" xr:uid="{00000000-0005-0000-0000-000028920000}"/>
    <cellStyle name="Normal 10 3 2 2 2 2 2 2" xfId="44847" xr:uid="{00000000-0005-0000-0000-000029920000}"/>
    <cellStyle name="Normal 10 3 2 2 2 2 3" xfId="34233" xr:uid="{00000000-0005-0000-0000-00002A920000}"/>
    <cellStyle name="Normal 10 3 2 2 2 3" xfId="16273" xr:uid="{00000000-0005-0000-0000-00002B920000}"/>
    <cellStyle name="Normal 10 3 2 2 2 3 2" xfId="39541" xr:uid="{00000000-0005-0000-0000-00002C920000}"/>
    <cellStyle name="Normal 10 3 2 2 2 4" xfId="23949" xr:uid="{00000000-0005-0000-0000-00002D920000}"/>
    <cellStyle name="Normal 10 3 2 2 2 4 2" xfId="47163" xr:uid="{00000000-0005-0000-0000-00002E920000}"/>
    <cellStyle name="Normal 10 3 2 2 2 5" xfId="28925" xr:uid="{00000000-0005-0000-0000-00002F920000}"/>
    <cellStyle name="Normal 10 3 2 2 2 6" xfId="49094" xr:uid="{00000000-0005-0000-0000-000030920000}"/>
    <cellStyle name="Normal 10 3 2 2 3" xfId="8323" xr:uid="{00000000-0005-0000-0000-000031920000}"/>
    <cellStyle name="Normal 10 3 2 2 3 2" xfId="18938" xr:uid="{00000000-0005-0000-0000-000032920000}"/>
    <cellStyle name="Normal 10 3 2 2 3 2 2" xfId="42206" xr:uid="{00000000-0005-0000-0000-000033920000}"/>
    <cellStyle name="Normal 10 3 2 2 3 3" xfId="31591" xr:uid="{00000000-0005-0000-0000-000034920000}"/>
    <cellStyle name="Normal 10 3 2 2 4" xfId="13633" xr:uid="{00000000-0005-0000-0000-000035920000}"/>
    <cellStyle name="Normal 10 3 2 2 4 2" xfId="36901" xr:uid="{00000000-0005-0000-0000-000036920000}"/>
    <cellStyle name="Normal 10 3 2 2 5" xfId="23948" xr:uid="{00000000-0005-0000-0000-000037920000}"/>
    <cellStyle name="Normal 10 3 2 2 5 2" xfId="47162" xr:uid="{00000000-0005-0000-0000-000038920000}"/>
    <cellStyle name="Normal 10 3 2 2 6" xfId="26283" xr:uid="{00000000-0005-0000-0000-000039920000}"/>
    <cellStyle name="Normal 10 3 2 2 7" xfId="49093" xr:uid="{00000000-0005-0000-0000-00003A920000}"/>
    <cellStyle name="Normal 10 3 2 3" xfId="3949" xr:uid="{00000000-0005-0000-0000-00003B920000}"/>
    <cellStyle name="Normal 10 3 2 3 2" xfId="6613" xr:uid="{00000000-0005-0000-0000-00003C920000}"/>
    <cellStyle name="Normal 10 3 2 3 2 2" xfId="11956" xr:uid="{00000000-0005-0000-0000-00003D920000}"/>
    <cellStyle name="Normal 10 3 2 3 2 2 2" xfId="22569" xr:uid="{00000000-0005-0000-0000-00003E920000}"/>
    <cellStyle name="Normal 10 3 2 3 2 2 2 2" xfId="45837" xr:uid="{00000000-0005-0000-0000-00003F920000}"/>
    <cellStyle name="Normal 10 3 2 3 2 2 3" xfId="35224" xr:uid="{00000000-0005-0000-0000-000040920000}"/>
    <cellStyle name="Normal 10 3 2 3 2 3" xfId="17263" xr:uid="{00000000-0005-0000-0000-000041920000}"/>
    <cellStyle name="Normal 10 3 2 3 2 3 2" xfId="40531" xr:uid="{00000000-0005-0000-0000-000042920000}"/>
    <cellStyle name="Normal 10 3 2 3 2 4" xfId="29916" xr:uid="{00000000-0005-0000-0000-000043920000}"/>
    <cellStyle name="Normal 10 3 2 3 3" xfId="9314" xr:uid="{00000000-0005-0000-0000-000044920000}"/>
    <cellStyle name="Normal 10 3 2 3 3 2" xfId="19929" xr:uid="{00000000-0005-0000-0000-000045920000}"/>
    <cellStyle name="Normal 10 3 2 3 3 2 2" xfId="43197" xr:uid="{00000000-0005-0000-0000-000046920000}"/>
    <cellStyle name="Normal 10 3 2 3 3 3" xfId="32582" xr:uid="{00000000-0005-0000-0000-000047920000}"/>
    <cellStyle name="Normal 10 3 2 3 4" xfId="14623" xr:uid="{00000000-0005-0000-0000-000048920000}"/>
    <cellStyle name="Normal 10 3 2 3 4 2" xfId="37891" xr:uid="{00000000-0005-0000-0000-000049920000}"/>
    <cellStyle name="Normal 10 3 2 3 5" xfId="23950" xr:uid="{00000000-0005-0000-0000-00004A920000}"/>
    <cellStyle name="Normal 10 3 2 3 5 2" xfId="47164" xr:uid="{00000000-0005-0000-0000-00004B920000}"/>
    <cellStyle name="Normal 10 3 2 3 6" xfId="27274" xr:uid="{00000000-0005-0000-0000-00004C920000}"/>
    <cellStyle name="Normal 10 3 2 3 7" xfId="49095" xr:uid="{00000000-0005-0000-0000-00004D920000}"/>
    <cellStyle name="Normal 10 3 2 4" xfId="4435" xr:uid="{00000000-0005-0000-0000-00004E920000}"/>
    <cellStyle name="Normal 10 3 2 4 2" xfId="9779" xr:uid="{00000000-0005-0000-0000-00004F920000}"/>
    <cellStyle name="Normal 10 3 2 4 2 2" xfId="20394" xr:uid="{00000000-0005-0000-0000-000050920000}"/>
    <cellStyle name="Normal 10 3 2 4 2 2 2" xfId="43662" xr:uid="{00000000-0005-0000-0000-000051920000}"/>
    <cellStyle name="Normal 10 3 2 4 2 3" xfId="33047" xr:uid="{00000000-0005-0000-0000-000052920000}"/>
    <cellStyle name="Normal 10 3 2 4 3" xfId="15088" xr:uid="{00000000-0005-0000-0000-000053920000}"/>
    <cellStyle name="Normal 10 3 2 4 3 2" xfId="38356" xr:uid="{00000000-0005-0000-0000-000054920000}"/>
    <cellStyle name="Normal 10 3 2 4 4" xfId="27739" xr:uid="{00000000-0005-0000-0000-000055920000}"/>
    <cellStyle name="Normal 10 3 2 5" xfId="7137" xr:uid="{00000000-0005-0000-0000-000056920000}"/>
    <cellStyle name="Normal 10 3 2 5 2" xfId="17752" xr:uid="{00000000-0005-0000-0000-000057920000}"/>
    <cellStyle name="Normal 10 3 2 5 2 2" xfId="41020" xr:uid="{00000000-0005-0000-0000-000058920000}"/>
    <cellStyle name="Normal 10 3 2 5 3" xfId="30405" xr:uid="{00000000-0005-0000-0000-000059920000}"/>
    <cellStyle name="Normal 10 3 2 6" xfId="12448" xr:uid="{00000000-0005-0000-0000-00005A920000}"/>
    <cellStyle name="Normal 10 3 2 6 2" xfId="35716" xr:uid="{00000000-0005-0000-0000-00005B920000}"/>
    <cellStyle name="Normal 10 3 2 7" xfId="23947" xr:uid="{00000000-0005-0000-0000-00005C920000}"/>
    <cellStyle name="Normal 10 3 2 7 2" xfId="47161" xr:uid="{00000000-0005-0000-0000-00005D920000}"/>
    <cellStyle name="Normal 10 3 2 8" xfId="25097" xr:uid="{00000000-0005-0000-0000-00005E920000}"/>
    <cellStyle name="Normal 10 3 2 9" xfId="49092" xr:uid="{00000000-0005-0000-0000-00005F920000}"/>
    <cellStyle name="Normal 10 3 3" xfId="1581" xr:uid="{00000000-0005-0000-0000-000060920000}"/>
    <cellStyle name="Normal 10 3 3 2" xfId="2938" xr:uid="{00000000-0005-0000-0000-000061920000}"/>
    <cellStyle name="Normal 10 3 3 2 2" xfId="5786" xr:uid="{00000000-0005-0000-0000-000062920000}"/>
    <cellStyle name="Normal 10 3 3 2 2 2" xfId="11129" xr:uid="{00000000-0005-0000-0000-000063920000}"/>
    <cellStyle name="Normal 10 3 3 2 2 2 2" xfId="21743" xr:uid="{00000000-0005-0000-0000-000064920000}"/>
    <cellStyle name="Normal 10 3 3 2 2 2 2 2" xfId="45011" xr:uid="{00000000-0005-0000-0000-000065920000}"/>
    <cellStyle name="Normal 10 3 3 2 2 2 3" xfId="34397" xr:uid="{00000000-0005-0000-0000-000066920000}"/>
    <cellStyle name="Normal 10 3 3 2 2 3" xfId="16437" xr:uid="{00000000-0005-0000-0000-000067920000}"/>
    <cellStyle name="Normal 10 3 3 2 2 3 2" xfId="39705" xr:uid="{00000000-0005-0000-0000-000068920000}"/>
    <cellStyle name="Normal 10 3 3 2 2 4" xfId="29089" xr:uid="{00000000-0005-0000-0000-000069920000}"/>
    <cellStyle name="Normal 10 3 3 2 3" xfId="8487" xr:uid="{00000000-0005-0000-0000-00006A920000}"/>
    <cellStyle name="Normal 10 3 3 2 3 2" xfId="19102" xr:uid="{00000000-0005-0000-0000-00006B920000}"/>
    <cellStyle name="Normal 10 3 3 2 3 2 2" xfId="42370" xr:uid="{00000000-0005-0000-0000-00006C920000}"/>
    <cellStyle name="Normal 10 3 3 2 3 3" xfId="31755" xr:uid="{00000000-0005-0000-0000-00006D920000}"/>
    <cellStyle name="Normal 10 3 3 2 4" xfId="13797" xr:uid="{00000000-0005-0000-0000-00006E920000}"/>
    <cellStyle name="Normal 10 3 3 2 4 2" xfId="37065" xr:uid="{00000000-0005-0000-0000-00006F920000}"/>
    <cellStyle name="Normal 10 3 3 2 5" xfId="23952" xr:uid="{00000000-0005-0000-0000-000070920000}"/>
    <cellStyle name="Normal 10 3 3 2 5 2" xfId="47166" xr:uid="{00000000-0005-0000-0000-000071920000}"/>
    <cellStyle name="Normal 10 3 3 2 6" xfId="26447" xr:uid="{00000000-0005-0000-0000-000072920000}"/>
    <cellStyle name="Normal 10 3 3 2 7" xfId="49097" xr:uid="{00000000-0005-0000-0000-000073920000}"/>
    <cellStyle name="Normal 10 3 3 3" xfId="3734" xr:uid="{00000000-0005-0000-0000-000074920000}"/>
    <cellStyle name="Normal 10 3 3 3 2" xfId="6481" xr:uid="{00000000-0005-0000-0000-000075920000}"/>
    <cellStyle name="Normal 10 3 3 3 2 2" xfId="11824" xr:uid="{00000000-0005-0000-0000-000076920000}"/>
    <cellStyle name="Normal 10 3 3 3 2 2 2" xfId="22437" xr:uid="{00000000-0005-0000-0000-000077920000}"/>
    <cellStyle name="Normal 10 3 3 3 2 2 2 2" xfId="45705" xr:uid="{00000000-0005-0000-0000-000078920000}"/>
    <cellStyle name="Normal 10 3 3 3 2 2 3" xfId="35092" xr:uid="{00000000-0005-0000-0000-000079920000}"/>
    <cellStyle name="Normal 10 3 3 3 2 3" xfId="17131" xr:uid="{00000000-0005-0000-0000-00007A920000}"/>
    <cellStyle name="Normal 10 3 3 3 2 3 2" xfId="40399" xr:uid="{00000000-0005-0000-0000-00007B920000}"/>
    <cellStyle name="Normal 10 3 3 3 2 4" xfId="29784" xr:uid="{00000000-0005-0000-0000-00007C920000}"/>
    <cellStyle name="Normal 10 3 3 3 3" xfId="9182" xr:uid="{00000000-0005-0000-0000-00007D920000}"/>
    <cellStyle name="Normal 10 3 3 3 3 2" xfId="19797" xr:uid="{00000000-0005-0000-0000-00007E920000}"/>
    <cellStyle name="Normal 10 3 3 3 3 2 2" xfId="43065" xr:uid="{00000000-0005-0000-0000-00007F920000}"/>
    <cellStyle name="Normal 10 3 3 3 3 3" xfId="32450" xr:uid="{00000000-0005-0000-0000-000080920000}"/>
    <cellStyle name="Normal 10 3 3 3 4" xfId="14491" xr:uid="{00000000-0005-0000-0000-000081920000}"/>
    <cellStyle name="Normal 10 3 3 3 4 2" xfId="37759" xr:uid="{00000000-0005-0000-0000-000082920000}"/>
    <cellStyle name="Normal 10 3 3 3 5" xfId="27142" xr:uid="{00000000-0005-0000-0000-000083920000}"/>
    <cellStyle name="Normal 10 3 3 4" xfId="4599" xr:uid="{00000000-0005-0000-0000-000084920000}"/>
    <cellStyle name="Normal 10 3 3 4 2" xfId="9943" xr:uid="{00000000-0005-0000-0000-000085920000}"/>
    <cellStyle name="Normal 10 3 3 4 2 2" xfId="20558" xr:uid="{00000000-0005-0000-0000-000086920000}"/>
    <cellStyle name="Normal 10 3 3 4 2 2 2" xfId="43826" xr:uid="{00000000-0005-0000-0000-000087920000}"/>
    <cellStyle name="Normal 10 3 3 4 2 3" xfId="33211" xr:uid="{00000000-0005-0000-0000-000088920000}"/>
    <cellStyle name="Normal 10 3 3 4 3" xfId="15252" xr:uid="{00000000-0005-0000-0000-000089920000}"/>
    <cellStyle name="Normal 10 3 3 4 3 2" xfId="38520" xr:uid="{00000000-0005-0000-0000-00008A920000}"/>
    <cellStyle name="Normal 10 3 3 4 4" xfId="27903" xr:uid="{00000000-0005-0000-0000-00008B920000}"/>
    <cellStyle name="Normal 10 3 3 5" xfId="7301" xr:uid="{00000000-0005-0000-0000-00008C920000}"/>
    <cellStyle name="Normal 10 3 3 5 2" xfId="17916" xr:uid="{00000000-0005-0000-0000-00008D920000}"/>
    <cellStyle name="Normal 10 3 3 5 2 2" xfId="41184" xr:uid="{00000000-0005-0000-0000-00008E920000}"/>
    <cellStyle name="Normal 10 3 3 5 3" xfId="30569" xr:uid="{00000000-0005-0000-0000-00008F920000}"/>
    <cellStyle name="Normal 10 3 3 6" xfId="12612" xr:uid="{00000000-0005-0000-0000-000090920000}"/>
    <cellStyle name="Normal 10 3 3 6 2" xfId="35880" xr:uid="{00000000-0005-0000-0000-000091920000}"/>
    <cellStyle name="Normal 10 3 3 7" xfId="23951" xr:uid="{00000000-0005-0000-0000-000092920000}"/>
    <cellStyle name="Normal 10 3 3 7 2" xfId="47165" xr:uid="{00000000-0005-0000-0000-000093920000}"/>
    <cellStyle name="Normal 10 3 3 8" xfId="25261" xr:uid="{00000000-0005-0000-0000-000094920000}"/>
    <cellStyle name="Normal 10 3 3 9" xfId="49096" xr:uid="{00000000-0005-0000-0000-000095920000}"/>
    <cellStyle name="Normal 10 3 4" xfId="2071" xr:uid="{00000000-0005-0000-0000-000096920000}"/>
    <cellStyle name="Normal 10 3 4 2" xfId="23953" xr:uid="{00000000-0005-0000-0000-000097920000}"/>
    <cellStyle name="Normal 10 3 4 2 2" xfId="47167" xr:uid="{00000000-0005-0000-0000-000098920000}"/>
    <cellStyle name="Normal 10 3 4 3" xfId="49098" xr:uid="{00000000-0005-0000-0000-000099920000}"/>
    <cellStyle name="Normal 10 3 5" xfId="2632" xr:uid="{00000000-0005-0000-0000-00009A920000}"/>
    <cellStyle name="Normal 10 3 5 2" xfId="5480" xr:uid="{00000000-0005-0000-0000-00009B920000}"/>
    <cellStyle name="Normal 10 3 5 2 2" xfId="10823" xr:uid="{00000000-0005-0000-0000-00009C920000}"/>
    <cellStyle name="Normal 10 3 5 2 2 2" xfId="21437" xr:uid="{00000000-0005-0000-0000-00009D920000}"/>
    <cellStyle name="Normal 10 3 5 2 2 2 2" xfId="44705" xr:uid="{00000000-0005-0000-0000-00009E920000}"/>
    <cellStyle name="Normal 10 3 5 2 2 3" xfId="34091" xr:uid="{00000000-0005-0000-0000-00009F920000}"/>
    <cellStyle name="Normal 10 3 5 2 3" xfId="16131" xr:uid="{00000000-0005-0000-0000-0000A0920000}"/>
    <cellStyle name="Normal 10 3 5 2 3 2" xfId="39399" xr:uid="{00000000-0005-0000-0000-0000A1920000}"/>
    <cellStyle name="Normal 10 3 5 2 4" xfId="28783" xr:uid="{00000000-0005-0000-0000-0000A2920000}"/>
    <cellStyle name="Normal 10 3 5 3" xfId="8181" xr:uid="{00000000-0005-0000-0000-0000A3920000}"/>
    <cellStyle name="Normal 10 3 5 3 2" xfId="18796" xr:uid="{00000000-0005-0000-0000-0000A4920000}"/>
    <cellStyle name="Normal 10 3 5 3 2 2" xfId="42064" xr:uid="{00000000-0005-0000-0000-0000A5920000}"/>
    <cellStyle name="Normal 10 3 5 3 3" xfId="31449" xr:uid="{00000000-0005-0000-0000-0000A6920000}"/>
    <cellStyle name="Normal 10 3 5 4" xfId="13491" xr:uid="{00000000-0005-0000-0000-0000A7920000}"/>
    <cellStyle name="Normal 10 3 5 4 2" xfId="36759" xr:uid="{00000000-0005-0000-0000-0000A8920000}"/>
    <cellStyle name="Normal 10 3 5 5" xfId="26141" xr:uid="{00000000-0005-0000-0000-0000A9920000}"/>
    <cellStyle name="Normal 10 3 6" xfId="4293" xr:uid="{00000000-0005-0000-0000-0000AA920000}"/>
    <cellStyle name="Normal 10 3 6 2" xfId="9637" xr:uid="{00000000-0005-0000-0000-0000AB920000}"/>
    <cellStyle name="Normal 10 3 6 2 2" xfId="20252" xr:uid="{00000000-0005-0000-0000-0000AC920000}"/>
    <cellStyle name="Normal 10 3 6 2 2 2" xfId="43520" xr:uid="{00000000-0005-0000-0000-0000AD920000}"/>
    <cellStyle name="Normal 10 3 6 2 3" xfId="32905" xr:uid="{00000000-0005-0000-0000-0000AE920000}"/>
    <cellStyle name="Normal 10 3 6 3" xfId="14946" xr:uid="{00000000-0005-0000-0000-0000AF920000}"/>
    <cellStyle name="Normal 10 3 6 3 2" xfId="38214" xr:uid="{00000000-0005-0000-0000-0000B0920000}"/>
    <cellStyle name="Normal 10 3 6 4" xfId="27597" xr:uid="{00000000-0005-0000-0000-0000B1920000}"/>
    <cellStyle name="Normal 10 3 7" xfId="6995" xr:uid="{00000000-0005-0000-0000-0000B2920000}"/>
    <cellStyle name="Normal 10 3 7 2" xfId="17610" xr:uid="{00000000-0005-0000-0000-0000B3920000}"/>
    <cellStyle name="Normal 10 3 7 2 2" xfId="40878" xr:uid="{00000000-0005-0000-0000-0000B4920000}"/>
    <cellStyle name="Normal 10 3 7 3" xfId="30263" xr:uid="{00000000-0005-0000-0000-0000B5920000}"/>
    <cellStyle name="Normal 10 3 8" xfId="12306" xr:uid="{00000000-0005-0000-0000-0000B6920000}"/>
    <cellStyle name="Normal 10 3 8 2" xfId="35574" xr:uid="{00000000-0005-0000-0000-0000B7920000}"/>
    <cellStyle name="Normal 10 3 9" xfId="23946" xr:uid="{00000000-0005-0000-0000-0000B8920000}"/>
    <cellStyle name="Normal 10 3 9 2" xfId="47160" xr:uid="{00000000-0005-0000-0000-0000B9920000}"/>
    <cellStyle name="Normal 10 3_Asset Register (new)" xfId="1522" xr:uid="{00000000-0005-0000-0000-0000BA920000}"/>
    <cellStyle name="Normal 10 4" xfId="1147" xr:uid="{00000000-0005-0000-0000-0000BB920000}"/>
    <cellStyle name="Normal 10 4 2" xfId="2715" xr:uid="{00000000-0005-0000-0000-0000BC920000}"/>
    <cellStyle name="Normal 10 4 2 2" xfId="5563" xr:uid="{00000000-0005-0000-0000-0000BD920000}"/>
    <cellStyle name="Normal 10 4 2 2 2" xfId="10906" xr:uid="{00000000-0005-0000-0000-0000BE920000}"/>
    <cellStyle name="Normal 10 4 2 2 2 2" xfId="21520" xr:uid="{00000000-0005-0000-0000-0000BF920000}"/>
    <cellStyle name="Normal 10 4 2 2 2 2 2" xfId="44788" xr:uid="{00000000-0005-0000-0000-0000C0920000}"/>
    <cellStyle name="Normal 10 4 2 2 2 3" xfId="34174" xr:uid="{00000000-0005-0000-0000-0000C1920000}"/>
    <cellStyle name="Normal 10 4 2 2 3" xfId="16214" xr:uid="{00000000-0005-0000-0000-0000C2920000}"/>
    <cellStyle name="Normal 10 4 2 2 3 2" xfId="39482" xr:uid="{00000000-0005-0000-0000-0000C3920000}"/>
    <cellStyle name="Normal 10 4 2 2 4" xfId="23956" xr:uid="{00000000-0005-0000-0000-0000C4920000}"/>
    <cellStyle name="Normal 10 4 2 2 4 2" xfId="47170" xr:uid="{00000000-0005-0000-0000-0000C5920000}"/>
    <cellStyle name="Normal 10 4 2 2 5" xfId="28866" xr:uid="{00000000-0005-0000-0000-0000C6920000}"/>
    <cellStyle name="Normal 10 4 2 2 6" xfId="49101" xr:uid="{00000000-0005-0000-0000-0000C7920000}"/>
    <cellStyle name="Normal 10 4 2 3" xfId="8264" xr:uid="{00000000-0005-0000-0000-0000C8920000}"/>
    <cellStyle name="Normal 10 4 2 3 2" xfId="18879" xr:uid="{00000000-0005-0000-0000-0000C9920000}"/>
    <cellStyle name="Normal 10 4 2 3 2 2" xfId="42147" xr:uid="{00000000-0005-0000-0000-0000CA920000}"/>
    <cellStyle name="Normal 10 4 2 3 3" xfId="31532" xr:uid="{00000000-0005-0000-0000-0000CB920000}"/>
    <cellStyle name="Normal 10 4 2 4" xfId="13574" xr:uid="{00000000-0005-0000-0000-0000CC920000}"/>
    <cellStyle name="Normal 10 4 2 4 2" xfId="36842" xr:uid="{00000000-0005-0000-0000-0000CD920000}"/>
    <cellStyle name="Normal 10 4 2 5" xfId="23955" xr:uid="{00000000-0005-0000-0000-0000CE920000}"/>
    <cellStyle name="Normal 10 4 2 5 2" xfId="47169" xr:uid="{00000000-0005-0000-0000-0000CF920000}"/>
    <cellStyle name="Normal 10 4 2 6" xfId="26224" xr:uid="{00000000-0005-0000-0000-0000D0920000}"/>
    <cellStyle name="Normal 10 4 2 7" xfId="49100" xr:uid="{00000000-0005-0000-0000-0000D1920000}"/>
    <cellStyle name="Normal 10 4 3" xfId="3890" xr:uid="{00000000-0005-0000-0000-0000D2920000}"/>
    <cellStyle name="Normal 10 4 3 2" xfId="6554" xr:uid="{00000000-0005-0000-0000-0000D3920000}"/>
    <cellStyle name="Normal 10 4 3 2 2" xfId="11897" xr:uid="{00000000-0005-0000-0000-0000D4920000}"/>
    <cellStyle name="Normal 10 4 3 2 2 2" xfId="22510" xr:uid="{00000000-0005-0000-0000-0000D5920000}"/>
    <cellStyle name="Normal 10 4 3 2 2 2 2" xfId="45778" xr:uid="{00000000-0005-0000-0000-0000D6920000}"/>
    <cellStyle name="Normal 10 4 3 2 2 3" xfId="35165" xr:uid="{00000000-0005-0000-0000-0000D7920000}"/>
    <cellStyle name="Normal 10 4 3 2 3" xfId="17204" xr:uid="{00000000-0005-0000-0000-0000D8920000}"/>
    <cellStyle name="Normal 10 4 3 2 3 2" xfId="40472" xr:uid="{00000000-0005-0000-0000-0000D9920000}"/>
    <cellStyle name="Normal 10 4 3 2 4" xfId="29857" xr:uid="{00000000-0005-0000-0000-0000DA920000}"/>
    <cellStyle name="Normal 10 4 3 3" xfId="9255" xr:uid="{00000000-0005-0000-0000-0000DB920000}"/>
    <cellStyle name="Normal 10 4 3 3 2" xfId="19870" xr:uid="{00000000-0005-0000-0000-0000DC920000}"/>
    <cellStyle name="Normal 10 4 3 3 2 2" xfId="43138" xr:uid="{00000000-0005-0000-0000-0000DD920000}"/>
    <cellStyle name="Normal 10 4 3 3 3" xfId="32523" xr:uid="{00000000-0005-0000-0000-0000DE920000}"/>
    <cellStyle name="Normal 10 4 3 4" xfId="14564" xr:uid="{00000000-0005-0000-0000-0000DF920000}"/>
    <cellStyle name="Normal 10 4 3 4 2" xfId="37832" xr:uid="{00000000-0005-0000-0000-0000E0920000}"/>
    <cellStyle name="Normal 10 4 3 5" xfId="23957" xr:uid="{00000000-0005-0000-0000-0000E1920000}"/>
    <cellStyle name="Normal 10 4 3 5 2" xfId="47171" xr:uid="{00000000-0005-0000-0000-0000E2920000}"/>
    <cellStyle name="Normal 10 4 3 6" xfId="27215" xr:uid="{00000000-0005-0000-0000-0000E3920000}"/>
    <cellStyle name="Normal 10 4 3 7" xfId="49102" xr:uid="{00000000-0005-0000-0000-0000E4920000}"/>
    <cellStyle name="Normal 10 4 4" xfId="4376" xr:uid="{00000000-0005-0000-0000-0000E5920000}"/>
    <cellStyle name="Normal 10 4 4 2" xfId="9720" xr:uid="{00000000-0005-0000-0000-0000E6920000}"/>
    <cellStyle name="Normal 10 4 4 2 2" xfId="20335" xr:uid="{00000000-0005-0000-0000-0000E7920000}"/>
    <cellStyle name="Normal 10 4 4 2 2 2" xfId="43603" xr:uid="{00000000-0005-0000-0000-0000E8920000}"/>
    <cellStyle name="Normal 10 4 4 2 3" xfId="32988" xr:uid="{00000000-0005-0000-0000-0000E9920000}"/>
    <cellStyle name="Normal 10 4 4 3" xfId="15029" xr:uid="{00000000-0005-0000-0000-0000EA920000}"/>
    <cellStyle name="Normal 10 4 4 3 2" xfId="38297" xr:uid="{00000000-0005-0000-0000-0000EB920000}"/>
    <cellStyle name="Normal 10 4 4 4" xfId="27680" xr:uid="{00000000-0005-0000-0000-0000EC920000}"/>
    <cellStyle name="Normal 10 4 5" xfId="7078" xr:uid="{00000000-0005-0000-0000-0000ED920000}"/>
    <cellStyle name="Normal 10 4 5 2" xfId="17693" xr:uid="{00000000-0005-0000-0000-0000EE920000}"/>
    <cellStyle name="Normal 10 4 5 2 2" xfId="40961" xr:uid="{00000000-0005-0000-0000-0000EF920000}"/>
    <cellStyle name="Normal 10 4 5 3" xfId="30346" xr:uid="{00000000-0005-0000-0000-0000F0920000}"/>
    <cellStyle name="Normal 10 4 6" xfId="12389" xr:uid="{00000000-0005-0000-0000-0000F1920000}"/>
    <cellStyle name="Normal 10 4 6 2" xfId="35657" xr:uid="{00000000-0005-0000-0000-0000F2920000}"/>
    <cellStyle name="Normal 10 4 7" xfId="23954" xr:uid="{00000000-0005-0000-0000-0000F3920000}"/>
    <cellStyle name="Normal 10 4 7 2" xfId="47168" xr:uid="{00000000-0005-0000-0000-0000F4920000}"/>
    <cellStyle name="Normal 10 4 8" xfId="25038" xr:uid="{00000000-0005-0000-0000-0000F5920000}"/>
    <cellStyle name="Normal 10 4 9" xfId="49099" xr:uid="{00000000-0005-0000-0000-0000F6920000}"/>
    <cellStyle name="Normal 10 5" xfId="1318" xr:uid="{00000000-0005-0000-0000-0000F7920000}"/>
    <cellStyle name="Normal 10 5 2" xfId="2855" xr:uid="{00000000-0005-0000-0000-0000F8920000}"/>
    <cellStyle name="Normal 10 5 2 2" xfId="5703" xr:uid="{00000000-0005-0000-0000-0000F9920000}"/>
    <cellStyle name="Normal 10 5 2 2 2" xfId="11046" xr:uid="{00000000-0005-0000-0000-0000FA920000}"/>
    <cellStyle name="Normal 10 5 2 2 2 2" xfId="21660" xr:uid="{00000000-0005-0000-0000-0000FB920000}"/>
    <cellStyle name="Normal 10 5 2 2 2 2 2" xfId="44928" xr:uid="{00000000-0005-0000-0000-0000FC920000}"/>
    <cellStyle name="Normal 10 5 2 2 2 3" xfId="34314" xr:uid="{00000000-0005-0000-0000-0000FD920000}"/>
    <cellStyle name="Normal 10 5 2 2 3" xfId="16354" xr:uid="{00000000-0005-0000-0000-0000FE920000}"/>
    <cellStyle name="Normal 10 5 2 2 3 2" xfId="39622" xr:uid="{00000000-0005-0000-0000-0000FF920000}"/>
    <cellStyle name="Normal 10 5 2 2 4" xfId="23960" xr:uid="{00000000-0005-0000-0000-000000930000}"/>
    <cellStyle name="Normal 10 5 2 2 4 2" xfId="47174" xr:uid="{00000000-0005-0000-0000-000001930000}"/>
    <cellStyle name="Normal 10 5 2 2 5" xfId="29006" xr:uid="{00000000-0005-0000-0000-000002930000}"/>
    <cellStyle name="Normal 10 5 2 2 6" xfId="49105" xr:uid="{00000000-0005-0000-0000-000003930000}"/>
    <cellStyle name="Normal 10 5 2 3" xfId="8404" xr:uid="{00000000-0005-0000-0000-000004930000}"/>
    <cellStyle name="Normal 10 5 2 3 2" xfId="19019" xr:uid="{00000000-0005-0000-0000-000005930000}"/>
    <cellStyle name="Normal 10 5 2 3 2 2" xfId="42287" xr:uid="{00000000-0005-0000-0000-000006930000}"/>
    <cellStyle name="Normal 10 5 2 3 3" xfId="31672" xr:uid="{00000000-0005-0000-0000-000007930000}"/>
    <cellStyle name="Normal 10 5 2 4" xfId="13714" xr:uid="{00000000-0005-0000-0000-000008930000}"/>
    <cellStyle name="Normal 10 5 2 4 2" xfId="36982" xr:uid="{00000000-0005-0000-0000-000009930000}"/>
    <cellStyle name="Normal 10 5 2 5" xfId="23959" xr:uid="{00000000-0005-0000-0000-00000A930000}"/>
    <cellStyle name="Normal 10 5 2 5 2" xfId="47173" xr:uid="{00000000-0005-0000-0000-00000B930000}"/>
    <cellStyle name="Normal 10 5 2 6" xfId="26364" xr:uid="{00000000-0005-0000-0000-00000C930000}"/>
    <cellStyle name="Normal 10 5 2 7" xfId="49104" xr:uid="{00000000-0005-0000-0000-00000D930000}"/>
    <cellStyle name="Normal 10 5 3" xfId="4516" xr:uid="{00000000-0005-0000-0000-00000E930000}"/>
    <cellStyle name="Normal 10 5 3 2" xfId="9860" xr:uid="{00000000-0005-0000-0000-00000F930000}"/>
    <cellStyle name="Normal 10 5 3 2 2" xfId="20475" xr:uid="{00000000-0005-0000-0000-000010930000}"/>
    <cellStyle name="Normal 10 5 3 2 2 2" xfId="43743" xr:uid="{00000000-0005-0000-0000-000011930000}"/>
    <cellStyle name="Normal 10 5 3 2 3" xfId="33128" xr:uid="{00000000-0005-0000-0000-000012930000}"/>
    <cellStyle name="Normal 10 5 3 3" xfId="15169" xr:uid="{00000000-0005-0000-0000-000013930000}"/>
    <cellStyle name="Normal 10 5 3 3 2" xfId="38437" xr:uid="{00000000-0005-0000-0000-000014930000}"/>
    <cellStyle name="Normal 10 5 3 4" xfId="23961" xr:uid="{00000000-0005-0000-0000-000015930000}"/>
    <cellStyle name="Normal 10 5 3 4 2" xfId="47175" xr:uid="{00000000-0005-0000-0000-000016930000}"/>
    <cellStyle name="Normal 10 5 3 5" xfId="27820" xr:uid="{00000000-0005-0000-0000-000017930000}"/>
    <cellStyle name="Normal 10 5 3 6" xfId="49106" xr:uid="{00000000-0005-0000-0000-000018930000}"/>
    <cellStyle name="Normal 10 5 4" xfId="7218" xr:uid="{00000000-0005-0000-0000-000019930000}"/>
    <cellStyle name="Normal 10 5 4 2" xfId="17833" xr:uid="{00000000-0005-0000-0000-00001A930000}"/>
    <cellStyle name="Normal 10 5 4 2 2" xfId="41101" xr:uid="{00000000-0005-0000-0000-00001B930000}"/>
    <cellStyle name="Normal 10 5 4 3" xfId="30486" xr:uid="{00000000-0005-0000-0000-00001C930000}"/>
    <cellStyle name="Normal 10 5 5" xfId="12529" xr:uid="{00000000-0005-0000-0000-00001D930000}"/>
    <cellStyle name="Normal 10 5 5 2" xfId="35797" xr:uid="{00000000-0005-0000-0000-00001E930000}"/>
    <cellStyle name="Normal 10 5 6" xfId="23958" xr:uid="{00000000-0005-0000-0000-00001F930000}"/>
    <cellStyle name="Normal 10 5 6 2" xfId="47172" xr:uid="{00000000-0005-0000-0000-000020930000}"/>
    <cellStyle name="Normal 10 5 7" xfId="25178" xr:uid="{00000000-0005-0000-0000-000021930000}"/>
    <cellStyle name="Normal 10 5 8" xfId="49103" xr:uid="{00000000-0005-0000-0000-000022930000}"/>
    <cellStyle name="Normal 10 6" xfId="1696" xr:uid="{00000000-0005-0000-0000-000023930000}"/>
    <cellStyle name="Normal 10 6 2" xfId="4693" xr:uid="{00000000-0005-0000-0000-000024930000}"/>
    <cellStyle name="Normal 10 6 2 2" xfId="10037" xr:uid="{00000000-0005-0000-0000-000025930000}"/>
    <cellStyle name="Normal 10 6 2 2 2" xfId="20652" xr:uid="{00000000-0005-0000-0000-000026930000}"/>
    <cellStyle name="Normal 10 6 2 2 2 2" xfId="43920" xr:uid="{00000000-0005-0000-0000-000027930000}"/>
    <cellStyle name="Normal 10 6 2 2 3" xfId="23964" xr:uid="{00000000-0005-0000-0000-000028930000}"/>
    <cellStyle name="Normal 10 6 2 2 3 2" xfId="47178" xr:uid="{00000000-0005-0000-0000-000029930000}"/>
    <cellStyle name="Normal 10 6 2 2 4" xfId="33305" xr:uid="{00000000-0005-0000-0000-00002A930000}"/>
    <cellStyle name="Normal 10 6 2 2 5" xfId="49109" xr:uid="{00000000-0005-0000-0000-00002B930000}"/>
    <cellStyle name="Normal 10 6 2 3" xfId="15346" xr:uid="{00000000-0005-0000-0000-00002C930000}"/>
    <cellStyle name="Normal 10 6 2 3 2" xfId="38614" xr:uid="{00000000-0005-0000-0000-00002D930000}"/>
    <cellStyle name="Normal 10 6 2 4" xfId="23963" xr:uid="{00000000-0005-0000-0000-00002E930000}"/>
    <cellStyle name="Normal 10 6 2 4 2" xfId="47177" xr:uid="{00000000-0005-0000-0000-00002F930000}"/>
    <cellStyle name="Normal 10 6 2 5" xfId="27997" xr:uid="{00000000-0005-0000-0000-000030930000}"/>
    <cellStyle name="Normal 10 6 2 6" xfId="49108" xr:uid="{00000000-0005-0000-0000-000031930000}"/>
    <cellStyle name="Normal 10 6 3" xfId="7395" xr:uid="{00000000-0005-0000-0000-000032930000}"/>
    <cellStyle name="Normal 10 6 3 2" xfId="18010" xr:uid="{00000000-0005-0000-0000-000033930000}"/>
    <cellStyle name="Normal 10 6 3 2 2" xfId="41278" xr:uid="{00000000-0005-0000-0000-000034930000}"/>
    <cellStyle name="Normal 10 6 3 3" xfId="23965" xr:uid="{00000000-0005-0000-0000-000035930000}"/>
    <cellStyle name="Normal 10 6 3 3 2" xfId="47179" xr:uid="{00000000-0005-0000-0000-000036930000}"/>
    <cellStyle name="Normal 10 6 3 4" xfId="30663" xr:uid="{00000000-0005-0000-0000-000037930000}"/>
    <cellStyle name="Normal 10 6 3 5" xfId="49110" xr:uid="{00000000-0005-0000-0000-000038930000}"/>
    <cellStyle name="Normal 10 6 4" xfId="12706" xr:uid="{00000000-0005-0000-0000-000039930000}"/>
    <cellStyle name="Normal 10 6 4 2" xfId="35974" xr:uid="{00000000-0005-0000-0000-00003A930000}"/>
    <cellStyle name="Normal 10 6 5" xfId="23962" xr:uid="{00000000-0005-0000-0000-00003B930000}"/>
    <cellStyle name="Normal 10 6 5 2" xfId="47176" xr:uid="{00000000-0005-0000-0000-00003C930000}"/>
    <cellStyle name="Normal 10 6 6" xfId="25355" xr:uid="{00000000-0005-0000-0000-00003D930000}"/>
    <cellStyle name="Normal 10 6 7" xfId="49107" xr:uid="{00000000-0005-0000-0000-00003E930000}"/>
    <cellStyle name="Normal 10 7" xfId="1746" xr:uid="{00000000-0005-0000-0000-00003F930000}"/>
    <cellStyle name="Normal 10 7 2" xfId="4738" xr:uid="{00000000-0005-0000-0000-000040930000}"/>
    <cellStyle name="Normal 10 7 2 2" xfId="10082" xr:uid="{00000000-0005-0000-0000-000041930000}"/>
    <cellStyle name="Normal 10 7 2 2 2" xfId="20697" xr:uid="{00000000-0005-0000-0000-000042930000}"/>
    <cellStyle name="Normal 10 7 2 2 2 2" xfId="43965" xr:uid="{00000000-0005-0000-0000-000043930000}"/>
    <cellStyle name="Normal 10 7 2 2 3" xfId="23968" xr:uid="{00000000-0005-0000-0000-000044930000}"/>
    <cellStyle name="Normal 10 7 2 2 3 2" xfId="47182" xr:uid="{00000000-0005-0000-0000-000045930000}"/>
    <cellStyle name="Normal 10 7 2 2 4" xfId="33350" xr:uid="{00000000-0005-0000-0000-000046930000}"/>
    <cellStyle name="Normal 10 7 2 2 5" xfId="49113" xr:uid="{00000000-0005-0000-0000-000047930000}"/>
    <cellStyle name="Normal 10 7 2 3" xfId="15391" xr:uid="{00000000-0005-0000-0000-000048930000}"/>
    <cellStyle name="Normal 10 7 2 3 2" xfId="38659" xr:uid="{00000000-0005-0000-0000-000049930000}"/>
    <cellStyle name="Normal 10 7 2 4" xfId="23967" xr:uid="{00000000-0005-0000-0000-00004A930000}"/>
    <cellStyle name="Normal 10 7 2 4 2" xfId="47181" xr:uid="{00000000-0005-0000-0000-00004B930000}"/>
    <cellStyle name="Normal 10 7 2 5" xfId="28042" xr:uid="{00000000-0005-0000-0000-00004C930000}"/>
    <cellStyle name="Normal 10 7 2 6" xfId="49112" xr:uid="{00000000-0005-0000-0000-00004D930000}"/>
    <cellStyle name="Normal 10 7 3" xfId="7440" xr:uid="{00000000-0005-0000-0000-00004E930000}"/>
    <cellStyle name="Normal 10 7 3 2" xfId="18055" xr:uid="{00000000-0005-0000-0000-00004F930000}"/>
    <cellStyle name="Normal 10 7 3 2 2" xfId="41323" xr:uid="{00000000-0005-0000-0000-000050930000}"/>
    <cellStyle name="Normal 10 7 3 3" xfId="23969" xr:uid="{00000000-0005-0000-0000-000051930000}"/>
    <cellStyle name="Normal 10 7 3 3 2" xfId="47183" xr:uid="{00000000-0005-0000-0000-000052930000}"/>
    <cellStyle name="Normal 10 7 3 4" xfId="30708" xr:uid="{00000000-0005-0000-0000-000053930000}"/>
    <cellStyle name="Normal 10 7 3 5" xfId="49114" xr:uid="{00000000-0005-0000-0000-000054930000}"/>
    <cellStyle name="Normal 10 7 4" xfId="12751" xr:uid="{00000000-0005-0000-0000-000055930000}"/>
    <cellStyle name="Normal 10 7 4 2" xfId="36019" xr:uid="{00000000-0005-0000-0000-000056930000}"/>
    <cellStyle name="Normal 10 7 5" xfId="23966" xr:uid="{00000000-0005-0000-0000-000057930000}"/>
    <cellStyle name="Normal 10 7 5 2" xfId="47180" xr:uid="{00000000-0005-0000-0000-000058930000}"/>
    <cellStyle name="Normal 10 7 6" xfId="25400" xr:uid="{00000000-0005-0000-0000-000059930000}"/>
    <cellStyle name="Normal 10 7 7" xfId="49111" xr:uid="{00000000-0005-0000-0000-00005A930000}"/>
    <cellStyle name="Normal 10 8" xfId="2068" xr:uid="{00000000-0005-0000-0000-00005B930000}"/>
    <cellStyle name="Normal 10 8 2" xfId="4988" xr:uid="{00000000-0005-0000-0000-00005C930000}"/>
    <cellStyle name="Normal 10 8 2 2" xfId="10331" xr:uid="{00000000-0005-0000-0000-00005D930000}"/>
    <cellStyle name="Normal 10 8 2 2 2" xfId="20946" xr:uid="{00000000-0005-0000-0000-00005E930000}"/>
    <cellStyle name="Normal 10 8 2 2 2 2" xfId="44214" xr:uid="{00000000-0005-0000-0000-00005F930000}"/>
    <cellStyle name="Normal 10 8 2 2 3" xfId="33599" xr:uid="{00000000-0005-0000-0000-000060930000}"/>
    <cellStyle name="Normal 10 8 2 3" xfId="15640" xr:uid="{00000000-0005-0000-0000-000061930000}"/>
    <cellStyle name="Normal 10 8 2 3 2" xfId="38908" xr:uid="{00000000-0005-0000-0000-000062930000}"/>
    <cellStyle name="Normal 10 8 2 4" xfId="23971" xr:uid="{00000000-0005-0000-0000-000063930000}"/>
    <cellStyle name="Normal 10 8 2 4 2" xfId="47185" xr:uid="{00000000-0005-0000-0000-000064930000}"/>
    <cellStyle name="Normal 10 8 2 5" xfId="28291" xr:uid="{00000000-0005-0000-0000-000065930000}"/>
    <cellStyle name="Normal 10 8 2 6" xfId="49116" xr:uid="{00000000-0005-0000-0000-000066930000}"/>
    <cellStyle name="Normal 10 8 3" xfId="7689" xr:uid="{00000000-0005-0000-0000-000067930000}"/>
    <cellStyle name="Normal 10 8 3 2" xfId="18304" xr:uid="{00000000-0005-0000-0000-000068930000}"/>
    <cellStyle name="Normal 10 8 3 2 2" xfId="41572" xr:uid="{00000000-0005-0000-0000-000069930000}"/>
    <cellStyle name="Normal 10 8 3 3" xfId="30957" xr:uid="{00000000-0005-0000-0000-00006A930000}"/>
    <cellStyle name="Normal 10 8 4" xfId="13000" xr:uid="{00000000-0005-0000-0000-00006B930000}"/>
    <cellStyle name="Normal 10 8 4 2" xfId="36268" xr:uid="{00000000-0005-0000-0000-00006C930000}"/>
    <cellStyle name="Normal 10 8 5" xfId="23970" xr:uid="{00000000-0005-0000-0000-00006D930000}"/>
    <cellStyle name="Normal 10 8 5 2" xfId="47184" xr:uid="{00000000-0005-0000-0000-00006E930000}"/>
    <cellStyle name="Normal 10 8 6" xfId="25649" xr:uid="{00000000-0005-0000-0000-00006F930000}"/>
    <cellStyle name="Normal 10 8 7" xfId="49115" xr:uid="{00000000-0005-0000-0000-000070930000}"/>
    <cellStyle name="Normal 10 9" xfId="2194" xr:uid="{00000000-0005-0000-0000-000071930000}"/>
    <cellStyle name="Normal 10 9 2" xfId="5070" xr:uid="{00000000-0005-0000-0000-000072930000}"/>
    <cellStyle name="Normal 10 9 2 2" xfId="10413" xr:uid="{00000000-0005-0000-0000-000073930000}"/>
    <cellStyle name="Normal 10 9 2 2 2" xfId="21028" xr:uid="{00000000-0005-0000-0000-000074930000}"/>
    <cellStyle name="Normal 10 9 2 2 2 2" xfId="44296" xr:uid="{00000000-0005-0000-0000-000075930000}"/>
    <cellStyle name="Normal 10 9 2 2 3" xfId="33681" xr:uid="{00000000-0005-0000-0000-000076930000}"/>
    <cellStyle name="Normal 10 9 2 3" xfId="15722" xr:uid="{00000000-0005-0000-0000-000077930000}"/>
    <cellStyle name="Normal 10 9 2 3 2" xfId="38990" xr:uid="{00000000-0005-0000-0000-000078930000}"/>
    <cellStyle name="Normal 10 9 2 4" xfId="28373" xr:uid="{00000000-0005-0000-0000-000079930000}"/>
    <cellStyle name="Normal 10 9 3" xfId="7771" xr:uid="{00000000-0005-0000-0000-00007A930000}"/>
    <cellStyle name="Normal 10 9 3 2" xfId="18386" xr:uid="{00000000-0005-0000-0000-00007B930000}"/>
    <cellStyle name="Normal 10 9 3 2 2" xfId="41654" xr:uid="{00000000-0005-0000-0000-00007C930000}"/>
    <cellStyle name="Normal 10 9 3 3" xfId="31039" xr:uid="{00000000-0005-0000-0000-00007D930000}"/>
    <cellStyle name="Normal 10 9 4" xfId="13082" xr:uid="{00000000-0005-0000-0000-00007E930000}"/>
    <cellStyle name="Normal 10 9 4 2" xfId="36350" xr:uid="{00000000-0005-0000-0000-00007F930000}"/>
    <cellStyle name="Normal 10 9 5" xfId="23972" xr:uid="{00000000-0005-0000-0000-000080930000}"/>
    <cellStyle name="Normal 10 9 5 2" xfId="47186" xr:uid="{00000000-0005-0000-0000-000081930000}"/>
    <cellStyle name="Normal 10 9 6" xfId="25731" xr:uid="{00000000-0005-0000-0000-000082930000}"/>
    <cellStyle name="Normal 10 9 7" xfId="49117" xr:uid="{00000000-0005-0000-0000-000083930000}"/>
    <cellStyle name="Normal 10_Asset Register (new)" xfId="1360" xr:uid="{00000000-0005-0000-0000-000084930000}"/>
    <cellStyle name="Normal 100" xfId="51445" xr:uid="{00000000-0005-0000-0000-000085930000}"/>
    <cellStyle name="Normal 101" xfId="51447" xr:uid="{00000000-0005-0000-0000-000086930000}"/>
    <cellStyle name="Normal 102" xfId="51455" xr:uid="{8FFD9BE6-CFC5-449A-96C9-84B4FD852E87}"/>
    <cellStyle name="Normal 11" xfId="573" xr:uid="{00000000-0005-0000-0000-000087930000}"/>
    <cellStyle name="Normal 11 10" xfId="3041" xr:uid="{00000000-0005-0000-0000-000088930000}"/>
    <cellStyle name="Normal 11 10 2" xfId="5874" xr:uid="{00000000-0005-0000-0000-000089930000}"/>
    <cellStyle name="Normal 11 10 2 2" xfId="11217" xr:uid="{00000000-0005-0000-0000-00008A930000}"/>
    <cellStyle name="Normal 11 10 2 2 2" xfId="21830" xr:uid="{00000000-0005-0000-0000-00008B930000}"/>
    <cellStyle name="Normal 11 10 2 2 2 2" xfId="45098" xr:uid="{00000000-0005-0000-0000-00008C930000}"/>
    <cellStyle name="Normal 11 10 2 2 3" xfId="34485" xr:uid="{00000000-0005-0000-0000-00008D930000}"/>
    <cellStyle name="Normal 11 10 2 3" xfId="16524" xr:uid="{00000000-0005-0000-0000-00008E930000}"/>
    <cellStyle name="Normal 11 10 2 3 2" xfId="39792" xr:uid="{00000000-0005-0000-0000-00008F930000}"/>
    <cellStyle name="Normal 11 10 2 4" xfId="29177" xr:uid="{00000000-0005-0000-0000-000090930000}"/>
    <cellStyle name="Normal 11 10 3" xfId="8575" xr:uid="{00000000-0005-0000-0000-000091930000}"/>
    <cellStyle name="Normal 11 10 3 2" xfId="19190" xr:uid="{00000000-0005-0000-0000-000092930000}"/>
    <cellStyle name="Normal 11 10 3 2 2" xfId="42458" xr:uid="{00000000-0005-0000-0000-000093930000}"/>
    <cellStyle name="Normal 11 10 3 3" xfId="31843" xr:uid="{00000000-0005-0000-0000-000094930000}"/>
    <cellStyle name="Normal 11 10 4" xfId="13884" xr:uid="{00000000-0005-0000-0000-000095930000}"/>
    <cellStyle name="Normal 11 10 4 2" xfId="37152" xr:uid="{00000000-0005-0000-0000-000096930000}"/>
    <cellStyle name="Normal 11 10 5" xfId="26535" xr:uid="{00000000-0005-0000-0000-000097930000}"/>
    <cellStyle name="Normal 11 11" xfId="3364" xr:uid="{00000000-0005-0000-0000-000098930000}"/>
    <cellStyle name="Normal 11 11 2" xfId="6188" xr:uid="{00000000-0005-0000-0000-000099930000}"/>
    <cellStyle name="Normal 11 11 2 2" xfId="11531" xr:uid="{00000000-0005-0000-0000-00009A930000}"/>
    <cellStyle name="Normal 11 11 2 2 2" xfId="22144" xr:uid="{00000000-0005-0000-0000-00009B930000}"/>
    <cellStyle name="Normal 11 11 2 2 2 2" xfId="45412" xr:uid="{00000000-0005-0000-0000-00009C930000}"/>
    <cellStyle name="Normal 11 11 2 2 3" xfId="34799" xr:uid="{00000000-0005-0000-0000-00009D930000}"/>
    <cellStyle name="Normal 11 11 2 3" xfId="16838" xr:uid="{00000000-0005-0000-0000-00009E930000}"/>
    <cellStyle name="Normal 11 11 2 3 2" xfId="40106" xr:uid="{00000000-0005-0000-0000-00009F930000}"/>
    <cellStyle name="Normal 11 11 2 4" xfId="29491" xr:uid="{00000000-0005-0000-0000-0000A0930000}"/>
    <cellStyle name="Normal 11 11 3" xfId="8889" xr:uid="{00000000-0005-0000-0000-0000A1930000}"/>
    <cellStyle name="Normal 11 11 3 2" xfId="19504" xr:uid="{00000000-0005-0000-0000-0000A2930000}"/>
    <cellStyle name="Normal 11 11 3 2 2" xfId="42772" xr:uid="{00000000-0005-0000-0000-0000A3930000}"/>
    <cellStyle name="Normal 11 11 3 3" xfId="32157" xr:uid="{00000000-0005-0000-0000-0000A4930000}"/>
    <cellStyle name="Normal 11 11 4" xfId="14198" xr:uid="{00000000-0005-0000-0000-0000A5930000}"/>
    <cellStyle name="Normal 11 11 4 2" xfId="37466" xr:uid="{00000000-0005-0000-0000-0000A6930000}"/>
    <cellStyle name="Normal 11 11 5" xfId="26849" xr:uid="{00000000-0005-0000-0000-0000A7930000}"/>
    <cellStyle name="Normal 11 12" xfId="23973" xr:uid="{00000000-0005-0000-0000-0000A8930000}"/>
    <cellStyle name="Normal 11 12 2" xfId="47187" xr:uid="{00000000-0005-0000-0000-0000A9930000}"/>
    <cellStyle name="Normal 11 13" xfId="49118" xr:uid="{00000000-0005-0000-0000-0000AA930000}"/>
    <cellStyle name="Normal 11 2" xfId="845" xr:uid="{00000000-0005-0000-0000-0000AB930000}"/>
    <cellStyle name="Normal 11 2 10" xfId="24957" xr:uid="{00000000-0005-0000-0000-0000AC930000}"/>
    <cellStyle name="Normal 11 2 11" xfId="49119" xr:uid="{00000000-0005-0000-0000-0000AD930000}"/>
    <cellStyle name="Normal 11 2 2" xfId="1214" xr:uid="{00000000-0005-0000-0000-0000AE930000}"/>
    <cellStyle name="Normal 11 2 2 2" xfId="2776" xr:uid="{00000000-0005-0000-0000-0000AF930000}"/>
    <cellStyle name="Normal 11 2 2 2 2" xfId="5624" xr:uid="{00000000-0005-0000-0000-0000B0930000}"/>
    <cellStyle name="Normal 11 2 2 2 2 2" xfId="10967" xr:uid="{00000000-0005-0000-0000-0000B1930000}"/>
    <cellStyle name="Normal 11 2 2 2 2 2 2" xfId="21581" xr:uid="{00000000-0005-0000-0000-0000B2930000}"/>
    <cellStyle name="Normal 11 2 2 2 2 2 2 2" xfId="44849" xr:uid="{00000000-0005-0000-0000-0000B3930000}"/>
    <cellStyle name="Normal 11 2 2 2 2 2 3" xfId="34235" xr:uid="{00000000-0005-0000-0000-0000B4930000}"/>
    <cellStyle name="Normal 11 2 2 2 2 3" xfId="16275" xr:uid="{00000000-0005-0000-0000-0000B5930000}"/>
    <cellStyle name="Normal 11 2 2 2 2 3 2" xfId="39543" xr:uid="{00000000-0005-0000-0000-0000B6930000}"/>
    <cellStyle name="Normal 11 2 2 2 2 4" xfId="23977" xr:uid="{00000000-0005-0000-0000-0000B7930000}"/>
    <cellStyle name="Normal 11 2 2 2 2 4 2" xfId="47191" xr:uid="{00000000-0005-0000-0000-0000B8930000}"/>
    <cellStyle name="Normal 11 2 2 2 2 5" xfId="28927" xr:uid="{00000000-0005-0000-0000-0000B9930000}"/>
    <cellStyle name="Normal 11 2 2 2 2 6" xfId="49122" xr:uid="{00000000-0005-0000-0000-0000BA930000}"/>
    <cellStyle name="Normal 11 2 2 2 3" xfId="8325" xr:uid="{00000000-0005-0000-0000-0000BB930000}"/>
    <cellStyle name="Normal 11 2 2 2 3 2" xfId="18940" xr:uid="{00000000-0005-0000-0000-0000BC930000}"/>
    <cellStyle name="Normal 11 2 2 2 3 2 2" xfId="42208" xr:uid="{00000000-0005-0000-0000-0000BD930000}"/>
    <cellStyle name="Normal 11 2 2 2 3 3" xfId="31593" xr:uid="{00000000-0005-0000-0000-0000BE930000}"/>
    <cellStyle name="Normal 11 2 2 2 4" xfId="13635" xr:uid="{00000000-0005-0000-0000-0000BF930000}"/>
    <cellStyle name="Normal 11 2 2 2 4 2" xfId="36903" xr:uid="{00000000-0005-0000-0000-0000C0930000}"/>
    <cellStyle name="Normal 11 2 2 2 5" xfId="23976" xr:uid="{00000000-0005-0000-0000-0000C1930000}"/>
    <cellStyle name="Normal 11 2 2 2 5 2" xfId="47190" xr:uid="{00000000-0005-0000-0000-0000C2930000}"/>
    <cellStyle name="Normal 11 2 2 2 6" xfId="26285" xr:uid="{00000000-0005-0000-0000-0000C3930000}"/>
    <cellStyle name="Normal 11 2 2 2 7" xfId="49121" xr:uid="{00000000-0005-0000-0000-0000C4930000}"/>
    <cellStyle name="Normal 11 2 2 3" xfId="3951" xr:uid="{00000000-0005-0000-0000-0000C5930000}"/>
    <cellStyle name="Normal 11 2 2 3 2" xfId="6615" xr:uid="{00000000-0005-0000-0000-0000C6930000}"/>
    <cellStyle name="Normal 11 2 2 3 2 2" xfId="11958" xr:uid="{00000000-0005-0000-0000-0000C7930000}"/>
    <cellStyle name="Normal 11 2 2 3 2 2 2" xfId="22571" xr:uid="{00000000-0005-0000-0000-0000C8930000}"/>
    <cellStyle name="Normal 11 2 2 3 2 2 2 2" xfId="45839" xr:uid="{00000000-0005-0000-0000-0000C9930000}"/>
    <cellStyle name="Normal 11 2 2 3 2 2 3" xfId="35226" xr:uid="{00000000-0005-0000-0000-0000CA930000}"/>
    <cellStyle name="Normal 11 2 2 3 2 3" xfId="17265" xr:uid="{00000000-0005-0000-0000-0000CB930000}"/>
    <cellStyle name="Normal 11 2 2 3 2 3 2" xfId="40533" xr:uid="{00000000-0005-0000-0000-0000CC930000}"/>
    <cellStyle name="Normal 11 2 2 3 2 4" xfId="29918" xr:uid="{00000000-0005-0000-0000-0000CD930000}"/>
    <cellStyle name="Normal 11 2 2 3 3" xfId="9316" xr:uid="{00000000-0005-0000-0000-0000CE930000}"/>
    <cellStyle name="Normal 11 2 2 3 3 2" xfId="19931" xr:uid="{00000000-0005-0000-0000-0000CF930000}"/>
    <cellStyle name="Normal 11 2 2 3 3 2 2" xfId="43199" xr:uid="{00000000-0005-0000-0000-0000D0930000}"/>
    <cellStyle name="Normal 11 2 2 3 3 3" xfId="32584" xr:uid="{00000000-0005-0000-0000-0000D1930000}"/>
    <cellStyle name="Normal 11 2 2 3 4" xfId="14625" xr:uid="{00000000-0005-0000-0000-0000D2930000}"/>
    <cellStyle name="Normal 11 2 2 3 4 2" xfId="37893" xr:uid="{00000000-0005-0000-0000-0000D3930000}"/>
    <cellStyle name="Normal 11 2 2 3 5" xfId="23978" xr:uid="{00000000-0005-0000-0000-0000D4930000}"/>
    <cellStyle name="Normal 11 2 2 3 5 2" xfId="47192" xr:uid="{00000000-0005-0000-0000-0000D5930000}"/>
    <cellStyle name="Normal 11 2 2 3 6" xfId="27276" xr:uid="{00000000-0005-0000-0000-0000D6930000}"/>
    <cellStyle name="Normal 11 2 2 3 7" xfId="49123" xr:uid="{00000000-0005-0000-0000-0000D7930000}"/>
    <cellStyle name="Normal 11 2 2 4" xfId="4437" xr:uid="{00000000-0005-0000-0000-0000D8930000}"/>
    <cellStyle name="Normal 11 2 2 4 2" xfId="9781" xr:uid="{00000000-0005-0000-0000-0000D9930000}"/>
    <cellStyle name="Normal 11 2 2 4 2 2" xfId="20396" xr:uid="{00000000-0005-0000-0000-0000DA930000}"/>
    <cellStyle name="Normal 11 2 2 4 2 2 2" xfId="43664" xr:uid="{00000000-0005-0000-0000-0000DB930000}"/>
    <cellStyle name="Normal 11 2 2 4 2 3" xfId="33049" xr:uid="{00000000-0005-0000-0000-0000DC930000}"/>
    <cellStyle name="Normal 11 2 2 4 3" xfId="15090" xr:uid="{00000000-0005-0000-0000-0000DD930000}"/>
    <cellStyle name="Normal 11 2 2 4 3 2" xfId="38358" xr:uid="{00000000-0005-0000-0000-0000DE930000}"/>
    <cellStyle name="Normal 11 2 2 4 4" xfId="27741" xr:uid="{00000000-0005-0000-0000-0000DF930000}"/>
    <cellStyle name="Normal 11 2 2 5" xfId="7139" xr:uid="{00000000-0005-0000-0000-0000E0930000}"/>
    <cellStyle name="Normal 11 2 2 5 2" xfId="17754" xr:uid="{00000000-0005-0000-0000-0000E1930000}"/>
    <cellStyle name="Normal 11 2 2 5 2 2" xfId="41022" xr:uid="{00000000-0005-0000-0000-0000E2930000}"/>
    <cellStyle name="Normal 11 2 2 5 3" xfId="30407" xr:uid="{00000000-0005-0000-0000-0000E3930000}"/>
    <cellStyle name="Normal 11 2 2 6" xfId="12450" xr:uid="{00000000-0005-0000-0000-0000E4930000}"/>
    <cellStyle name="Normal 11 2 2 6 2" xfId="35718" xr:uid="{00000000-0005-0000-0000-0000E5930000}"/>
    <cellStyle name="Normal 11 2 2 7" xfId="23975" xr:uid="{00000000-0005-0000-0000-0000E6930000}"/>
    <cellStyle name="Normal 11 2 2 7 2" xfId="47189" xr:uid="{00000000-0005-0000-0000-0000E7930000}"/>
    <cellStyle name="Normal 11 2 2 8" xfId="25099" xr:uid="{00000000-0005-0000-0000-0000E8930000}"/>
    <cellStyle name="Normal 11 2 2 9" xfId="49120" xr:uid="{00000000-0005-0000-0000-0000E9930000}"/>
    <cellStyle name="Normal 11 2 3" xfId="1583" xr:uid="{00000000-0005-0000-0000-0000EA930000}"/>
    <cellStyle name="Normal 11 2 3 2" xfId="2940" xr:uid="{00000000-0005-0000-0000-0000EB930000}"/>
    <cellStyle name="Normal 11 2 3 2 2" xfId="5788" xr:uid="{00000000-0005-0000-0000-0000EC930000}"/>
    <cellStyle name="Normal 11 2 3 2 2 2" xfId="11131" xr:uid="{00000000-0005-0000-0000-0000ED930000}"/>
    <cellStyle name="Normal 11 2 3 2 2 2 2" xfId="21745" xr:uid="{00000000-0005-0000-0000-0000EE930000}"/>
    <cellStyle name="Normal 11 2 3 2 2 2 2 2" xfId="45013" xr:uid="{00000000-0005-0000-0000-0000EF930000}"/>
    <cellStyle name="Normal 11 2 3 2 2 2 3" xfId="34399" xr:uid="{00000000-0005-0000-0000-0000F0930000}"/>
    <cellStyle name="Normal 11 2 3 2 2 3" xfId="16439" xr:uid="{00000000-0005-0000-0000-0000F1930000}"/>
    <cellStyle name="Normal 11 2 3 2 2 3 2" xfId="39707" xr:uid="{00000000-0005-0000-0000-0000F2930000}"/>
    <cellStyle name="Normal 11 2 3 2 2 4" xfId="29091" xr:uid="{00000000-0005-0000-0000-0000F3930000}"/>
    <cellStyle name="Normal 11 2 3 2 3" xfId="8489" xr:uid="{00000000-0005-0000-0000-0000F4930000}"/>
    <cellStyle name="Normal 11 2 3 2 3 2" xfId="19104" xr:uid="{00000000-0005-0000-0000-0000F5930000}"/>
    <cellStyle name="Normal 11 2 3 2 3 2 2" xfId="42372" xr:uid="{00000000-0005-0000-0000-0000F6930000}"/>
    <cellStyle name="Normal 11 2 3 2 3 3" xfId="31757" xr:uid="{00000000-0005-0000-0000-0000F7930000}"/>
    <cellStyle name="Normal 11 2 3 2 4" xfId="13799" xr:uid="{00000000-0005-0000-0000-0000F8930000}"/>
    <cellStyle name="Normal 11 2 3 2 4 2" xfId="37067" xr:uid="{00000000-0005-0000-0000-0000F9930000}"/>
    <cellStyle name="Normal 11 2 3 2 5" xfId="23980" xr:uid="{00000000-0005-0000-0000-0000FA930000}"/>
    <cellStyle name="Normal 11 2 3 2 5 2" xfId="47194" xr:uid="{00000000-0005-0000-0000-0000FB930000}"/>
    <cellStyle name="Normal 11 2 3 2 6" xfId="26449" xr:uid="{00000000-0005-0000-0000-0000FC930000}"/>
    <cellStyle name="Normal 11 2 3 2 7" xfId="49125" xr:uid="{00000000-0005-0000-0000-0000FD930000}"/>
    <cellStyle name="Normal 11 2 3 3" xfId="3732" xr:uid="{00000000-0005-0000-0000-0000FE930000}"/>
    <cellStyle name="Normal 11 2 3 3 2" xfId="6479" xr:uid="{00000000-0005-0000-0000-0000FF930000}"/>
    <cellStyle name="Normal 11 2 3 3 2 2" xfId="11822" xr:uid="{00000000-0005-0000-0000-000000940000}"/>
    <cellStyle name="Normal 11 2 3 3 2 2 2" xfId="22435" xr:uid="{00000000-0005-0000-0000-000001940000}"/>
    <cellStyle name="Normal 11 2 3 3 2 2 2 2" xfId="45703" xr:uid="{00000000-0005-0000-0000-000002940000}"/>
    <cellStyle name="Normal 11 2 3 3 2 2 3" xfId="35090" xr:uid="{00000000-0005-0000-0000-000003940000}"/>
    <cellStyle name="Normal 11 2 3 3 2 3" xfId="17129" xr:uid="{00000000-0005-0000-0000-000004940000}"/>
    <cellStyle name="Normal 11 2 3 3 2 3 2" xfId="40397" xr:uid="{00000000-0005-0000-0000-000005940000}"/>
    <cellStyle name="Normal 11 2 3 3 2 4" xfId="29782" xr:uid="{00000000-0005-0000-0000-000006940000}"/>
    <cellStyle name="Normal 11 2 3 3 3" xfId="9180" xr:uid="{00000000-0005-0000-0000-000007940000}"/>
    <cellStyle name="Normal 11 2 3 3 3 2" xfId="19795" xr:uid="{00000000-0005-0000-0000-000008940000}"/>
    <cellStyle name="Normal 11 2 3 3 3 2 2" xfId="43063" xr:uid="{00000000-0005-0000-0000-000009940000}"/>
    <cellStyle name="Normal 11 2 3 3 3 3" xfId="32448" xr:uid="{00000000-0005-0000-0000-00000A940000}"/>
    <cellStyle name="Normal 11 2 3 3 4" xfId="14489" xr:uid="{00000000-0005-0000-0000-00000B940000}"/>
    <cellStyle name="Normal 11 2 3 3 4 2" xfId="37757" xr:uid="{00000000-0005-0000-0000-00000C940000}"/>
    <cellStyle name="Normal 11 2 3 3 5" xfId="27140" xr:uid="{00000000-0005-0000-0000-00000D940000}"/>
    <cellStyle name="Normal 11 2 3 4" xfId="4601" xr:uid="{00000000-0005-0000-0000-00000E940000}"/>
    <cellStyle name="Normal 11 2 3 4 2" xfId="9945" xr:uid="{00000000-0005-0000-0000-00000F940000}"/>
    <cellStyle name="Normal 11 2 3 4 2 2" xfId="20560" xr:uid="{00000000-0005-0000-0000-000010940000}"/>
    <cellStyle name="Normal 11 2 3 4 2 2 2" xfId="43828" xr:uid="{00000000-0005-0000-0000-000011940000}"/>
    <cellStyle name="Normal 11 2 3 4 2 3" xfId="33213" xr:uid="{00000000-0005-0000-0000-000012940000}"/>
    <cellStyle name="Normal 11 2 3 4 3" xfId="15254" xr:uid="{00000000-0005-0000-0000-000013940000}"/>
    <cellStyle name="Normal 11 2 3 4 3 2" xfId="38522" xr:uid="{00000000-0005-0000-0000-000014940000}"/>
    <cellStyle name="Normal 11 2 3 4 4" xfId="27905" xr:uid="{00000000-0005-0000-0000-000015940000}"/>
    <cellStyle name="Normal 11 2 3 5" xfId="7303" xr:uid="{00000000-0005-0000-0000-000016940000}"/>
    <cellStyle name="Normal 11 2 3 5 2" xfId="17918" xr:uid="{00000000-0005-0000-0000-000017940000}"/>
    <cellStyle name="Normal 11 2 3 5 2 2" xfId="41186" xr:uid="{00000000-0005-0000-0000-000018940000}"/>
    <cellStyle name="Normal 11 2 3 5 3" xfId="30571" xr:uid="{00000000-0005-0000-0000-000019940000}"/>
    <cellStyle name="Normal 11 2 3 6" xfId="12614" xr:uid="{00000000-0005-0000-0000-00001A940000}"/>
    <cellStyle name="Normal 11 2 3 6 2" xfId="35882" xr:uid="{00000000-0005-0000-0000-00001B940000}"/>
    <cellStyle name="Normal 11 2 3 7" xfId="23979" xr:uid="{00000000-0005-0000-0000-00001C940000}"/>
    <cellStyle name="Normal 11 2 3 7 2" xfId="47193" xr:uid="{00000000-0005-0000-0000-00001D940000}"/>
    <cellStyle name="Normal 11 2 3 8" xfId="25263" xr:uid="{00000000-0005-0000-0000-00001E940000}"/>
    <cellStyle name="Normal 11 2 3 9" xfId="49124" xr:uid="{00000000-0005-0000-0000-00001F940000}"/>
    <cellStyle name="Normal 11 2 4" xfId="2073" xr:uid="{00000000-0005-0000-0000-000020940000}"/>
    <cellStyle name="Normal 11 2 4 2" xfId="23981" xr:uid="{00000000-0005-0000-0000-000021940000}"/>
    <cellStyle name="Normal 11 2 4 2 2" xfId="47195" xr:uid="{00000000-0005-0000-0000-000022940000}"/>
    <cellStyle name="Normal 11 2 4 3" xfId="49126" xr:uid="{00000000-0005-0000-0000-000023940000}"/>
    <cellStyle name="Normal 11 2 5" xfId="2634" xr:uid="{00000000-0005-0000-0000-000024940000}"/>
    <cellStyle name="Normal 11 2 5 2" xfId="5482" xr:uid="{00000000-0005-0000-0000-000025940000}"/>
    <cellStyle name="Normal 11 2 5 2 2" xfId="10825" xr:uid="{00000000-0005-0000-0000-000026940000}"/>
    <cellStyle name="Normal 11 2 5 2 2 2" xfId="21439" xr:uid="{00000000-0005-0000-0000-000027940000}"/>
    <cellStyle name="Normal 11 2 5 2 2 2 2" xfId="44707" xr:uid="{00000000-0005-0000-0000-000028940000}"/>
    <cellStyle name="Normal 11 2 5 2 2 3" xfId="34093" xr:uid="{00000000-0005-0000-0000-000029940000}"/>
    <cellStyle name="Normal 11 2 5 2 3" xfId="16133" xr:uid="{00000000-0005-0000-0000-00002A940000}"/>
    <cellStyle name="Normal 11 2 5 2 3 2" xfId="39401" xr:uid="{00000000-0005-0000-0000-00002B940000}"/>
    <cellStyle name="Normal 11 2 5 2 4" xfId="28785" xr:uid="{00000000-0005-0000-0000-00002C940000}"/>
    <cellStyle name="Normal 11 2 5 3" xfId="8183" xr:uid="{00000000-0005-0000-0000-00002D940000}"/>
    <cellStyle name="Normal 11 2 5 3 2" xfId="18798" xr:uid="{00000000-0005-0000-0000-00002E940000}"/>
    <cellStyle name="Normal 11 2 5 3 2 2" xfId="42066" xr:uid="{00000000-0005-0000-0000-00002F940000}"/>
    <cellStyle name="Normal 11 2 5 3 3" xfId="31451" xr:uid="{00000000-0005-0000-0000-000030940000}"/>
    <cellStyle name="Normal 11 2 5 4" xfId="13493" xr:uid="{00000000-0005-0000-0000-000031940000}"/>
    <cellStyle name="Normal 11 2 5 4 2" xfId="36761" xr:uid="{00000000-0005-0000-0000-000032940000}"/>
    <cellStyle name="Normal 11 2 5 5" xfId="26143" xr:uid="{00000000-0005-0000-0000-000033940000}"/>
    <cellStyle name="Normal 11 2 6" xfId="4295" xr:uid="{00000000-0005-0000-0000-000034940000}"/>
    <cellStyle name="Normal 11 2 6 2" xfId="9639" xr:uid="{00000000-0005-0000-0000-000035940000}"/>
    <cellStyle name="Normal 11 2 6 2 2" xfId="20254" xr:uid="{00000000-0005-0000-0000-000036940000}"/>
    <cellStyle name="Normal 11 2 6 2 2 2" xfId="43522" xr:uid="{00000000-0005-0000-0000-000037940000}"/>
    <cellStyle name="Normal 11 2 6 2 3" xfId="32907" xr:uid="{00000000-0005-0000-0000-000038940000}"/>
    <cellStyle name="Normal 11 2 6 3" xfId="14948" xr:uid="{00000000-0005-0000-0000-000039940000}"/>
    <cellStyle name="Normal 11 2 6 3 2" xfId="38216" xr:uid="{00000000-0005-0000-0000-00003A940000}"/>
    <cellStyle name="Normal 11 2 6 4" xfId="27599" xr:uid="{00000000-0005-0000-0000-00003B940000}"/>
    <cellStyle name="Normal 11 2 7" xfId="6997" xr:uid="{00000000-0005-0000-0000-00003C940000}"/>
    <cellStyle name="Normal 11 2 7 2" xfId="17612" xr:uid="{00000000-0005-0000-0000-00003D940000}"/>
    <cellStyle name="Normal 11 2 7 2 2" xfId="40880" xr:uid="{00000000-0005-0000-0000-00003E940000}"/>
    <cellStyle name="Normal 11 2 7 3" xfId="30265" xr:uid="{00000000-0005-0000-0000-00003F940000}"/>
    <cellStyle name="Normal 11 2 8" xfId="12308" xr:uid="{00000000-0005-0000-0000-000040940000}"/>
    <cellStyle name="Normal 11 2 8 2" xfId="35576" xr:uid="{00000000-0005-0000-0000-000041940000}"/>
    <cellStyle name="Normal 11 2 9" xfId="23974" xr:uid="{00000000-0005-0000-0000-000042940000}"/>
    <cellStyle name="Normal 11 2 9 2" xfId="47188" xr:uid="{00000000-0005-0000-0000-000043940000}"/>
    <cellStyle name="Normal 11 2_Asset Register (new)" xfId="1346" xr:uid="{00000000-0005-0000-0000-000044940000}"/>
    <cellStyle name="Normal 11 3" xfId="1149" xr:uid="{00000000-0005-0000-0000-000045940000}"/>
    <cellStyle name="Normal 11 3 2" xfId="2717" xr:uid="{00000000-0005-0000-0000-000046940000}"/>
    <cellStyle name="Normal 11 3 2 2" xfId="5565" xr:uid="{00000000-0005-0000-0000-000047940000}"/>
    <cellStyle name="Normal 11 3 2 2 2" xfId="10908" xr:uid="{00000000-0005-0000-0000-000048940000}"/>
    <cellStyle name="Normal 11 3 2 2 2 2" xfId="21522" xr:uid="{00000000-0005-0000-0000-000049940000}"/>
    <cellStyle name="Normal 11 3 2 2 2 2 2" xfId="44790" xr:uid="{00000000-0005-0000-0000-00004A940000}"/>
    <cellStyle name="Normal 11 3 2 2 2 3" xfId="34176" xr:uid="{00000000-0005-0000-0000-00004B940000}"/>
    <cellStyle name="Normal 11 3 2 2 3" xfId="16216" xr:uid="{00000000-0005-0000-0000-00004C940000}"/>
    <cellStyle name="Normal 11 3 2 2 3 2" xfId="39484" xr:uid="{00000000-0005-0000-0000-00004D940000}"/>
    <cellStyle name="Normal 11 3 2 2 4" xfId="23984" xr:uid="{00000000-0005-0000-0000-00004E940000}"/>
    <cellStyle name="Normal 11 3 2 2 4 2" xfId="47198" xr:uid="{00000000-0005-0000-0000-00004F940000}"/>
    <cellStyle name="Normal 11 3 2 2 5" xfId="28868" xr:uid="{00000000-0005-0000-0000-000050940000}"/>
    <cellStyle name="Normal 11 3 2 2 6" xfId="49129" xr:uid="{00000000-0005-0000-0000-000051940000}"/>
    <cellStyle name="Normal 11 3 2 3" xfId="8266" xr:uid="{00000000-0005-0000-0000-000052940000}"/>
    <cellStyle name="Normal 11 3 2 3 2" xfId="18881" xr:uid="{00000000-0005-0000-0000-000053940000}"/>
    <cellStyle name="Normal 11 3 2 3 2 2" xfId="42149" xr:uid="{00000000-0005-0000-0000-000054940000}"/>
    <cellStyle name="Normal 11 3 2 3 3" xfId="31534" xr:uid="{00000000-0005-0000-0000-000055940000}"/>
    <cellStyle name="Normal 11 3 2 4" xfId="13576" xr:uid="{00000000-0005-0000-0000-000056940000}"/>
    <cellStyle name="Normal 11 3 2 4 2" xfId="36844" xr:uid="{00000000-0005-0000-0000-000057940000}"/>
    <cellStyle name="Normal 11 3 2 5" xfId="23983" xr:uid="{00000000-0005-0000-0000-000058940000}"/>
    <cellStyle name="Normal 11 3 2 5 2" xfId="47197" xr:uid="{00000000-0005-0000-0000-000059940000}"/>
    <cellStyle name="Normal 11 3 2 6" xfId="26226" xr:uid="{00000000-0005-0000-0000-00005A940000}"/>
    <cellStyle name="Normal 11 3 2 7" xfId="49128" xr:uid="{00000000-0005-0000-0000-00005B940000}"/>
    <cellStyle name="Normal 11 3 3" xfId="3892" xr:uid="{00000000-0005-0000-0000-00005C940000}"/>
    <cellStyle name="Normal 11 3 3 2" xfId="6556" xr:uid="{00000000-0005-0000-0000-00005D940000}"/>
    <cellStyle name="Normal 11 3 3 2 2" xfId="11899" xr:uid="{00000000-0005-0000-0000-00005E940000}"/>
    <cellStyle name="Normal 11 3 3 2 2 2" xfId="22512" xr:uid="{00000000-0005-0000-0000-00005F940000}"/>
    <cellStyle name="Normal 11 3 3 2 2 2 2" xfId="45780" xr:uid="{00000000-0005-0000-0000-000060940000}"/>
    <cellStyle name="Normal 11 3 3 2 2 3" xfId="35167" xr:uid="{00000000-0005-0000-0000-000061940000}"/>
    <cellStyle name="Normal 11 3 3 2 3" xfId="17206" xr:uid="{00000000-0005-0000-0000-000062940000}"/>
    <cellStyle name="Normal 11 3 3 2 3 2" xfId="40474" xr:uid="{00000000-0005-0000-0000-000063940000}"/>
    <cellStyle name="Normal 11 3 3 2 4" xfId="29859" xr:uid="{00000000-0005-0000-0000-000064940000}"/>
    <cellStyle name="Normal 11 3 3 3" xfId="9257" xr:uid="{00000000-0005-0000-0000-000065940000}"/>
    <cellStyle name="Normal 11 3 3 3 2" xfId="19872" xr:uid="{00000000-0005-0000-0000-000066940000}"/>
    <cellStyle name="Normal 11 3 3 3 2 2" xfId="43140" xr:uid="{00000000-0005-0000-0000-000067940000}"/>
    <cellStyle name="Normal 11 3 3 3 3" xfId="32525" xr:uid="{00000000-0005-0000-0000-000068940000}"/>
    <cellStyle name="Normal 11 3 3 4" xfId="14566" xr:uid="{00000000-0005-0000-0000-000069940000}"/>
    <cellStyle name="Normal 11 3 3 4 2" xfId="37834" xr:uid="{00000000-0005-0000-0000-00006A940000}"/>
    <cellStyle name="Normal 11 3 3 5" xfId="23985" xr:uid="{00000000-0005-0000-0000-00006B940000}"/>
    <cellStyle name="Normal 11 3 3 5 2" xfId="47199" xr:uid="{00000000-0005-0000-0000-00006C940000}"/>
    <cellStyle name="Normal 11 3 3 6" xfId="27217" xr:uid="{00000000-0005-0000-0000-00006D940000}"/>
    <cellStyle name="Normal 11 3 3 7" xfId="49130" xr:uid="{00000000-0005-0000-0000-00006E940000}"/>
    <cellStyle name="Normal 11 3 4" xfId="4378" xr:uid="{00000000-0005-0000-0000-00006F940000}"/>
    <cellStyle name="Normal 11 3 4 2" xfId="9722" xr:uid="{00000000-0005-0000-0000-000070940000}"/>
    <cellStyle name="Normal 11 3 4 2 2" xfId="20337" xr:uid="{00000000-0005-0000-0000-000071940000}"/>
    <cellStyle name="Normal 11 3 4 2 2 2" xfId="43605" xr:uid="{00000000-0005-0000-0000-000072940000}"/>
    <cellStyle name="Normal 11 3 4 2 3" xfId="32990" xr:uid="{00000000-0005-0000-0000-000073940000}"/>
    <cellStyle name="Normal 11 3 4 3" xfId="15031" xr:uid="{00000000-0005-0000-0000-000074940000}"/>
    <cellStyle name="Normal 11 3 4 3 2" xfId="38299" xr:uid="{00000000-0005-0000-0000-000075940000}"/>
    <cellStyle name="Normal 11 3 4 4" xfId="27682" xr:uid="{00000000-0005-0000-0000-000076940000}"/>
    <cellStyle name="Normal 11 3 5" xfId="7080" xr:uid="{00000000-0005-0000-0000-000077940000}"/>
    <cellStyle name="Normal 11 3 5 2" xfId="17695" xr:uid="{00000000-0005-0000-0000-000078940000}"/>
    <cellStyle name="Normal 11 3 5 2 2" xfId="40963" xr:uid="{00000000-0005-0000-0000-000079940000}"/>
    <cellStyle name="Normal 11 3 5 3" xfId="30348" xr:uid="{00000000-0005-0000-0000-00007A940000}"/>
    <cellStyle name="Normal 11 3 6" xfId="12391" xr:uid="{00000000-0005-0000-0000-00007B940000}"/>
    <cellStyle name="Normal 11 3 6 2" xfId="35659" xr:uid="{00000000-0005-0000-0000-00007C940000}"/>
    <cellStyle name="Normal 11 3 7" xfId="23982" xr:uid="{00000000-0005-0000-0000-00007D940000}"/>
    <cellStyle name="Normal 11 3 7 2" xfId="47196" xr:uid="{00000000-0005-0000-0000-00007E940000}"/>
    <cellStyle name="Normal 11 3 8" xfId="25040" xr:uid="{00000000-0005-0000-0000-00007F940000}"/>
    <cellStyle name="Normal 11 3 9" xfId="49127" xr:uid="{00000000-0005-0000-0000-000080940000}"/>
    <cellStyle name="Normal 11 4" xfId="1320" xr:uid="{00000000-0005-0000-0000-000081940000}"/>
    <cellStyle name="Normal 11 4 2" xfId="2857" xr:uid="{00000000-0005-0000-0000-000082940000}"/>
    <cellStyle name="Normal 11 4 2 2" xfId="5705" xr:uid="{00000000-0005-0000-0000-000083940000}"/>
    <cellStyle name="Normal 11 4 2 2 2" xfId="11048" xr:uid="{00000000-0005-0000-0000-000084940000}"/>
    <cellStyle name="Normal 11 4 2 2 2 2" xfId="21662" xr:uid="{00000000-0005-0000-0000-000085940000}"/>
    <cellStyle name="Normal 11 4 2 2 2 2 2" xfId="44930" xr:uid="{00000000-0005-0000-0000-000086940000}"/>
    <cellStyle name="Normal 11 4 2 2 2 3" xfId="34316" xr:uid="{00000000-0005-0000-0000-000087940000}"/>
    <cellStyle name="Normal 11 4 2 2 3" xfId="16356" xr:uid="{00000000-0005-0000-0000-000088940000}"/>
    <cellStyle name="Normal 11 4 2 2 3 2" xfId="39624" xr:uid="{00000000-0005-0000-0000-000089940000}"/>
    <cellStyle name="Normal 11 4 2 2 4" xfId="23988" xr:uid="{00000000-0005-0000-0000-00008A940000}"/>
    <cellStyle name="Normal 11 4 2 2 4 2" xfId="47202" xr:uid="{00000000-0005-0000-0000-00008B940000}"/>
    <cellStyle name="Normal 11 4 2 2 5" xfId="29008" xr:uid="{00000000-0005-0000-0000-00008C940000}"/>
    <cellStyle name="Normal 11 4 2 2 6" xfId="49133" xr:uid="{00000000-0005-0000-0000-00008D940000}"/>
    <cellStyle name="Normal 11 4 2 3" xfId="8406" xr:uid="{00000000-0005-0000-0000-00008E940000}"/>
    <cellStyle name="Normal 11 4 2 3 2" xfId="19021" xr:uid="{00000000-0005-0000-0000-00008F940000}"/>
    <cellStyle name="Normal 11 4 2 3 2 2" xfId="42289" xr:uid="{00000000-0005-0000-0000-000090940000}"/>
    <cellStyle name="Normal 11 4 2 3 3" xfId="31674" xr:uid="{00000000-0005-0000-0000-000091940000}"/>
    <cellStyle name="Normal 11 4 2 4" xfId="13716" xr:uid="{00000000-0005-0000-0000-000092940000}"/>
    <cellStyle name="Normal 11 4 2 4 2" xfId="36984" xr:uid="{00000000-0005-0000-0000-000093940000}"/>
    <cellStyle name="Normal 11 4 2 5" xfId="23987" xr:uid="{00000000-0005-0000-0000-000094940000}"/>
    <cellStyle name="Normal 11 4 2 5 2" xfId="47201" xr:uid="{00000000-0005-0000-0000-000095940000}"/>
    <cellStyle name="Normal 11 4 2 6" xfId="26366" xr:uid="{00000000-0005-0000-0000-000096940000}"/>
    <cellStyle name="Normal 11 4 2 7" xfId="49132" xr:uid="{00000000-0005-0000-0000-000097940000}"/>
    <cellStyle name="Normal 11 4 3" xfId="4518" xr:uid="{00000000-0005-0000-0000-000098940000}"/>
    <cellStyle name="Normal 11 4 3 2" xfId="9862" xr:uid="{00000000-0005-0000-0000-000099940000}"/>
    <cellStyle name="Normal 11 4 3 2 2" xfId="20477" xr:uid="{00000000-0005-0000-0000-00009A940000}"/>
    <cellStyle name="Normal 11 4 3 2 2 2" xfId="43745" xr:uid="{00000000-0005-0000-0000-00009B940000}"/>
    <cellStyle name="Normal 11 4 3 2 3" xfId="33130" xr:uid="{00000000-0005-0000-0000-00009C940000}"/>
    <cellStyle name="Normal 11 4 3 3" xfId="15171" xr:uid="{00000000-0005-0000-0000-00009D940000}"/>
    <cellStyle name="Normal 11 4 3 3 2" xfId="38439" xr:uid="{00000000-0005-0000-0000-00009E940000}"/>
    <cellStyle name="Normal 11 4 3 4" xfId="23989" xr:uid="{00000000-0005-0000-0000-00009F940000}"/>
    <cellStyle name="Normal 11 4 3 4 2" xfId="47203" xr:uid="{00000000-0005-0000-0000-0000A0940000}"/>
    <cellStyle name="Normal 11 4 3 5" xfId="27822" xr:uid="{00000000-0005-0000-0000-0000A1940000}"/>
    <cellStyle name="Normal 11 4 3 6" xfId="49134" xr:uid="{00000000-0005-0000-0000-0000A2940000}"/>
    <cellStyle name="Normal 11 4 4" xfId="7220" xr:uid="{00000000-0005-0000-0000-0000A3940000}"/>
    <cellStyle name="Normal 11 4 4 2" xfId="17835" xr:uid="{00000000-0005-0000-0000-0000A4940000}"/>
    <cellStyle name="Normal 11 4 4 2 2" xfId="41103" xr:uid="{00000000-0005-0000-0000-0000A5940000}"/>
    <cellStyle name="Normal 11 4 4 3" xfId="30488" xr:uid="{00000000-0005-0000-0000-0000A6940000}"/>
    <cellStyle name="Normal 11 4 5" xfId="12531" xr:uid="{00000000-0005-0000-0000-0000A7940000}"/>
    <cellStyle name="Normal 11 4 5 2" xfId="35799" xr:uid="{00000000-0005-0000-0000-0000A8940000}"/>
    <cellStyle name="Normal 11 4 6" xfId="23986" xr:uid="{00000000-0005-0000-0000-0000A9940000}"/>
    <cellStyle name="Normal 11 4 6 2" xfId="47200" xr:uid="{00000000-0005-0000-0000-0000AA940000}"/>
    <cellStyle name="Normal 11 4 7" xfId="25180" xr:uid="{00000000-0005-0000-0000-0000AB940000}"/>
    <cellStyle name="Normal 11 4 8" xfId="49131" xr:uid="{00000000-0005-0000-0000-0000AC940000}"/>
    <cellStyle name="Normal 11 5" xfId="1698" xr:uid="{00000000-0005-0000-0000-0000AD940000}"/>
    <cellStyle name="Normal 11 5 2" xfId="4695" xr:uid="{00000000-0005-0000-0000-0000AE940000}"/>
    <cellStyle name="Normal 11 5 2 2" xfId="10039" xr:uid="{00000000-0005-0000-0000-0000AF940000}"/>
    <cellStyle name="Normal 11 5 2 2 2" xfId="20654" xr:uid="{00000000-0005-0000-0000-0000B0940000}"/>
    <cellStyle name="Normal 11 5 2 2 2 2" xfId="43922" xr:uid="{00000000-0005-0000-0000-0000B1940000}"/>
    <cellStyle name="Normal 11 5 2 2 3" xfId="33307" xr:uid="{00000000-0005-0000-0000-0000B2940000}"/>
    <cellStyle name="Normal 11 5 2 3" xfId="15348" xr:uid="{00000000-0005-0000-0000-0000B3940000}"/>
    <cellStyle name="Normal 11 5 2 3 2" xfId="38616" xr:uid="{00000000-0005-0000-0000-0000B4940000}"/>
    <cellStyle name="Normal 11 5 2 4" xfId="23991" xr:uid="{00000000-0005-0000-0000-0000B5940000}"/>
    <cellStyle name="Normal 11 5 2 4 2" xfId="47205" xr:uid="{00000000-0005-0000-0000-0000B6940000}"/>
    <cellStyle name="Normal 11 5 2 5" xfId="27999" xr:uid="{00000000-0005-0000-0000-0000B7940000}"/>
    <cellStyle name="Normal 11 5 2 6" xfId="49136" xr:uid="{00000000-0005-0000-0000-0000B8940000}"/>
    <cellStyle name="Normal 11 5 3" xfId="7397" xr:uid="{00000000-0005-0000-0000-0000B9940000}"/>
    <cellStyle name="Normal 11 5 3 2" xfId="18012" xr:uid="{00000000-0005-0000-0000-0000BA940000}"/>
    <cellStyle name="Normal 11 5 3 2 2" xfId="41280" xr:uid="{00000000-0005-0000-0000-0000BB940000}"/>
    <cellStyle name="Normal 11 5 3 3" xfId="30665" xr:uid="{00000000-0005-0000-0000-0000BC940000}"/>
    <cellStyle name="Normal 11 5 4" xfId="12708" xr:uid="{00000000-0005-0000-0000-0000BD940000}"/>
    <cellStyle name="Normal 11 5 4 2" xfId="35976" xr:uid="{00000000-0005-0000-0000-0000BE940000}"/>
    <cellStyle name="Normal 11 5 5" xfId="23990" xr:uid="{00000000-0005-0000-0000-0000BF940000}"/>
    <cellStyle name="Normal 11 5 5 2" xfId="47204" xr:uid="{00000000-0005-0000-0000-0000C0940000}"/>
    <cellStyle name="Normal 11 5 6" xfId="25357" xr:uid="{00000000-0005-0000-0000-0000C1940000}"/>
    <cellStyle name="Normal 11 5 7" xfId="49135" xr:uid="{00000000-0005-0000-0000-0000C2940000}"/>
    <cellStyle name="Normal 11 6" xfId="1744" xr:uid="{00000000-0005-0000-0000-0000C3940000}"/>
    <cellStyle name="Normal 11 6 2" xfId="4736" xr:uid="{00000000-0005-0000-0000-0000C4940000}"/>
    <cellStyle name="Normal 11 6 2 2" xfId="10080" xr:uid="{00000000-0005-0000-0000-0000C5940000}"/>
    <cellStyle name="Normal 11 6 2 2 2" xfId="20695" xr:uid="{00000000-0005-0000-0000-0000C6940000}"/>
    <cellStyle name="Normal 11 6 2 2 2 2" xfId="43963" xr:uid="{00000000-0005-0000-0000-0000C7940000}"/>
    <cellStyle name="Normal 11 6 2 2 3" xfId="33348" xr:uid="{00000000-0005-0000-0000-0000C8940000}"/>
    <cellStyle name="Normal 11 6 2 3" xfId="15389" xr:uid="{00000000-0005-0000-0000-0000C9940000}"/>
    <cellStyle name="Normal 11 6 2 3 2" xfId="38657" xr:uid="{00000000-0005-0000-0000-0000CA940000}"/>
    <cellStyle name="Normal 11 6 2 4" xfId="28040" xr:uid="{00000000-0005-0000-0000-0000CB940000}"/>
    <cellStyle name="Normal 11 6 3" xfId="7438" xr:uid="{00000000-0005-0000-0000-0000CC940000}"/>
    <cellStyle name="Normal 11 6 3 2" xfId="18053" xr:uid="{00000000-0005-0000-0000-0000CD940000}"/>
    <cellStyle name="Normal 11 6 3 2 2" xfId="41321" xr:uid="{00000000-0005-0000-0000-0000CE940000}"/>
    <cellStyle name="Normal 11 6 3 3" xfId="30706" xr:uid="{00000000-0005-0000-0000-0000CF940000}"/>
    <cellStyle name="Normal 11 6 4" xfId="12749" xr:uid="{00000000-0005-0000-0000-0000D0940000}"/>
    <cellStyle name="Normal 11 6 4 2" xfId="36017" xr:uid="{00000000-0005-0000-0000-0000D1940000}"/>
    <cellStyle name="Normal 11 6 5" xfId="23992" xr:uid="{00000000-0005-0000-0000-0000D2940000}"/>
    <cellStyle name="Normal 11 6 5 2" xfId="47206" xr:uid="{00000000-0005-0000-0000-0000D3940000}"/>
    <cellStyle name="Normal 11 6 6" xfId="25398" xr:uid="{00000000-0005-0000-0000-0000D4940000}"/>
    <cellStyle name="Normal 11 6 7" xfId="49137" xr:uid="{00000000-0005-0000-0000-0000D5940000}"/>
    <cellStyle name="Normal 11 7" xfId="2070" xr:uid="{00000000-0005-0000-0000-0000D6940000}"/>
    <cellStyle name="Normal 11 7 2" xfId="4990" xr:uid="{00000000-0005-0000-0000-0000D7940000}"/>
    <cellStyle name="Normal 11 7 2 2" xfId="10333" xr:uid="{00000000-0005-0000-0000-0000D8940000}"/>
    <cellStyle name="Normal 11 7 2 2 2" xfId="20948" xr:uid="{00000000-0005-0000-0000-0000D9940000}"/>
    <cellStyle name="Normal 11 7 2 2 2 2" xfId="44216" xr:uid="{00000000-0005-0000-0000-0000DA940000}"/>
    <cellStyle name="Normal 11 7 2 2 3" xfId="33601" xr:uid="{00000000-0005-0000-0000-0000DB940000}"/>
    <cellStyle name="Normal 11 7 2 3" xfId="15642" xr:uid="{00000000-0005-0000-0000-0000DC940000}"/>
    <cellStyle name="Normal 11 7 2 3 2" xfId="38910" xr:uid="{00000000-0005-0000-0000-0000DD940000}"/>
    <cellStyle name="Normal 11 7 2 4" xfId="28293" xr:uid="{00000000-0005-0000-0000-0000DE940000}"/>
    <cellStyle name="Normal 11 7 3" xfId="7691" xr:uid="{00000000-0005-0000-0000-0000DF940000}"/>
    <cellStyle name="Normal 11 7 3 2" xfId="18306" xr:uid="{00000000-0005-0000-0000-0000E0940000}"/>
    <cellStyle name="Normal 11 7 3 2 2" xfId="41574" xr:uid="{00000000-0005-0000-0000-0000E1940000}"/>
    <cellStyle name="Normal 11 7 3 3" xfId="30959" xr:uid="{00000000-0005-0000-0000-0000E2940000}"/>
    <cellStyle name="Normal 11 7 4" xfId="13002" xr:uid="{00000000-0005-0000-0000-0000E3940000}"/>
    <cellStyle name="Normal 11 7 4 2" xfId="36270" xr:uid="{00000000-0005-0000-0000-0000E4940000}"/>
    <cellStyle name="Normal 11 7 5" xfId="23993" xr:uid="{00000000-0005-0000-0000-0000E5940000}"/>
    <cellStyle name="Normal 11 7 5 2" xfId="47207" xr:uid="{00000000-0005-0000-0000-0000E6940000}"/>
    <cellStyle name="Normal 11 7 6" xfId="25651" xr:uid="{00000000-0005-0000-0000-0000E7940000}"/>
    <cellStyle name="Normal 11 7 7" xfId="49138" xr:uid="{00000000-0005-0000-0000-0000E8940000}"/>
    <cellStyle name="Normal 11 8" xfId="2196" xr:uid="{00000000-0005-0000-0000-0000E9940000}"/>
    <cellStyle name="Normal 11 8 2" xfId="5072" xr:uid="{00000000-0005-0000-0000-0000EA940000}"/>
    <cellStyle name="Normal 11 8 2 2" xfId="10415" xr:uid="{00000000-0005-0000-0000-0000EB940000}"/>
    <cellStyle name="Normal 11 8 2 2 2" xfId="21030" xr:uid="{00000000-0005-0000-0000-0000EC940000}"/>
    <cellStyle name="Normal 11 8 2 2 2 2" xfId="44298" xr:uid="{00000000-0005-0000-0000-0000ED940000}"/>
    <cellStyle name="Normal 11 8 2 2 3" xfId="33683" xr:uid="{00000000-0005-0000-0000-0000EE940000}"/>
    <cellStyle name="Normal 11 8 2 3" xfId="15724" xr:uid="{00000000-0005-0000-0000-0000EF940000}"/>
    <cellStyle name="Normal 11 8 2 3 2" xfId="38992" xr:uid="{00000000-0005-0000-0000-0000F0940000}"/>
    <cellStyle name="Normal 11 8 2 4" xfId="28375" xr:uid="{00000000-0005-0000-0000-0000F1940000}"/>
    <cellStyle name="Normal 11 8 3" xfId="7773" xr:uid="{00000000-0005-0000-0000-0000F2940000}"/>
    <cellStyle name="Normal 11 8 3 2" xfId="18388" xr:uid="{00000000-0005-0000-0000-0000F3940000}"/>
    <cellStyle name="Normal 11 8 3 2 2" xfId="41656" xr:uid="{00000000-0005-0000-0000-0000F4940000}"/>
    <cellStyle name="Normal 11 8 3 3" xfId="31041" xr:uid="{00000000-0005-0000-0000-0000F5940000}"/>
    <cellStyle name="Normal 11 8 4" xfId="13084" xr:uid="{00000000-0005-0000-0000-0000F6940000}"/>
    <cellStyle name="Normal 11 8 4 2" xfId="36352" xr:uid="{00000000-0005-0000-0000-0000F7940000}"/>
    <cellStyle name="Normal 11 8 5" xfId="23994" xr:uid="{00000000-0005-0000-0000-0000F8940000}"/>
    <cellStyle name="Normal 11 8 5 2" xfId="47208" xr:uid="{00000000-0005-0000-0000-0000F9940000}"/>
    <cellStyle name="Normal 11 8 6" xfId="25733" xr:uid="{00000000-0005-0000-0000-0000FA940000}"/>
    <cellStyle name="Normal 11 8 7" xfId="49139" xr:uid="{00000000-0005-0000-0000-0000FB940000}"/>
    <cellStyle name="Normal 11 9" xfId="2253" xr:uid="{00000000-0005-0000-0000-0000FC940000}"/>
    <cellStyle name="Normal 11 9 2" xfId="5120" xr:uid="{00000000-0005-0000-0000-0000FD940000}"/>
    <cellStyle name="Normal 11 9 2 2" xfId="10463" xr:uid="{00000000-0005-0000-0000-0000FE940000}"/>
    <cellStyle name="Normal 11 9 2 2 2" xfId="21077" xr:uid="{00000000-0005-0000-0000-0000FF940000}"/>
    <cellStyle name="Normal 11 9 2 2 2 2" xfId="44345" xr:uid="{00000000-0005-0000-0000-000000950000}"/>
    <cellStyle name="Normal 11 9 2 2 3" xfId="33731" xr:uid="{00000000-0005-0000-0000-000001950000}"/>
    <cellStyle name="Normal 11 9 2 3" xfId="15771" xr:uid="{00000000-0005-0000-0000-000002950000}"/>
    <cellStyle name="Normal 11 9 2 3 2" xfId="39039" xr:uid="{00000000-0005-0000-0000-000003950000}"/>
    <cellStyle name="Normal 11 9 2 4" xfId="28423" xr:uid="{00000000-0005-0000-0000-000004950000}"/>
    <cellStyle name="Normal 11 9 3" xfId="7821" xr:uid="{00000000-0005-0000-0000-000005950000}"/>
    <cellStyle name="Normal 11 9 3 2" xfId="18436" xr:uid="{00000000-0005-0000-0000-000006950000}"/>
    <cellStyle name="Normal 11 9 3 2 2" xfId="41704" xr:uid="{00000000-0005-0000-0000-000007950000}"/>
    <cellStyle name="Normal 11 9 3 3" xfId="31089" xr:uid="{00000000-0005-0000-0000-000008950000}"/>
    <cellStyle name="Normal 11 9 4" xfId="13131" xr:uid="{00000000-0005-0000-0000-000009950000}"/>
    <cellStyle name="Normal 11 9 4 2" xfId="36399" xr:uid="{00000000-0005-0000-0000-00000A950000}"/>
    <cellStyle name="Normal 11 9 5" xfId="25781" xr:uid="{00000000-0005-0000-0000-00000B950000}"/>
    <cellStyle name="Normal 11 9 6" xfId="49780" xr:uid="{00000000-0005-0000-0000-00000C950000}"/>
    <cellStyle name="Normal 11_Asset Register (new)" xfId="1351" xr:uid="{00000000-0005-0000-0000-00000D950000}"/>
    <cellStyle name="Normal 12" xfId="574" xr:uid="{00000000-0005-0000-0000-00000E950000}"/>
    <cellStyle name="Normal 12 10" xfId="3042" xr:uid="{00000000-0005-0000-0000-00000F950000}"/>
    <cellStyle name="Normal 12 10 2" xfId="5875" xr:uid="{00000000-0005-0000-0000-000010950000}"/>
    <cellStyle name="Normal 12 10 2 2" xfId="11218" xr:uid="{00000000-0005-0000-0000-000011950000}"/>
    <cellStyle name="Normal 12 10 2 2 2" xfId="21831" xr:uid="{00000000-0005-0000-0000-000012950000}"/>
    <cellStyle name="Normal 12 10 2 2 2 2" xfId="45099" xr:uid="{00000000-0005-0000-0000-000013950000}"/>
    <cellStyle name="Normal 12 10 2 2 3" xfId="34486" xr:uid="{00000000-0005-0000-0000-000014950000}"/>
    <cellStyle name="Normal 12 10 2 3" xfId="16525" xr:uid="{00000000-0005-0000-0000-000015950000}"/>
    <cellStyle name="Normal 12 10 2 3 2" xfId="39793" xr:uid="{00000000-0005-0000-0000-000016950000}"/>
    <cellStyle name="Normal 12 10 2 4" xfId="29178" xr:uid="{00000000-0005-0000-0000-000017950000}"/>
    <cellStyle name="Normal 12 10 3" xfId="8576" xr:uid="{00000000-0005-0000-0000-000018950000}"/>
    <cellStyle name="Normal 12 10 3 2" xfId="19191" xr:uid="{00000000-0005-0000-0000-000019950000}"/>
    <cellStyle name="Normal 12 10 3 2 2" xfId="42459" xr:uid="{00000000-0005-0000-0000-00001A950000}"/>
    <cellStyle name="Normal 12 10 3 3" xfId="31844" xr:uid="{00000000-0005-0000-0000-00001B950000}"/>
    <cellStyle name="Normal 12 10 4" xfId="13885" xr:uid="{00000000-0005-0000-0000-00001C950000}"/>
    <cellStyle name="Normal 12 10 4 2" xfId="37153" xr:uid="{00000000-0005-0000-0000-00001D950000}"/>
    <cellStyle name="Normal 12 10 5" xfId="26536" xr:uid="{00000000-0005-0000-0000-00001E950000}"/>
    <cellStyle name="Normal 12 11" xfId="3365" xr:uid="{00000000-0005-0000-0000-00001F950000}"/>
    <cellStyle name="Normal 12 11 2" xfId="6189" xr:uid="{00000000-0005-0000-0000-000020950000}"/>
    <cellStyle name="Normal 12 11 2 2" xfId="11532" xr:uid="{00000000-0005-0000-0000-000021950000}"/>
    <cellStyle name="Normal 12 11 2 2 2" xfId="22145" xr:uid="{00000000-0005-0000-0000-000022950000}"/>
    <cellStyle name="Normal 12 11 2 2 2 2" xfId="45413" xr:uid="{00000000-0005-0000-0000-000023950000}"/>
    <cellStyle name="Normal 12 11 2 2 3" xfId="34800" xr:uid="{00000000-0005-0000-0000-000024950000}"/>
    <cellStyle name="Normal 12 11 2 3" xfId="16839" xr:uid="{00000000-0005-0000-0000-000025950000}"/>
    <cellStyle name="Normal 12 11 2 3 2" xfId="40107" xr:uid="{00000000-0005-0000-0000-000026950000}"/>
    <cellStyle name="Normal 12 11 2 4" xfId="29492" xr:uid="{00000000-0005-0000-0000-000027950000}"/>
    <cellStyle name="Normal 12 11 3" xfId="8890" xr:uid="{00000000-0005-0000-0000-000028950000}"/>
    <cellStyle name="Normal 12 11 3 2" xfId="19505" xr:uid="{00000000-0005-0000-0000-000029950000}"/>
    <cellStyle name="Normal 12 11 3 2 2" xfId="42773" xr:uid="{00000000-0005-0000-0000-00002A950000}"/>
    <cellStyle name="Normal 12 11 3 3" xfId="32158" xr:uid="{00000000-0005-0000-0000-00002B950000}"/>
    <cellStyle name="Normal 12 11 4" xfId="14199" xr:uid="{00000000-0005-0000-0000-00002C950000}"/>
    <cellStyle name="Normal 12 11 4 2" xfId="37467" xr:uid="{00000000-0005-0000-0000-00002D950000}"/>
    <cellStyle name="Normal 12 11 5" xfId="26850" xr:uid="{00000000-0005-0000-0000-00002E950000}"/>
    <cellStyle name="Normal 12 12" xfId="23995" xr:uid="{00000000-0005-0000-0000-00002F950000}"/>
    <cellStyle name="Normal 12 12 2" xfId="47209" xr:uid="{00000000-0005-0000-0000-000030950000}"/>
    <cellStyle name="Normal 12 13" xfId="49140" xr:uid="{00000000-0005-0000-0000-000031950000}"/>
    <cellStyle name="Normal 12 2" xfId="846" xr:uid="{00000000-0005-0000-0000-000032950000}"/>
    <cellStyle name="Normal 12 2 10" xfId="24958" xr:uid="{00000000-0005-0000-0000-000033950000}"/>
    <cellStyle name="Normal 12 2 11" xfId="49141" xr:uid="{00000000-0005-0000-0000-000034950000}"/>
    <cellStyle name="Normal 12 2 2" xfId="1215" xr:uid="{00000000-0005-0000-0000-000035950000}"/>
    <cellStyle name="Normal 12 2 2 2" xfId="2777" xr:uid="{00000000-0005-0000-0000-000036950000}"/>
    <cellStyle name="Normal 12 2 2 2 2" xfId="5625" xr:uid="{00000000-0005-0000-0000-000037950000}"/>
    <cellStyle name="Normal 12 2 2 2 2 2" xfId="10968" xr:uid="{00000000-0005-0000-0000-000038950000}"/>
    <cellStyle name="Normal 12 2 2 2 2 2 2" xfId="21582" xr:uid="{00000000-0005-0000-0000-000039950000}"/>
    <cellStyle name="Normal 12 2 2 2 2 2 2 2" xfId="44850" xr:uid="{00000000-0005-0000-0000-00003A950000}"/>
    <cellStyle name="Normal 12 2 2 2 2 2 3" xfId="34236" xr:uid="{00000000-0005-0000-0000-00003B950000}"/>
    <cellStyle name="Normal 12 2 2 2 2 3" xfId="16276" xr:uid="{00000000-0005-0000-0000-00003C950000}"/>
    <cellStyle name="Normal 12 2 2 2 2 3 2" xfId="39544" xr:uid="{00000000-0005-0000-0000-00003D950000}"/>
    <cellStyle name="Normal 12 2 2 2 2 4" xfId="23999" xr:uid="{00000000-0005-0000-0000-00003E950000}"/>
    <cellStyle name="Normal 12 2 2 2 2 4 2" xfId="47213" xr:uid="{00000000-0005-0000-0000-00003F950000}"/>
    <cellStyle name="Normal 12 2 2 2 2 5" xfId="28928" xr:uid="{00000000-0005-0000-0000-000040950000}"/>
    <cellStyle name="Normal 12 2 2 2 2 6" xfId="49144" xr:uid="{00000000-0005-0000-0000-000041950000}"/>
    <cellStyle name="Normal 12 2 2 2 3" xfId="8326" xr:uid="{00000000-0005-0000-0000-000042950000}"/>
    <cellStyle name="Normal 12 2 2 2 3 2" xfId="18941" xr:uid="{00000000-0005-0000-0000-000043950000}"/>
    <cellStyle name="Normal 12 2 2 2 3 2 2" xfId="42209" xr:uid="{00000000-0005-0000-0000-000044950000}"/>
    <cellStyle name="Normal 12 2 2 2 3 3" xfId="31594" xr:uid="{00000000-0005-0000-0000-000045950000}"/>
    <cellStyle name="Normal 12 2 2 2 4" xfId="13636" xr:uid="{00000000-0005-0000-0000-000046950000}"/>
    <cellStyle name="Normal 12 2 2 2 4 2" xfId="36904" xr:uid="{00000000-0005-0000-0000-000047950000}"/>
    <cellStyle name="Normal 12 2 2 2 5" xfId="23998" xr:uid="{00000000-0005-0000-0000-000048950000}"/>
    <cellStyle name="Normal 12 2 2 2 5 2" xfId="47212" xr:uid="{00000000-0005-0000-0000-000049950000}"/>
    <cellStyle name="Normal 12 2 2 2 6" xfId="26286" xr:uid="{00000000-0005-0000-0000-00004A950000}"/>
    <cellStyle name="Normal 12 2 2 2 7" xfId="49143" xr:uid="{00000000-0005-0000-0000-00004B950000}"/>
    <cellStyle name="Normal 12 2 2 3" xfId="3952" xr:uid="{00000000-0005-0000-0000-00004C950000}"/>
    <cellStyle name="Normal 12 2 2 3 2" xfId="6616" xr:uid="{00000000-0005-0000-0000-00004D950000}"/>
    <cellStyle name="Normal 12 2 2 3 2 2" xfId="11959" xr:uid="{00000000-0005-0000-0000-00004E950000}"/>
    <cellStyle name="Normal 12 2 2 3 2 2 2" xfId="22572" xr:uid="{00000000-0005-0000-0000-00004F950000}"/>
    <cellStyle name="Normal 12 2 2 3 2 2 2 2" xfId="45840" xr:uid="{00000000-0005-0000-0000-000050950000}"/>
    <cellStyle name="Normal 12 2 2 3 2 2 3" xfId="35227" xr:uid="{00000000-0005-0000-0000-000051950000}"/>
    <cellStyle name="Normal 12 2 2 3 2 3" xfId="17266" xr:uid="{00000000-0005-0000-0000-000052950000}"/>
    <cellStyle name="Normal 12 2 2 3 2 3 2" xfId="40534" xr:uid="{00000000-0005-0000-0000-000053950000}"/>
    <cellStyle name="Normal 12 2 2 3 2 4" xfId="29919" xr:uid="{00000000-0005-0000-0000-000054950000}"/>
    <cellStyle name="Normal 12 2 2 3 3" xfId="9317" xr:uid="{00000000-0005-0000-0000-000055950000}"/>
    <cellStyle name="Normal 12 2 2 3 3 2" xfId="19932" xr:uid="{00000000-0005-0000-0000-000056950000}"/>
    <cellStyle name="Normal 12 2 2 3 3 2 2" xfId="43200" xr:uid="{00000000-0005-0000-0000-000057950000}"/>
    <cellStyle name="Normal 12 2 2 3 3 3" xfId="32585" xr:uid="{00000000-0005-0000-0000-000058950000}"/>
    <cellStyle name="Normal 12 2 2 3 4" xfId="14626" xr:uid="{00000000-0005-0000-0000-000059950000}"/>
    <cellStyle name="Normal 12 2 2 3 4 2" xfId="37894" xr:uid="{00000000-0005-0000-0000-00005A950000}"/>
    <cellStyle name="Normal 12 2 2 3 5" xfId="24000" xr:uid="{00000000-0005-0000-0000-00005B950000}"/>
    <cellStyle name="Normal 12 2 2 3 5 2" xfId="47214" xr:uid="{00000000-0005-0000-0000-00005C950000}"/>
    <cellStyle name="Normal 12 2 2 3 6" xfId="27277" xr:uid="{00000000-0005-0000-0000-00005D950000}"/>
    <cellStyle name="Normal 12 2 2 3 7" xfId="49145" xr:uid="{00000000-0005-0000-0000-00005E950000}"/>
    <cellStyle name="Normal 12 2 2 4" xfId="4438" xr:uid="{00000000-0005-0000-0000-00005F950000}"/>
    <cellStyle name="Normal 12 2 2 4 2" xfId="9782" xr:uid="{00000000-0005-0000-0000-000060950000}"/>
    <cellStyle name="Normal 12 2 2 4 2 2" xfId="20397" xr:uid="{00000000-0005-0000-0000-000061950000}"/>
    <cellStyle name="Normal 12 2 2 4 2 2 2" xfId="43665" xr:uid="{00000000-0005-0000-0000-000062950000}"/>
    <cellStyle name="Normal 12 2 2 4 2 3" xfId="33050" xr:uid="{00000000-0005-0000-0000-000063950000}"/>
    <cellStyle name="Normal 12 2 2 4 3" xfId="15091" xr:uid="{00000000-0005-0000-0000-000064950000}"/>
    <cellStyle name="Normal 12 2 2 4 3 2" xfId="38359" xr:uid="{00000000-0005-0000-0000-000065950000}"/>
    <cellStyle name="Normal 12 2 2 4 4" xfId="27742" xr:uid="{00000000-0005-0000-0000-000066950000}"/>
    <cellStyle name="Normal 12 2 2 5" xfId="7140" xr:uid="{00000000-0005-0000-0000-000067950000}"/>
    <cellStyle name="Normal 12 2 2 5 2" xfId="17755" xr:uid="{00000000-0005-0000-0000-000068950000}"/>
    <cellStyle name="Normal 12 2 2 5 2 2" xfId="41023" xr:uid="{00000000-0005-0000-0000-000069950000}"/>
    <cellStyle name="Normal 12 2 2 5 3" xfId="30408" xr:uid="{00000000-0005-0000-0000-00006A950000}"/>
    <cellStyle name="Normal 12 2 2 6" xfId="12451" xr:uid="{00000000-0005-0000-0000-00006B950000}"/>
    <cellStyle name="Normal 12 2 2 6 2" xfId="35719" xr:uid="{00000000-0005-0000-0000-00006C950000}"/>
    <cellStyle name="Normal 12 2 2 7" xfId="23997" xr:uid="{00000000-0005-0000-0000-00006D950000}"/>
    <cellStyle name="Normal 12 2 2 7 2" xfId="47211" xr:uid="{00000000-0005-0000-0000-00006E950000}"/>
    <cellStyle name="Normal 12 2 2 8" xfId="25100" xr:uid="{00000000-0005-0000-0000-00006F950000}"/>
    <cellStyle name="Normal 12 2 2 9" xfId="49142" xr:uid="{00000000-0005-0000-0000-000070950000}"/>
    <cellStyle name="Normal 12 2 3" xfId="1584" xr:uid="{00000000-0005-0000-0000-000071950000}"/>
    <cellStyle name="Normal 12 2 3 2" xfId="2941" xr:uid="{00000000-0005-0000-0000-000072950000}"/>
    <cellStyle name="Normal 12 2 3 2 2" xfId="5789" xr:uid="{00000000-0005-0000-0000-000073950000}"/>
    <cellStyle name="Normal 12 2 3 2 2 2" xfId="11132" xr:uid="{00000000-0005-0000-0000-000074950000}"/>
    <cellStyle name="Normal 12 2 3 2 2 2 2" xfId="21746" xr:uid="{00000000-0005-0000-0000-000075950000}"/>
    <cellStyle name="Normal 12 2 3 2 2 2 2 2" xfId="45014" xr:uid="{00000000-0005-0000-0000-000076950000}"/>
    <cellStyle name="Normal 12 2 3 2 2 2 3" xfId="34400" xr:uid="{00000000-0005-0000-0000-000077950000}"/>
    <cellStyle name="Normal 12 2 3 2 2 3" xfId="16440" xr:uid="{00000000-0005-0000-0000-000078950000}"/>
    <cellStyle name="Normal 12 2 3 2 2 3 2" xfId="39708" xr:uid="{00000000-0005-0000-0000-000079950000}"/>
    <cellStyle name="Normal 12 2 3 2 2 4" xfId="29092" xr:uid="{00000000-0005-0000-0000-00007A950000}"/>
    <cellStyle name="Normal 12 2 3 2 3" xfId="8490" xr:uid="{00000000-0005-0000-0000-00007B950000}"/>
    <cellStyle name="Normal 12 2 3 2 3 2" xfId="19105" xr:uid="{00000000-0005-0000-0000-00007C950000}"/>
    <cellStyle name="Normal 12 2 3 2 3 2 2" xfId="42373" xr:uid="{00000000-0005-0000-0000-00007D950000}"/>
    <cellStyle name="Normal 12 2 3 2 3 3" xfId="31758" xr:uid="{00000000-0005-0000-0000-00007E950000}"/>
    <cellStyle name="Normal 12 2 3 2 4" xfId="13800" xr:uid="{00000000-0005-0000-0000-00007F950000}"/>
    <cellStyle name="Normal 12 2 3 2 4 2" xfId="37068" xr:uid="{00000000-0005-0000-0000-000080950000}"/>
    <cellStyle name="Normal 12 2 3 2 5" xfId="24002" xr:uid="{00000000-0005-0000-0000-000081950000}"/>
    <cellStyle name="Normal 12 2 3 2 5 2" xfId="47216" xr:uid="{00000000-0005-0000-0000-000082950000}"/>
    <cellStyle name="Normal 12 2 3 2 6" xfId="26450" xr:uid="{00000000-0005-0000-0000-000083950000}"/>
    <cellStyle name="Normal 12 2 3 2 7" xfId="49147" xr:uid="{00000000-0005-0000-0000-000084950000}"/>
    <cellStyle name="Normal 12 2 3 3" xfId="3731" xr:uid="{00000000-0005-0000-0000-000085950000}"/>
    <cellStyle name="Normal 12 2 3 3 2" xfId="6478" xr:uid="{00000000-0005-0000-0000-000086950000}"/>
    <cellStyle name="Normal 12 2 3 3 2 2" xfId="11821" xr:uid="{00000000-0005-0000-0000-000087950000}"/>
    <cellStyle name="Normal 12 2 3 3 2 2 2" xfId="22434" xr:uid="{00000000-0005-0000-0000-000088950000}"/>
    <cellStyle name="Normal 12 2 3 3 2 2 2 2" xfId="45702" xr:uid="{00000000-0005-0000-0000-000089950000}"/>
    <cellStyle name="Normal 12 2 3 3 2 2 3" xfId="35089" xr:uid="{00000000-0005-0000-0000-00008A950000}"/>
    <cellStyle name="Normal 12 2 3 3 2 3" xfId="17128" xr:uid="{00000000-0005-0000-0000-00008B950000}"/>
    <cellStyle name="Normal 12 2 3 3 2 3 2" xfId="40396" xr:uid="{00000000-0005-0000-0000-00008C950000}"/>
    <cellStyle name="Normal 12 2 3 3 2 4" xfId="29781" xr:uid="{00000000-0005-0000-0000-00008D950000}"/>
    <cellStyle name="Normal 12 2 3 3 3" xfId="9179" xr:uid="{00000000-0005-0000-0000-00008E950000}"/>
    <cellStyle name="Normal 12 2 3 3 3 2" xfId="19794" xr:uid="{00000000-0005-0000-0000-00008F950000}"/>
    <cellStyle name="Normal 12 2 3 3 3 2 2" xfId="43062" xr:uid="{00000000-0005-0000-0000-000090950000}"/>
    <cellStyle name="Normal 12 2 3 3 3 3" xfId="32447" xr:uid="{00000000-0005-0000-0000-000091950000}"/>
    <cellStyle name="Normal 12 2 3 3 4" xfId="14488" xr:uid="{00000000-0005-0000-0000-000092950000}"/>
    <cellStyle name="Normal 12 2 3 3 4 2" xfId="37756" xr:uid="{00000000-0005-0000-0000-000093950000}"/>
    <cellStyle name="Normal 12 2 3 3 5" xfId="27139" xr:uid="{00000000-0005-0000-0000-000094950000}"/>
    <cellStyle name="Normal 12 2 3 4" xfId="4602" xr:uid="{00000000-0005-0000-0000-000095950000}"/>
    <cellStyle name="Normal 12 2 3 4 2" xfId="9946" xr:uid="{00000000-0005-0000-0000-000096950000}"/>
    <cellStyle name="Normal 12 2 3 4 2 2" xfId="20561" xr:uid="{00000000-0005-0000-0000-000097950000}"/>
    <cellStyle name="Normal 12 2 3 4 2 2 2" xfId="43829" xr:uid="{00000000-0005-0000-0000-000098950000}"/>
    <cellStyle name="Normal 12 2 3 4 2 3" xfId="33214" xr:uid="{00000000-0005-0000-0000-000099950000}"/>
    <cellStyle name="Normal 12 2 3 4 3" xfId="15255" xr:uid="{00000000-0005-0000-0000-00009A950000}"/>
    <cellStyle name="Normal 12 2 3 4 3 2" xfId="38523" xr:uid="{00000000-0005-0000-0000-00009B950000}"/>
    <cellStyle name="Normal 12 2 3 4 4" xfId="27906" xr:uid="{00000000-0005-0000-0000-00009C950000}"/>
    <cellStyle name="Normal 12 2 3 5" xfId="7304" xr:uid="{00000000-0005-0000-0000-00009D950000}"/>
    <cellStyle name="Normal 12 2 3 5 2" xfId="17919" xr:uid="{00000000-0005-0000-0000-00009E950000}"/>
    <cellStyle name="Normal 12 2 3 5 2 2" xfId="41187" xr:uid="{00000000-0005-0000-0000-00009F950000}"/>
    <cellStyle name="Normal 12 2 3 5 3" xfId="30572" xr:uid="{00000000-0005-0000-0000-0000A0950000}"/>
    <cellStyle name="Normal 12 2 3 6" xfId="12615" xr:uid="{00000000-0005-0000-0000-0000A1950000}"/>
    <cellStyle name="Normal 12 2 3 6 2" xfId="35883" xr:uid="{00000000-0005-0000-0000-0000A2950000}"/>
    <cellStyle name="Normal 12 2 3 7" xfId="24001" xr:uid="{00000000-0005-0000-0000-0000A3950000}"/>
    <cellStyle name="Normal 12 2 3 7 2" xfId="47215" xr:uid="{00000000-0005-0000-0000-0000A4950000}"/>
    <cellStyle name="Normal 12 2 3 8" xfId="25264" xr:uid="{00000000-0005-0000-0000-0000A5950000}"/>
    <cellStyle name="Normal 12 2 3 9" xfId="49146" xr:uid="{00000000-0005-0000-0000-0000A6950000}"/>
    <cellStyle name="Normal 12 2 4" xfId="2074" xr:uid="{00000000-0005-0000-0000-0000A7950000}"/>
    <cellStyle name="Normal 12 2 4 2" xfId="24003" xr:uid="{00000000-0005-0000-0000-0000A8950000}"/>
    <cellStyle name="Normal 12 2 4 2 2" xfId="47217" xr:uid="{00000000-0005-0000-0000-0000A9950000}"/>
    <cellStyle name="Normal 12 2 4 3" xfId="49148" xr:uid="{00000000-0005-0000-0000-0000AA950000}"/>
    <cellStyle name="Normal 12 2 5" xfId="2635" xr:uid="{00000000-0005-0000-0000-0000AB950000}"/>
    <cellStyle name="Normal 12 2 5 2" xfId="5483" xr:uid="{00000000-0005-0000-0000-0000AC950000}"/>
    <cellStyle name="Normal 12 2 5 2 2" xfId="10826" xr:uid="{00000000-0005-0000-0000-0000AD950000}"/>
    <cellStyle name="Normal 12 2 5 2 2 2" xfId="21440" xr:uid="{00000000-0005-0000-0000-0000AE950000}"/>
    <cellStyle name="Normal 12 2 5 2 2 2 2" xfId="44708" xr:uid="{00000000-0005-0000-0000-0000AF950000}"/>
    <cellStyle name="Normal 12 2 5 2 2 3" xfId="34094" xr:uid="{00000000-0005-0000-0000-0000B0950000}"/>
    <cellStyle name="Normal 12 2 5 2 3" xfId="16134" xr:uid="{00000000-0005-0000-0000-0000B1950000}"/>
    <cellStyle name="Normal 12 2 5 2 3 2" xfId="39402" xr:uid="{00000000-0005-0000-0000-0000B2950000}"/>
    <cellStyle name="Normal 12 2 5 2 4" xfId="28786" xr:uid="{00000000-0005-0000-0000-0000B3950000}"/>
    <cellStyle name="Normal 12 2 5 3" xfId="8184" xr:uid="{00000000-0005-0000-0000-0000B4950000}"/>
    <cellStyle name="Normal 12 2 5 3 2" xfId="18799" xr:uid="{00000000-0005-0000-0000-0000B5950000}"/>
    <cellStyle name="Normal 12 2 5 3 2 2" xfId="42067" xr:uid="{00000000-0005-0000-0000-0000B6950000}"/>
    <cellStyle name="Normal 12 2 5 3 3" xfId="31452" xr:uid="{00000000-0005-0000-0000-0000B7950000}"/>
    <cellStyle name="Normal 12 2 5 4" xfId="13494" xr:uid="{00000000-0005-0000-0000-0000B8950000}"/>
    <cellStyle name="Normal 12 2 5 4 2" xfId="36762" xr:uid="{00000000-0005-0000-0000-0000B9950000}"/>
    <cellStyle name="Normal 12 2 5 5" xfId="26144" xr:uid="{00000000-0005-0000-0000-0000BA950000}"/>
    <cellStyle name="Normal 12 2 6" xfId="4296" xr:uid="{00000000-0005-0000-0000-0000BB950000}"/>
    <cellStyle name="Normal 12 2 6 2" xfId="9640" xr:uid="{00000000-0005-0000-0000-0000BC950000}"/>
    <cellStyle name="Normal 12 2 6 2 2" xfId="20255" xr:uid="{00000000-0005-0000-0000-0000BD950000}"/>
    <cellStyle name="Normal 12 2 6 2 2 2" xfId="43523" xr:uid="{00000000-0005-0000-0000-0000BE950000}"/>
    <cellStyle name="Normal 12 2 6 2 3" xfId="32908" xr:uid="{00000000-0005-0000-0000-0000BF950000}"/>
    <cellStyle name="Normal 12 2 6 3" xfId="14949" xr:uid="{00000000-0005-0000-0000-0000C0950000}"/>
    <cellStyle name="Normal 12 2 6 3 2" xfId="38217" xr:uid="{00000000-0005-0000-0000-0000C1950000}"/>
    <cellStyle name="Normal 12 2 6 4" xfId="27600" xr:uid="{00000000-0005-0000-0000-0000C2950000}"/>
    <cellStyle name="Normal 12 2 7" xfId="6998" xr:uid="{00000000-0005-0000-0000-0000C3950000}"/>
    <cellStyle name="Normal 12 2 7 2" xfId="17613" xr:uid="{00000000-0005-0000-0000-0000C4950000}"/>
    <cellStyle name="Normal 12 2 7 2 2" xfId="40881" xr:uid="{00000000-0005-0000-0000-0000C5950000}"/>
    <cellStyle name="Normal 12 2 7 3" xfId="30266" xr:uid="{00000000-0005-0000-0000-0000C6950000}"/>
    <cellStyle name="Normal 12 2 8" xfId="12309" xr:uid="{00000000-0005-0000-0000-0000C7950000}"/>
    <cellStyle name="Normal 12 2 8 2" xfId="35577" xr:uid="{00000000-0005-0000-0000-0000C8950000}"/>
    <cellStyle name="Normal 12 2 9" xfId="23996" xr:uid="{00000000-0005-0000-0000-0000C9950000}"/>
    <cellStyle name="Normal 12 2 9 2" xfId="47210" xr:uid="{00000000-0005-0000-0000-0000CA950000}"/>
    <cellStyle name="Normal 12 2_Asset Register (new)" xfId="1344" xr:uid="{00000000-0005-0000-0000-0000CB950000}"/>
    <cellStyle name="Normal 12 3" xfId="1150" xr:uid="{00000000-0005-0000-0000-0000CC950000}"/>
    <cellStyle name="Normal 12 3 2" xfId="2718" xr:uid="{00000000-0005-0000-0000-0000CD950000}"/>
    <cellStyle name="Normal 12 3 2 2" xfId="5566" xr:uid="{00000000-0005-0000-0000-0000CE950000}"/>
    <cellStyle name="Normal 12 3 2 2 2" xfId="10909" xr:uid="{00000000-0005-0000-0000-0000CF950000}"/>
    <cellStyle name="Normal 12 3 2 2 2 2" xfId="21523" xr:uid="{00000000-0005-0000-0000-0000D0950000}"/>
    <cellStyle name="Normal 12 3 2 2 2 2 2" xfId="44791" xr:uid="{00000000-0005-0000-0000-0000D1950000}"/>
    <cellStyle name="Normal 12 3 2 2 2 3" xfId="34177" xr:uid="{00000000-0005-0000-0000-0000D2950000}"/>
    <cellStyle name="Normal 12 3 2 2 3" xfId="16217" xr:uid="{00000000-0005-0000-0000-0000D3950000}"/>
    <cellStyle name="Normal 12 3 2 2 3 2" xfId="39485" xr:uid="{00000000-0005-0000-0000-0000D4950000}"/>
    <cellStyle name="Normal 12 3 2 2 4" xfId="24006" xr:uid="{00000000-0005-0000-0000-0000D5950000}"/>
    <cellStyle name="Normal 12 3 2 2 4 2" xfId="47220" xr:uid="{00000000-0005-0000-0000-0000D6950000}"/>
    <cellStyle name="Normal 12 3 2 2 5" xfId="28869" xr:uid="{00000000-0005-0000-0000-0000D7950000}"/>
    <cellStyle name="Normal 12 3 2 2 6" xfId="49151" xr:uid="{00000000-0005-0000-0000-0000D8950000}"/>
    <cellStyle name="Normal 12 3 2 3" xfId="8267" xr:uid="{00000000-0005-0000-0000-0000D9950000}"/>
    <cellStyle name="Normal 12 3 2 3 2" xfId="18882" xr:uid="{00000000-0005-0000-0000-0000DA950000}"/>
    <cellStyle name="Normal 12 3 2 3 2 2" xfId="42150" xr:uid="{00000000-0005-0000-0000-0000DB950000}"/>
    <cellStyle name="Normal 12 3 2 3 3" xfId="31535" xr:uid="{00000000-0005-0000-0000-0000DC950000}"/>
    <cellStyle name="Normal 12 3 2 4" xfId="13577" xr:uid="{00000000-0005-0000-0000-0000DD950000}"/>
    <cellStyle name="Normal 12 3 2 4 2" xfId="36845" xr:uid="{00000000-0005-0000-0000-0000DE950000}"/>
    <cellStyle name="Normal 12 3 2 5" xfId="24005" xr:uid="{00000000-0005-0000-0000-0000DF950000}"/>
    <cellStyle name="Normal 12 3 2 5 2" xfId="47219" xr:uid="{00000000-0005-0000-0000-0000E0950000}"/>
    <cellStyle name="Normal 12 3 2 6" xfId="26227" xr:uid="{00000000-0005-0000-0000-0000E1950000}"/>
    <cellStyle name="Normal 12 3 2 7" xfId="49150" xr:uid="{00000000-0005-0000-0000-0000E2950000}"/>
    <cellStyle name="Normal 12 3 3" xfId="3893" xr:uid="{00000000-0005-0000-0000-0000E3950000}"/>
    <cellStyle name="Normal 12 3 3 2" xfId="6557" xr:uid="{00000000-0005-0000-0000-0000E4950000}"/>
    <cellStyle name="Normal 12 3 3 2 2" xfId="11900" xr:uid="{00000000-0005-0000-0000-0000E5950000}"/>
    <cellStyle name="Normal 12 3 3 2 2 2" xfId="22513" xr:uid="{00000000-0005-0000-0000-0000E6950000}"/>
    <cellStyle name="Normal 12 3 3 2 2 2 2" xfId="45781" xr:uid="{00000000-0005-0000-0000-0000E7950000}"/>
    <cellStyle name="Normal 12 3 3 2 2 3" xfId="35168" xr:uid="{00000000-0005-0000-0000-0000E8950000}"/>
    <cellStyle name="Normal 12 3 3 2 3" xfId="17207" xr:uid="{00000000-0005-0000-0000-0000E9950000}"/>
    <cellStyle name="Normal 12 3 3 2 3 2" xfId="40475" xr:uid="{00000000-0005-0000-0000-0000EA950000}"/>
    <cellStyle name="Normal 12 3 3 2 4" xfId="29860" xr:uid="{00000000-0005-0000-0000-0000EB950000}"/>
    <cellStyle name="Normal 12 3 3 3" xfId="9258" xr:uid="{00000000-0005-0000-0000-0000EC950000}"/>
    <cellStyle name="Normal 12 3 3 3 2" xfId="19873" xr:uid="{00000000-0005-0000-0000-0000ED950000}"/>
    <cellStyle name="Normal 12 3 3 3 2 2" xfId="43141" xr:uid="{00000000-0005-0000-0000-0000EE950000}"/>
    <cellStyle name="Normal 12 3 3 3 3" xfId="32526" xr:uid="{00000000-0005-0000-0000-0000EF950000}"/>
    <cellStyle name="Normal 12 3 3 4" xfId="14567" xr:uid="{00000000-0005-0000-0000-0000F0950000}"/>
    <cellStyle name="Normal 12 3 3 4 2" xfId="37835" xr:uid="{00000000-0005-0000-0000-0000F1950000}"/>
    <cellStyle name="Normal 12 3 3 5" xfId="24007" xr:uid="{00000000-0005-0000-0000-0000F2950000}"/>
    <cellStyle name="Normal 12 3 3 5 2" xfId="47221" xr:uid="{00000000-0005-0000-0000-0000F3950000}"/>
    <cellStyle name="Normal 12 3 3 6" xfId="27218" xr:uid="{00000000-0005-0000-0000-0000F4950000}"/>
    <cellStyle name="Normal 12 3 3 7" xfId="49152" xr:uid="{00000000-0005-0000-0000-0000F5950000}"/>
    <cellStyle name="Normal 12 3 4" xfId="4379" xr:uid="{00000000-0005-0000-0000-0000F6950000}"/>
    <cellStyle name="Normal 12 3 4 2" xfId="9723" xr:uid="{00000000-0005-0000-0000-0000F7950000}"/>
    <cellStyle name="Normal 12 3 4 2 2" xfId="20338" xr:uid="{00000000-0005-0000-0000-0000F8950000}"/>
    <cellStyle name="Normal 12 3 4 2 2 2" xfId="43606" xr:uid="{00000000-0005-0000-0000-0000F9950000}"/>
    <cellStyle name="Normal 12 3 4 2 3" xfId="32991" xr:uid="{00000000-0005-0000-0000-0000FA950000}"/>
    <cellStyle name="Normal 12 3 4 3" xfId="15032" xr:uid="{00000000-0005-0000-0000-0000FB950000}"/>
    <cellStyle name="Normal 12 3 4 3 2" xfId="38300" xr:uid="{00000000-0005-0000-0000-0000FC950000}"/>
    <cellStyle name="Normal 12 3 4 4" xfId="27683" xr:uid="{00000000-0005-0000-0000-0000FD950000}"/>
    <cellStyle name="Normal 12 3 5" xfId="7081" xr:uid="{00000000-0005-0000-0000-0000FE950000}"/>
    <cellStyle name="Normal 12 3 5 2" xfId="17696" xr:uid="{00000000-0005-0000-0000-0000FF950000}"/>
    <cellStyle name="Normal 12 3 5 2 2" xfId="40964" xr:uid="{00000000-0005-0000-0000-000000960000}"/>
    <cellStyle name="Normal 12 3 5 3" xfId="30349" xr:uid="{00000000-0005-0000-0000-000001960000}"/>
    <cellStyle name="Normal 12 3 6" xfId="12392" xr:uid="{00000000-0005-0000-0000-000002960000}"/>
    <cellStyle name="Normal 12 3 6 2" xfId="35660" xr:uid="{00000000-0005-0000-0000-000003960000}"/>
    <cellStyle name="Normal 12 3 7" xfId="24004" xr:uid="{00000000-0005-0000-0000-000004960000}"/>
    <cellStyle name="Normal 12 3 7 2" xfId="47218" xr:uid="{00000000-0005-0000-0000-000005960000}"/>
    <cellStyle name="Normal 12 3 8" xfId="25041" xr:uid="{00000000-0005-0000-0000-000006960000}"/>
    <cellStyle name="Normal 12 3 9" xfId="49149" xr:uid="{00000000-0005-0000-0000-000007960000}"/>
    <cellStyle name="Normal 12 4" xfId="1321" xr:uid="{00000000-0005-0000-0000-000008960000}"/>
    <cellStyle name="Normal 12 4 2" xfId="2858" xr:uid="{00000000-0005-0000-0000-000009960000}"/>
    <cellStyle name="Normal 12 4 2 2" xfId="5706" xr:uid="{00000000-0005-0000-0000-00000A960000}"/>
    <cellStyle name="Normal 12 4 2 2 2" xfId="11049" xr:uid="{00000000-0005-0000-0000-00000B960000}"/>
    <cellStyle name="Normal 12 4 2 2 2 2" xfId="21663" xr:uid="{00000000-0005-0000-0000-00000C960000}"/>
    <cellStyle name="Normal 12 4 2 2 2 2 2" xfId="44931" xr:uid="{00000000-0005-0000-0000-00000D960000}"/>
    <cellStyle name="Normal 12 4 2 2 2 3" xfId="34317" xr:uid="{00000000-0005-0000-0000-00000E960000}"/>
    <cellStyle name="Normal 12 4 2 2 3" xfId="16357" xr:uid="{00000000-0005-0000-0000-00000F960000}"/>
    <cellStyle name="Normal 12 4 2 2 3 2" xfId="39625" xr:uid="{00000000-0005-0000-0000-000010960000}"/>
    <cellStyle name="Normal 12 4 2 2 4" xfId="24010" xr:uid="{00000000-0005-0000-0000-000011960000}"/>
    <cellStyle name="Normal 12 4 2 2 4 2" xfId="47224" xr:uid="{00000000-0005-0000-0000-000012960000}"/>
    <cellStyle name="Normal 12 4 2 2 5" xfId="29009" xr:uid="{00000000-0005-0000-0000-000013960000}"/>
    <cellStyle name="Normal 12 4 2 2 6" xfId="49155" xr:uid="{00000000-0005-0000-0000-000014960000}"/>
    <cellStyle name="Normal 12 4 2 3" xfId="8407" xr:uid="{00000000-0005-0000-0000-000015960000}"/>
    <cellStyle name="Normal 12 4 2 3 2" xfId="19022" xr:uid="{00000000-0005-0000-0000-000016960000}"/>
    <cellStyle name="Normal 12 4 2 3 2 2" xfId="42290" xr:uid="{00000000-0005-0000-0000-000017960000}"/>
    <cellStyle name="Normal 12 4 2 3 3" xfId="31675" xr:uid="{00000000-0005-0000-0000-000018960000}"/>
    <cellStyle name="Normal 12 4 2 4" xfId="13717" xr:uid="{00000000-0005-0000-0000-000019960000}"/>
    <cellStyle name="Normal 12 4 2 4 2" xfId="36985" xr:uid="{00000000-0005-0000-0000-00001A960000}"/>
    <cellStyle name="Normal 12 4 2 5" xfId="24009" xr:uid="{00000000-0005-0000-0000-00001B960000}"/>
    <cellStyle name="Normal 12 4 2 5 2" xfId="47223" xr:uid="{00000000-0005-0000-0000-00001C960000}"/>
    <cellStyle name="Normal 12 4 2 6" xfId="26367" xr:uid="{00000000-0005-0000-0000-00001D960000}"/>
    <cellStyle name="Normal 12 4 2 7" xfId="49154" xr:uid="{00000000-0005-0000-0000-00001E960000}"/>
    <cellStyle name="Normal 12 4 3" xfId="4519" xr:uid="{00000000-0005-0000-0000-00001F960000}"/>
    <cellStyle name="Normal 12 4 3 2" xfId="9863" xr:uid="{00000000-0005-0000-0000-000020960000}"/>
    <cellStyle name="Normal 12 4 3 2 2" xfId="20478" xr:uid="{00000000-0005-0000-0000-000021960000}"/>
    <cellStyle name="Normal 12 4 3 2 2 2" xfId="43746" xr:uid="{00000000-0005-0000-0000-000022960000}"/>
    <cellStyle name="Normal 12 4 3 2 3" xfId="33131" xr:uid="{00000000-0005-0000-0000-000023960000}"/>
    <cellStyle name="Normal 12 4 3 3" xfId="15172" xr:uid="{00000000-0005-0000-0000-000024960000}"/>
    <cellStyle name="Normal 12 4 3 3 2" xfId="38440" xr:uid="{00000000-0005-0000-0000-000025960000}"/>
    <cellStyle name="Normal 12 4 3 4" xfId="24011" xr:uid="{00000000-0005-0000-0000-000026960000}"/>
    <cellStyle name="Normal 12 4 3 4 2" xfId="47225" xr:uid="{00000000-0005-0000-0000-000027960000}"/>
    <cellStyle name="Normal 12 4 3 5" xfId="27823" xr:uid="{00000000-0005-0000-0000-000028960000}"/>
    <cellStyle name="Normal 12 4 3 6" xfId="49156" xr:uid="{00000000-0005-0000-0000-000029960000}"/>
    <cellStyle name="Normal 12 4 4" xfId="7221" xr:uid="{00000000-0005-0000-0000-00002A960000}"/>
    <cellStyle name="Normal 12 4 4 2" xfId="17836" xr:uid="{00000000-0005-0000-0000-00002B960000}"/>
    <cellStyle name="Normal 12 4 4 2 2" xfId="41104" xr:uid="{00000000-0005-0000-0000-00002C960000}"/>
    <cellStyle name="Normal 12 4 4 3" xfId="30489" xr:uid="{00000000-0005-0000-0000-00002D960000}"/>
    <cellStyle name="Normal 12 4 5" xfId="12532" xr:uid="{00000000-0005-0000-0000-00002E960000}"/>
    <cellStyle name="Normal 12 4 5 2" xfId="35800" xr:uid="{00000000-0005-0000-0000-00002F960000}"/>
    <cellStyle name="Normal 12 4 6" xfId="24008" xr:uid="{00000000-0005-0000-0000-000030960000}"/>
    <cellStyle name="Normal 12 4 6 2" xfId="47222" xr:uid="{00000000-0005-0000-0000-000031960000}"/>
    <cellStyle name="Normal 12 4 7" xfId="25181" xr:uid="{00000000-0005-0000-0000-000032960000}"/>
    <cellStyle name="Normal 12 4 8" xfId="49153" xr:uid="{00000000-0005-0000-0000-000033960000}"/>
    <cellStyle name="Normal 12 5" xfId="1699" xr:uid="{00000000-0005-0000-0000-000034960000}"/>
    <cellStyle name="Normal 12 5 2" xfId="4696" xr:uid="{00000000-0005-0000-0000-000035960000}"/>
    <cellStyle name="Normal 12 5 2 2" xfId="10040" xr:uid="{00000000-0005-0000-0000-000036960000}"/>
    <cellStyle name="Normal 12 5 2 2 2" xfId="20655" xr:uid="{00000000-0005-0000-0000-000037960000}"/>
    <cellStyle name="Normal 12 5 2 2 2 2" xfId="43923" xr:uid="{00000000-0005-0000-0000-000038960000}"/>
    <cellStyle name="Normal 12 5 2 2 3" xfId="33308" xr:uid="{00000000-0005-0000-0000-000039960000}"/>
    <cellStyle name="Normal 12 5 2 3" xfId="15349" xr:uid="{00000000-0005-0000-0000-00003A960000}"/>
    <cellStyle name="Normal 12 5 2 3 2" xfId="38617" xr:uid="{00000000-0005-0000-0000-00003B960000}"/>
    <cellStyle name="Normal 12 5 2 4" xfId="24013" xr:uid="{00000000-0005-0000-0000-00003C960000}"/>
    <cellStyle name="Normal 12 5 2 4 2" xfId="47227" xr:uid="{00000000-0005-0000-0000-00003D960000}"/>
    <cellStyle name="Normal 12 5 2 5" xfId="28000" xr:uid="{00000000-0005-0000-0000-00003E960000}"/>
    <cellStyle name="Normal 12 5 2 6" xfId="49158" xr:uid="{00000000-0005-0000-0000-00003F960000}"/>
    <cellStyle name="Normal 12 5 3" xfId="7398" xr:uid="{00000000-0005-0000-0000-000040960000}"/>
    <cellStyle name="Normal 12 5 3 2" xfId="18013" xr:uid="{00000000-0005-0000-0000-000041960000}"/>
    <cellStyle name="Normal 12 5 3 2 2" xfId="41281" xr:uid="{00000000-0005-0000-0000-000042960000}"/>
    <cellStyle name="Normal 12 5 3 3" xfId="30666" xr:uid="{00000000-0005-0000-0000-000043960000}"/>
    <cellStyle name="Normal 12 5 4" xfId="12709" xr:uid="{00000000-0005-0000-0000-000044960000}"/>
    <cellStyle name="Normal 12 5 4 2" xfId="35977" xr:uid="{00000000-0005-0000-0000-000045960000}"/>
    <cellStyle name="Normal 12 5 5" xfId="24012" xr:uid="{00000000-0005-0000-0000-000046960000}"/>
    <cellStyle name="Normal 12 5 5 2" xfId="47226" xr:uid="{00000000-0005-0000-0000-000047960000}"/>
    <cellStyle name="Normal 12 5 6" xfId="25358" xr:uid="{00000000-0005-0000-0000-000048960000}"/>
    <cellStyle name="Normal 12 5 7" xfId="49157" xr:uid="{00000000-0005-0000-0000-000049960000}"/>
    <cellStyle name="Normal 12 6" xfId="1743" xr:uid="{00000000-0005-0000-0000-00004A960000}"/>
    <cellStyle name="Normal 12 6 2" xfId="4735" xr:uid="{00000000-0005-0000-0000-00004B960000}"/>
    <cellStyle name="Normal 12 6 2 2" xfId="10079" xr:uid="{00000000-0005-0000-0000-00004C960000}"/>
    <cellStyle name="Normal 12 6 2 2 2" xfId="20694" xr:uid="{00000000-0005-0000-0000-00004D960000}"/>
    <cellStyle name="Normal 12 6 2 2 2 2" xfId="43962" xr:uid="{00000000-0005-0000-0000-00004E960000}"/>
    <cellStyle name="Normal 12 6 2 2 3" xfId="33347" xr:uid="{00000000-0005-0000-0000-00004F960000}"/>
    <cellStyle name="Normal 12 6 2 3" xfId="15388" xr:uid="{00000000-0005-0000-0000-000050960000}"/>
    <cellStyle name="Normal 12 6 2 3 2" xfId="38656" xr:uid="{00000000-0005-0000-0000-000051960000}"/>
    <cellStyle name="Normal 12 6 2 4" xfId="28039" xr:uid="{00000000-0005-0000-0000-000052960000}"/>
    <cellStyle name="Normal 12 6 3" xfId="7437" xr:uid="{00000000-0005-0000-0000-000053960000}"/>
    <cellStyle name="Normal 12 6 3 2" xfId="18052" xr:uid="{00000000-0005-0000-0000-000054960000}"/>
    <cellStyle name="Normal 12 6 3 2 2" xfId="41320" xr:uid="{00000000-0005-0000-0000-000055960000}"/>
    <cellStyle name="Normal 12 6 3 3" xfId="30705" xr:uid="{00000000-0005-0000-0000-000056960000}"/>
    <cellStyle name="Normal 12 6 4" xfId="12748" xr:uid="{00000000-0005-0000-0000-000057960000}"/>
    <cellStyle name="Normal 12 6 4 2" xfId="36016" xr:uid="{00000000-0005-0000-0000-000058960000}"/>
    <cellStyle name="Normal 12 6 5" xfId="24014" xr:uid="{00000000-0005-0000-0000-000059960000}"/>
    <cellStyle name="Normal 12 6 5 2" xfId="47228" xr:uid="{00000000-0005-0000-0000-00005A960000}"/>
    <cellStyle name="Normal 12 6 6" xfId="25397" xr:uid="{00000000-0005-0000-0000-00005B960000}"/>
    <cellStyle name="Normal 12 6 7" xfId="49159" xr:uid="{00000000-0005-0000-0000-00005C960000}"/>
    <cellStyle name="Normal 12 7" xfId="1613" xr:uid="{00000000-0005-0000-0000-00005D960000}"/>
    <cellStyle name="Normal 12 7 2" xfId="4631" xr:uid="{00000000-0005-0000-0000-00005E960000}"/>
    <cellStyle name="Normal 12 7 2 2" xfId="9975" xr:uid="{00000000-0005-0000-0000-00005F960000}"/>
    <cellStyle name="Normal 12 7 2 2 2" xfId="20590" xr:uid="{00000000-0005-0000-0000-000060960000}"/>
    <cellStyle name="Normal 12 7 2 2 2 2" xfId="43858" xr:uid="{00000000-0005-0000-0000-000061960000}"/>
    <cellStyle name="Normal 12 7 2 2 3" xfId="33243" xr:uid="{00000000-0005-0000-0000-000062960000}"/>
    <cellStyle name="Normal 12 7 2 3" xfId="15284" xr:uid="{00000000-0005-0000-0000-000063960000}"/>
    <cellStyle name="Normal 12 7 2 3 2" xfId="38552" xr:uid="{00000000-0005-0000-0000-000064960000}"/>
    <cellStyle name="Normal 12 7 2 4" xfId="27935" xr:uid="{00000000-0005-0000-0000-000065960000}"/>
    <cellStyle name="Normal 12 7 3" xfId="7333" xr:uid="{00000000-0005-0000-0000-000066960000}"/>
    <cellStyle name="Normal 12 7 3 2" xfId="17948" xr:uid="{00000000-0005-0000-0000-000067960000}"/>
    <cellStyle name="Normal 12 7 3 2 2" xfId="41216" xr:uid="{00000000-0005-0000-0000-000068960000}"/>
    <cellStyle name="Normal 12 7 3 3" xfId="30601" xr:uid="{00000000-0005-0000-0000-000069960000}"/>
    <cellStyle name="Normal 12 7 4" xfId="12644" xr:uid="{00000000-0005-0000-0000-00006A960000}"/>
    <cellStyle name="Normal 12 7 4 2" xfId="35912" xr:uid="{00000000-0005-0000-0000-00006B960000}"/>
    <cellStyle name="Normal 12 7 5" xfId="24015" xr:uid="{00000000-0005-0000-0000-00006C960000}"/>
    <cellStyle name="Normal 12 7 5 2" xfId="47229" xr:uid="{00000000-0005-0000-0000-00006D960000}"/>
    <cellStyle name="Normal 12 7 6" xfId="25293" xr:uid="{00000000-0005-0000-0000-00006E960000}"/>
    <cellStyle name="Normal 12 7 7" xfId="49160" xr:uid="{00000000-0005-0000-0000-00006F960000}"/>
    <cellStyle name="Normal 12 8" xfId="2197" xr:uid="{00000000-0005-0000-0000-000070960000}"/>
    <cellStyle name="Normal 12 8 2" xfId="5073" xr:uid="{00000000-0005-0000-0000-000071960000}"/>
    <cellStyle name="Normal 12 8 2 2" xfId="10416" xr:uid="{00000000-0005-0000-0000-000072960000}"/>
    <cellStyle name="Normal 12 8 2 2 2" xfId="21031" xr:uid="{00000000-0005-0000-0000-000073960000}"/>
    <cellStyle name="Normal 12 8 2 2 2 2" xfId="44299" xr:uid="{00000000-0005-0000-0000-000074960000}"/>
    <cellStyle name="Normal 12 8 2 2 3" xfId="33684" xr:uid="{00000000-0005-0000-0000-000075960000}"/>
    <cellStyle name="Normal 12 8 2 3" xfId="15725" xr:uid="{00000000-0005-0000-0000-000076960000}"/>
    <cellStyle name="Normal 12 8 2 3 2" xfId="38993" xr:uid="{00000000-0005-0000-0000-000077960000}"/>
    <cellStyle name="Normal 12 8 2 4" xfId="28376" xr:uid="{00000000-0005-0000-0000-000078960000}"/>
    <cellStyle name="Normal 12 8 3" xfId="7774" xr:uid="{00000000-0005-0000-0000-000079960000}"/>
    <cellStyle name="Normal 12 8 3 2" xfId="18389" xr:uid="{00000000-0005-0000-0000-00007A960000}"/>
    <cellStyle name="Normal 12 8 3 2 2" xfId="41657" xr:uid="{00000000-0005-0000-0000-00007B960000}"/>
    <cellStyle name="Normal 12 8 3 3" xfId="31042" xr:uid="{00000000-0005-0000-0000-00007C960000}"/>
    <cellStyle name="Normal 12 8 4" xfId="13085" xr:uid="{00000000-0005-0000-0000-00007D960000}"/>
    <cellStyle name="Normal 12 8 4 2" xfId="36353" xr:uid="{00000000-0005-0000-0000-00007E960000}"/>
    <cellStyle name="Normal 12 8 5" xfId="24016" xr:uid="{00000000-0005-0000-0000-00007F960000}"/>
    <cellStyle name="Normal 12 8 5 2" xfId="47230" xr:uid="{00000000-0005-0000-0000-000080960000}"/>
    <cellStyle name="Normal 12 8 6" xfId="25734" xr:uid="{00000000-0005-0000-0000-000081960000}"/>
    <cellStyle name="Normal 12 8 7" xfId="49161" xr:uid="{00000000-0005-0000-0000-000082960000}"/>
    <cellStyle name="Normal 12 9" xfId="2254" xr:uid="{00000000-0005-0000-0000-000083960000}"/>
    <cellStyle name="Normal 12 9 2" xfId="5121" xr:uid="{00000000-0005-0000-0000-000084960000}"/>
    <cellStyle name="Normal 12 9 2 2" xfId="10464" xr:uid="{00000000-0005-0000-0000-000085960000}"/>
    <cellStyle name="Normal 12 9 2 2 2" xfId="21078" xr:uid="{00000000-0005-0000-0000-000086960000}"/>
    <cellStyle name="Normal 12 9 2 2 2 2" xfId="44346" xr:uid="{00000000-0005-0000-0000-000087960000}"/>
    <cellStyle name="Normal 12 9 2 2 3" xfId="33732" xr:uid="{00000000-0005-0000-0000-000088960000}"/>
    <cellStyle name="Normal 12 9 2 3" xfId="15772" xr:uid="{00000000-0005-0000-0000-000089960000}"/>
    <cellStyle name="Normal 12 9 2 3 2" xfId="39040" xr:uid="{00000000-0005-0000-0000-00008A960000}"/>
    <cellStyle name="Normal 12 9 2 4" xfId="28424" xr:uid="{00000000-0005-0000-0000-00008B960000}"/>
    <cellStyle name="Normal 12 9 3" xfId="7822" xr:uid="{00000000-0005-0000-0000-00008C960000}"/>
    <cellStyle name="Normal 12 9 3 2" xfId="18437" xr:uid="{00000000-0005-0000-0000-00008D960000}"/>
    <cellStyle name="Normal 12 9 3 2 2" xfId="41705" xr:uid="{00000000-0005-0000-0000-00008E960000}"/>
    <cellStyle name="Normal 12 9 3 3" xfId="31090" xr:uid="{00000000-0005-0000-0000-00008F960000}"/>
    <cellStyle name="Normal 12 9 4" xfId="13132" xr:uid="{00000000-0005-0000-0000-000090960000}"/>
    <cellStyle name="Normal 12 9 4 2" xfId="36400" xr:uid="{00000000-0005-0000-0000-000091960000}"/>
    <cellStyle name="Normal 12 9 5" xfId="25782" xr:uid="{00000000-0005-0000-0000-000092960000}"/>
    <cellStyle name="Normal 12_Asset Register (new)" xfId="1345" xr:uid="{00000000-0005-0000-0000-000093960000}"/>
    <cellStyle name="Normal 13" xfId="575" xr:uid="{00000000-0005-0000-0000-000094960000}"/>
    <cellStyle name="Normal 13 10" xfId="3068" xr:uid="{00000000-0005-0000-0000-000095960000}"/>
    <cellStyle name="Normal 13 10 2" xfId="5898" xr:uid="{00000000-0005-0000-0000-000096960000}"/>
    <cellStyle name="Normal 13 10 2 2" xfId="11241" xr:uid="{00000000-0005-0000-0000-000097960000}"/>
    <cellStyle name="Normal 13 10 2 2 2" xfId="21854" xr:uid="{00000000-0005-0000-0000-000098960000}"/>
    <cellStyle name="Normal 13 10 2 2 2 2" xfId="45122" xr:uid="{00000000-0005-0000-0000-000099960000}"/>
    <cellStyle name="Normal 13 10 2 2 3" xfId="34509" xr:uid="{00000000-0005-0000-0000-00009A960000}"/>
    <cellStyle name="Normal 13 10 2 3" xfId="16548" xr:uid="{00000000-0005-0000-0000-00009B960000}"/>
    <cellStyle name="Normal 13 10 2 3 2" xfId="39816" xr:uid="{00000000-0005-0000-0000-00009C960000}"/>
    <cellStyle name="Normal 13 10 2 4" xfId="29201" xr:uid="{00000000-0005-0000-0000-00009D960000}"/>
    <cellStyle name="Normal 13 10 3" xfId="8599" xr:uid="{00000000-0005-0000-0000-00009E960000}"/>
    <cellStyle name="Normal 13 10 3 2" xfId="19214" xr:uid="{00000000-0005-0000-0000-00009F960000}"/>
    <cellStyle name="Normal 13 10 3 2 2" xfId="42482" xr:uid="{00000000-0005-0000-0000-0000A0960000}"/>
    <cellStyle name="Normal 13 10 3 3" xfId="31867" xr:uid="{00000000-0005-0000-0000-0000A1960000}"/>
    <cellStyle name="Normal 13 10 4" xfId="13908" xr:uid="{00000000-0005-0000-0000-0000A2960000}"/>
    <cellStyle name="Normal 13 10 4 2" xfId="37176" xr:uid="{00000000-0005-0000-0000-0000A3960000}"/>
    <cellStyle name="Normal 13 10 5" xfId="26559" xr:uid="{00000000-0005-0000-0000-0000A4960000}"/>
    <cellStyle name="Normal 13 11" xfId="3388" xr:uid="{00000000-0005-0000-0000-0000A5960000}"/>
    <cellStyle name="Normal 13 11 2" xfId="6212" xr:uid="{00000000-0005-0000-0000-0000A6960000}"/>
    <cellStyle name="Normal 13 11 2 2" xfId="11555" xr:uid="{00000000-0005-0000-0000-0000A7960000}"/>
    <cellStyle name="Normal 13 11 2 2 2" xfId="22168" xr:uid="{00000000-0005-0000-0000-0000A8960000}"/>
    <cellStyle name="Normal 13 11 2 2 2 2" xfId="45436" xr:uid="{00000000-0005-0000-0000-0000A9960000}"/>
    <cellStyle name="Normal 13 11 2 2 3" xfId="34823" xr:uid="{00000000-0005-0000-0000-0000AA960000}"/>
    <cellStyle name="Normal 13 11 2 3" xfId="16862" xr:uid="{00000000-0005-0000-0000-0000AB960000}"/>
    <cellStyle name="Normal 13 11 2 3 2" xfId="40130" xr:uid="{00000000-0005-0000-0000-0000AC960000}"/>
    <cellStyle name="Normal 13 11 2 4" xfId="29515" xr:uid="{00000000-0005-0000-0000-0000AD960000}"/>
    <cellStyle name="Normal 13 11 3" xfId="8913" xr:uid="{00000000-0005-0000-0000-0000AE960000}"/>
    <cellStyle name="Normal 13 11 3 2" xfId="19528" xr:uid="{00000000-0005-0000-0000-0000AF960000}"/>
    <cellStyle name="Normal 13 11 3 2 2" xfId="42796" xr:uid="{00000000-0005-0000-0000-0000B0960000}"/>
    <cellStyle name="Normal 13 11 3 3" xfId="32181" xr:uid="{00000000-0005-0000-0000-0000B1960000}"/>
    <cellStyle name="Normal 13 11 4" xfId="14222" xr:uid="{00000000-0005-0000-0000-0000B2960000}"/>
    <cellStyle name="Normal 13 11 4 2" xfId="37490" xr:uid="{00000000-0005-0000-0000-0000B3960000}"/>
    <cellStyle name="Normal 13 11 5" xfId="26873" xr:uid="{00000000-0005-0000-0000-0000B4960000}"/>
    <cellStyle name="Normal 13 12" xfId="24017" xr:uid="{00000000-0005-0000-0000-0000B5960000}"/>
    <cellStyle name="Normal 13 12 2" xfId="47231" xr:uid="{00000000-0005-0000-0000-0000B6960000}"/>
    <cellStyle name="Normal 13 13" xfId="49162" xr:uid="{00000000-0005-0000-0000-0000B7960000}"/>
    <cellStyle name="Normal 13 2" xfId="1038" xr:uid="{00000000-0005-0000-0000-0000B8960000}"/>
    <cellStyle name="Normal 13 2 10" xfId="24981" xr:uid="{00000000-0005-0000-0000-0000B9960000}"/>
    <cellStyle name="Normal 13 2 11" xfId="49163" xr:uid="{00000000-0005-0000-0000-0000BA960000}"/>
    <cellStyle name="Normal 13 2 2" xfId="1234" xr:uid="{00000000-0005-0000-0000-0000BB960000}"/>
    <cellStyle name="Normal 13 2 2 2" xfId="2796" xr:uid="{00000000-0005-0000-0000-0000BC960000}"/>
    <cellStyle name="Normal 13 2 2 2 2" xfId="5644" xr:uid="{00000000-0005-0000-0000-0000BD960000}"/>
    <cellStyle name="Normal 13 2 2 2 2 2" xfId="10987" xr:uid="{00000000-0005-0000-0000-0000BE960000}"/>
    <cellStyle name="Normal 13 2 2 2 2 2 2" xfId="21601" xr:uid="{00000000-0005-0000-0000-0000BF960000}"/>
    <cellStyle name="Normal 13 2 2 2 2 2 2 2" xfId="44869" xr:uid="{00000000-0005-0000-0000-0000C0960000}"/>
    <cellStyle name="Normal 13 2 2 2 2 2 3" xfId="34255" xr:uid="{00000000-0005-0000-0000-0000C1960000}"/>
    <cellStyle name="Normal 13 2 2 2 2 3" xfId="16295" xr:uid="{00000000-0005-0000-0000-0000C2960000}"/>
    <cellStyle name="Normal 13 2 2 2 2 3 2" xfId="39563" xr:uid="{00000000-0005-0000-0000-0000C3960000}"/>
    <cellStyle name="Normal 13 2 2 2 2 4" xfId="24021" xr:uid="{00000000-0005-0000-0000-0000C4960000}"/>
    <cellStyle name="Normal 13 2 2 2 2 4 2" xfId="47235" xr:uid="{00000000-0005-0000-0000-0000C5960000}"/>
    <cellStyle name="Normal 13 2 2 2 2 5" xfId="28947" xr:uid="{00000000-0005-0000-0000-0000C6960000}"/>
    <cellStyle name="Normal 13 2 2 2 2 6" xfId="49166" xr:uid="{00000000-0005-0000-0000-0000C7960000}"/>
    <cellStyle name="Normal 13 2 2 2 3" xfId="8345" xr:uid="{00000000-0005-0000-0000-0000C8960000}"/>
    <cellStyle name="Normal 13 2 2 2 3 2" xfId="18960" xr:uid="{00000000-0005-0000-0000-0000C9960000}"/>
    <cellStyle name="Normal 13 2 2 2 3 2 2" xfId="42228" xr:uid="{00000000-0005-0000-0000-0000CA960000}"/>
    <cellStyle name="Normal 13 2 2 2 3 3" xfId="31613" xr:uid="{00000000-0005-0000-0000-0000CB960000}"/>
    <cellStyle name="Normal 13 2 2 2 4" xfId="13655" xr:uid="{00000000-0005-0000-0000-0000CC960000}"/>
    <cellStyle name="Normal 13 2 2 2 4 2" xfId="36923" xr:uid="{00000000-0005-0000-0000-0000CD960000}"/>
    <cellStyle name="Normal 13 2 2 2 5" xfId="24020" xr:uid="{00000000-0005-0000-0000-0000CE960000}"/>
    <cellStyle name="Normal 13 2 2 2 5 2" xfId="47234" xr:uid="{00000000-0005-0000-0000-0000CF960000}"/>
    <cellStyle name="Normal 13 2 2 2 6" xfId="26305" xr:uid="{00000000-0005-0000-0000-0000D0960000}"/>
    <cellStyle name="Normal 13 2 2 2 7" xfId="49165" xr:uid="{00000000-0005-0000-0000-0000D1960000}"/>
    <cellStyle name="Normal 13 2 2 3" xfId="3971" xr:uid="{00000000-0005-0000-0000-0000D2960000}"/>
    <cellStyle name="Normal 13 2 2 3 2" xfId="6635" xr:uid="{00000000-0005-0000-0000-0000D3960000}"/>
    <cellStyle name="Normal 13 2 2 3 2 2" xfId="11978" xr:uid="{00000000-0005-0000-0000-0000D4960000}"/>
    <cellStyle name="Normal 13 2 2 3 2 2 2" xfId="22591" xr:uid="{00000000-0005-0000-0000-0000D5960000}"/>
    <cellStyle name="Normal 13 2 2 3 2 2 2 2" xfId="45859" xr:uid="{00000000-0005-0000-0000-0000D6960000}"/>
    <cellStyle name="Normal 13 2 2 3 2 2 3" xfId="35246" xr:uid="{00000000-0005-0000-0000-0000D7960000}"/>
    <cellStyle name="Normal 13 2 2 3 2 3" xfId="17285" xr:uid="{00000000-0005-0000-0000-0000D8960000}"/>
    <cellStyle name="Normal 13 2 2 3 2 3 2" xfId="40553" xr:uid="{00000000-0005-0000-0000-0000D9960000}"/>
    <cellStyle name="Normal 13 2 2 3 2 4" xfId="29938" xr:uid="{00000000-0005-0000-0000-0000DA960000}"/>
    <cellStyle name="Normal 13 2 2 3 3" xfId="9336" xr:uid="{00000000-0005-0000-0000-0000DB960000}"/>
    <cellStyle name="Normal 13 2 2 3 3 2" xfId="19951" xr:uid="{00000000-0005-0000-0000-0000DC960000}"/>
    <cellStyle name="Normal 13 2 2 3 3 2 2" xfId="43219" xr:uid="{00000000-0005-0000-0000-0000DD960000}"/>
    <cellStyle name="Normal 13 2 2 3 3 3" xfId="32604" xr:uid="{00000000-0005-0000-0000-0000DE960000}"/>
    <cellStyle name="Normal 13 2 2 3 4" xfId="14645" xr:uid="{00000000-0005-0000-0000-0000DF960000}"/>
    <cellStyle name="Normal 13 2 2 3 4 2" xfId="37913" xr:uid="{00000000-0005-0000-0000-0000E0960000}"/>
    <cellStyle name="Normal 13 2 2 3 5" xfId="24022" xr:uid="{00000000-0005-0000-0000-0000E1960000}"/>
    <cellStyle name="Normal 13 2 2 3 5 2" xfId="47236" xr:uid="{00000000-0005-0000-0000-0000E2960000}"/>
    <cellStyle name="Normal 13 2 2 3 6" xfId="27296" xr:uid="{00000000-0005-0000-0000-0000E3960000}"/>
    <cellStyle name="Normal 13 2 2 3 7" xfId="49167" xr:uid="{00000000-0005-0000-0000-0000E4960000}"/>
    <cellStyle name="Normal 13 2 2 4" xfId="4457" xr:uid="{00000000-0005-0000-0000-0000E5960000}"/>
    <cellStyle name="Normal 13 2 2 4 2" xfId="9801" xr:uid="{00000000-0005-0000-0000-0000E6960000}"/>
    <cellStyle name="Normal 13 2 2 4 2 2" xfId="20416" xr:uid="{00000000-0005-0000-0000-0000E7960000}"/>
    <cellStyle name="Normal 13 2 2 4 2 2 2" xfId="43684" xr:uid="{00000000-0005-0000-0000-0000E8960000}"/>
    <cellStyle name="Normal 13 2 2 4 2 3" xfId="33069" xr:uid="{00000000-0005-0000-0000-0000E9960000}"/>
    <cellStyle name="Normal 13 2 2 4 3" xfId="15110" xr:uid="{00000000-0005-0000-0000-0000EA960000}"/>
    <cellStyle name="Normal 13 2 2 4 3 2" xfId="38378" xr:uid="{00000000-0005-0000-0000-0000EB960000}"/>
    <cellStyle name="Normal 13 2 2 4 4" xfId="27761" xr:uid="{00000000-0005-0000-0000-0000EC960000}"/>
    <cellStyle name="Normal 13 2 2 5" xfId="7159" xr:uid="{00000000-0005-0000-0000-0000ED960000}"/>
    <cellStyle name="Normal 13 2 2 5 2" xfId="17774" xr:uid="{00000000-0005-0000-0000-0000EE960000}"/>
    <cellStyle name="Normal 13 2 2 5 2 2" xfId="41042" xr:uid="{00000000-0005-0000-0000-0000EF960000}"/>
    <cellStyle name="Normal 13 2 2 5 3" xfId="30427" xr:uid="{00000000-0005-0000-0000-0000F0960000}"/>
    <cellStyle name="Normal 13 2 2 6" xfId="12470" xr:uid="{00000000-0005-0000-0000-0000F1960000}"/>
    <cellStyle name="Normal 13 2 2 6 2" xfId="35738" xr:uid="{00000000-0005-0000-0000-0000F2960000}"/>
    <cellStyle name="Normal 13 2 2 7" xfId="24019" xr:uid="{00000000-0005-0000-0000-0000F3960000}"/>
    <cellStyle name="Normal 13 2 2 7 2" xfId="47233" xr:uid="{00000000-0005-0000-0000-0000F4960000}"/>
    <cellStyle name="Normal 13 2 2 8" xfId="25119" xr:uid="{00000000-0005-0000-0000-0000F5960000}"/>
    <cellStyle name="Normal 13 2 2 9" xfId="49164" xr:uid="{00000000-0005-0000-0000-0000F6960000}"/>
    <cellStyle name="Normal 13 2 3" xfId="1607" xr:uid="{00000000-0005-0000-0000-0000F7960000}"/>
    <cellStyle name="Normal 13 2 3 2" xfId="2964" xr:uid="{00000000-0005-0000-0000-0000F8960000}"/>
    <cellStyle name="Normal 13 2 3 2 2" xfId="5812" xr:uid="{00000000-0005-0000-0000-0000F9960000}"/>
    <cellStyle name="Normal 13 2 3 2 2 2" xfId="11155" xr:uid="{00000000-0005-0000-0000-0000FA960000}"/>
    <cellStyle name="Normal 13 2 3 2 2 2 2" xfId="21769" xr:uid="{00000000-0005-0000-0000-0000FB960000}"/>
    <cellStyle name="Normal 13 2 3 2 2 2 2 2" xfId="45037" xr:uid="{00000000-0005-0000-0000-0000FC960000}"/>
    <cellStyle name="Normal 13 2 3 2 2 2 3" xfId="34423" xr:uid="{00000000-0005-0000-0000-0000FD960000}"/>
    <cellStyle name="Normal 13 2 3 2 2 3" xfId="16463" xr:uid="{00000000-0005-0000-0000-0000FE960000}"/>
    <cellStyle name="Normal 13 2 3 2 2 3 2" xfId="39731" xr:uid="{00000000-0005-0000-0000-0000FF960000}"/>
    <cellStyle name="Normal 13 2 3 2 2 4" xfId="29115" xr:uid="{00000000-0005-0000-0000-000000970000}"/>
    <cellStyle name="Normal 13 2 3 2 3" xfId="8513" xr:uid="{00000000-0005-0000-0000-000001970000}"/>
    <cellStyle name="Normal 13 2 3 2 3 2" xfId="19128" xr:uid="{00000000-0005-0000-0000-000002970000}"/>
    <cellStyle name="Normal 13 2 3 2 3 2 2" xfId="42396" xr:uid="{00000000-0005-0000-0000-000003970000}"/>
    <cellStyle name="Normal 13 2 3 2 3 3" xfId="31781" xr:uid="{00000000-0005-0000-0000-000004970000}"/>
    <cellStyle name="Normal 13 2 3 2 4" xfId="13823" xr:uid="{00000000-0005-0000-0000-000005970000}"/>
    <cellStyle name="Normal 13 2 3 2 4 2" xfId="37091" xr:uid="{00000000-0005-0000-0000-000006970000}"/>
    <cellStyle name="Normal 13 2 3 2 5" xfId="24024" xr:uid="{00000000-0005-0000-0000-000007970000}"/>
    <cellStyle name="Normal 13 2 3 2 5 2" xfId="47238" xr:uid="{00000000-0005-0000-0000-000008970000}"/>
    <cellStyle name="Normal 13 2 3 2 6" xfId="26473" xr:uid="{00000000-0005-0000-0000-000009970000}"/>
    <cellStyle name="Normal 13 2 3 2 7" xfId="49169" xr:uid="{00000000-0005-0000-0000-00000A970000}"/>
    <cellStyle name="Normal 13 2 3 3" xfId="3709" xr:uid="{00000000-0005-0000-0000-00000B970000}"/>
    <cellStyle name="Normal 13 2 3 3 2" xfId="6466" xr:uid="{00000000-0005-0000-0000-00000C970000}"/>
    <cellStyle name="Normal 13 2 3 3 2 2" xfId="11809" xr:uid="{00000000-0005-0000-0000-00000D970000}"/>
    <cellStyle name="Normal 13 2 3 3 2 2 2" xfId="22422" xr:uid="{00000000-0005-0000-0000-00000E970000}"/>
    <cellStyle name="Normal 13 2 3 3 2 2 2 2" xfId="45690" xr:uid="{00000000-0005-0000-0000-00000F970000}"/>
    <cellStyle name="Normal 13 2 3 3 2 2 3" xfId="35077" xr:uid="{00000000-0005-0000-0000-000010970000}"/>
    <cellStyle name="Normal 13 2 3 3 2 3" xfId="17116" xr:uid="{00000000-0005-0000-0000-000011970000}"/>
    <cellStyle name="Normal 13 2 3 3 2 3 2" xfId="40384" xr:uid="{00000000-0005-0000-0000-000012970000}"/>
    <cellStyle name="Normal 13 2 3 3 2 4" xfId="29769" xr:uid="{00000000-0005-0000-0000-000013970000}"/>
    <cellStyle name="Normal 13 2 3 3 3" xfId="9167" xr:uid="{00000000-0005-0000-0000-000014970000}"/>
    <cellStyle name="Normal 13 2 3 3 3 2" xfId="19782" xr:uid="{00000000-0005-0000-0000-000015970000}"/>
    <cellStyle name="Normal 13 2 3 3 3 2 2" xfId="43050" xr:uid="{00000000-0005-0000-0000-000016970000}"/>
    <cellStyle name="Normal 13 2 3 3 3 3" xfId="32435" xr:uid="{00000000-0005-0000-0000-000017970000}"/>
    <cellStyle name="Normal 13 2 3 3 4" xfId="14476" xr:uid="{00000000-0005-0000-0000-000018970000}"/>
    <cellStyle name="Normal 13 2 3 3 4 2" xfId="37744" xr:uid="{00000000-0005-0000-0000-000019970000}"/>
    <cellStyle name="Normal 13 2 3 3 5" xfId="27127" xr:uid="{00000000-0005-0000-0000-00001A970000}"/>
    <cellStyle name="Normal 13 2 3 4" xfId="4625" xr:uid="{00000000-0005-0000-0000-00001B970000}"/>
    <cellStyle name="Normal 13 2 3 4 2" xfId="9969" xr:uid="{00000000-0005-0000-0000-00001C970000}"/>
    <cellStyle name="Normal 13 2 3 4 2 2" xfId="20584" xr:uid="{00000000-0005-0000-0000-00001D970000}"/>
    <cellStyle name="Normal 13 2 3 4 2 2 2" xfId="43852" xr:uid="{00000000-0005-0000-0000-00001E970000}"/>
    <cellStyle name="Normal 13 2 3 4 2 3" xfId="33237" xr:uid="{00000000-0005-0000-0000-00001F970000}"/>
    <cellStyle name="Normal 13 2 3 4 3" xfId="15278" xr:uid="{00000000-0005-0000-0000-000020970000}"/>
    <cellStyle name="Normal 13 2 3 4 3 2" xfId="38546" xr:uid="{00000000-0005-0000-0000-000021970000}"/>
    <cellStyle name="Normal 13 2 3 4 4" xfId="27929" xr:uid="{00000000-0005-0000-0000-000022970000}"/>
    <cellStyle name="Normal 13 2 3 5" xfId="7327" xr:uid="{00000000-0005-0000-0000-000023970000}"/>
    <cellStyle name="Normal 13 2 3 5 2" xfId="17942" xr:uid="{00000000-0005-0000-0000-000024970000}"/>
    <cellStyle name="Normal 13 2 3 5 2 2" xfId="41210" xr:uid="{00000000-0005-0000-0000-000025970000}"/>
    <cellStyle name="Normal 13 2 3 5 3" xfId="30595" xr:uid="{00000000-0005-0000-0000-000026970000}"/>
    <cellStyle name="Normal 13 2 3 6" xfId="12638" xr:uid="{00000000-0005-0000-0000-000027970000}"/>
    <cellStyle name="Normal 13 2 3 6 2" xfId="35906" xr:uid="{00000000-0005-0000-0000-000028970000}"/>
    <cellStyle name="Normal 13 2 3 7" xfId="24023" xr:uid="{00000000-0005-0000-0000-000029970000}"/>
    <cellStyle name="Normal 13 2 3 7 2" xfId="47237" xr:uid="{00000000-0005-0000-0000-00002A970000}"/>
    <cellStyle name="Normal 13 2 3 8" xfId="25287" xr:uid="{00000000-0005-0000-0000-00002B970000}"/>
    <cellStyle name="Normal 13 2 3 9" xfId="49168" xr:uid="{00000000-0005-0000-0000-00002C970000}"/>
    <cellStyle name="Normal 13 2 4" xfId="2075" xr:uid="{00000000-0005-0000-0000-00002D970000}"/>
    <cellStyle name="Normal 13 2 4 2" xfId="24025" xr:uid="{00000000-0005-0000-0000-00002E970000}"/>
    <cellStyle name="Normal 13 2 4 2 2" xfId="47239" xr:uid="{00000000-0005-0000-0000-00002F970000}"/>
    <cellStyle name="Normal 13 2 4 3" xfId="49170" xr:uid="{00000000-0005-0000-0000-000030970000}"/>
    <cellStyle name="Normal 13 2 5" xfId="2658" xr:uid="{00000000-0005-0000-0000-000031970000}"/>
    <cellStyle name="Normal 13 2 5 2" xfId="5506" xr:uid="{00000000-0005-0000-0000-000032970000}"/>
    <cellStyle name="Normal 13 2 5 2 2" xfId="10849" xr:uid="{00000000-0005-0000-0000-000033970000}"/>
    <cellStyle name="Normal 13 2 5 2 2 2" xfId="21463" xr:uid="{00000000-0005-0000-0000-000034970000}"/>
    <cellStyle name="Normal 13 2 5 2 2 2 2" xfId="44731" xr:uid="{00000000-0005-0000-0000-000035970000}"/>
    <cellStyle name="Normal 13 2 5 2 2 3" xfId="34117" xr:uid="{00000000-0005-0000-0000-000036970000}"/>
    <cellStyle name="Normal 13 2 5 2 3" xfId="16157" xr:uid="{00000000-0005-0000-0000-000037970000}"/>
    <cellStyle name="Normal 13 2 5 2 3 2" xfId="39425" xr:uid="{00000000-0005-0000-0000-000038970000}"/>
    <cellStyle name="Normal 13 2 5 2 4" xfId="28809" xr:uid="{00000000-0005-0000-0000-000039970000}"/>
    <cellStyle name="Normal 13 2 5 3" xfId="8207" xr:uid="{00000000-0005-0000-0000-00003A970000}"/>
    <cellStyle name="Normal 13 2 5 3 2" xfId="18822" xr:uid="{00000000-0005-0000-0000-00003B970000}"/>
    <cellStyle name="Normal 13 2 5 3 2 2" xfId="42090" xr:uid="{00000000-0005-0000-0000-00003C970000}"/>
    <cellStyle name="Normal 13 2 5 3 3" xfId="31475" xr:uid="{00000000-0005-0000-0000-00003D970000}"/>
    <cellStyle name="Normal 13 2 5 4" xfId="13517" xr:uid="{00000000-0005-0000-0000-00003E970000}"/>
    <cellStyle name="Normal 13 2 5 4 2" xfId="36785" xr:uid="{00000000-0005-0000-0000-00003F970000}"/>
    <cellStyle name="Normal 13 2 5 5" xfId="26167" xr:uid="{00000000-0005-0000-0000-000040970000}"/>
    <cellStyle name="Normal 13 2 6" xfId="4319" xr:uid="{00000000-0005-0000-0000-000041970000}"/>
    <cellStyle name="Normal 13 2 6 2" xfId="9663" xr:uid="{00000000-0005-0000-0000-000042970000}"/>
    <cellStyle name="Normal 13 2 6 2 2" xfId="20278" xr:uid="{00000000-0005-0000-0000-000043970000}"/>
    <cellStyle name="Normal 13 2 6 2 2 2" xfId="43546" xr:uid="{00000000-0005-0000-0000-000044970000}"/>
    <cellStyle name="Normal 13 2 6 2 3" xfId="32931" xr:uid="{00000000-0005-0000-0000-000045970000}"/>
    <cellStyle name="Normal 13 2 6 3" xfId="14972" xr:uid="{00000000-0005-0000-0000-000046970000}"/>
    <cellStyle name="Normal 13 2 6 3 2" xfId="38240" xr:uid="{00000000-0005-0000-0000-000047970000}"/>
    <cellStyle name="Normal 13 2 6 4" xfId="27623" xr:uid="{00000000-0005-0000-0000-000048970000}"/>
    <cellStyle name="Normal 13 2 7" xfId="7021" xr:uid="{00000000-0005-0000-0000-000049970000}"/>
    <cellStyle name="Normal 13 2 7 2" xfId="17636" xr:uid="{00000000-0005-0000-0000-00004A970000}"/>
    <cellStyle name="Normal 13 2 7 2 2" xfId="40904" xr:uid="{00000000-0005-0000-0000-00004B970000}"/>
    <cellStyle name="Normal 13 2 7 3" xfId="30289" xr:uid="{00000000-0005-0000-0000-00004C970000}"/>
    <cellStyle name="Normal 13 2 8" xfId="12332" xr:uid="{00000000-0005-0000-0000-00004D970000}"/>
    <cellStyle name="Normal 13 2 8 2" xfId="35600" xr:uid="{00000000-0005-0000-0000-00004E970000}"/>
    <cellStyle name="Normal 13 2 9" xfId="24018" xr:uid="{00000000-0005-0000-0000-00004F970000}"/>
    <cellStyle name="Normal 13 2 9 2" xfId="47232" xr:uid="{00000000-0005-0000-0000-000050970000}"/>
    <cellStyle name="Normal 13 2_Asset Register (new)" xfId="1343" xr:uid="{00000000-0005-0000-0000-000051970000}"/>
    <cellStyle name="Normal 13 3" xfId="1176" xr:uid="{00000000-0005-0000-0000-000052970000}"/>
    <cellStyle name="Normal 13 3 2" xfId="2741" xr:uid="{00000000-0005-0000-0000-000053970000}"/>
    <cellStyle name="Normal 13 3 2 2" xfId="5589" xr:uid="{00000000-0005-0000-0000-000054970000}"/>
    <cellStyle name="Normal 13 3 2 2 2" xfId="10932" xr:uid="{00000000-0005-0000-0000-000055970000}"/>
    <cellStyle name="Normal 13 3 2 2 2 2" xfId="21546" xr:uid="{00000000-0005-0000-0000-000056970000}"/>
    <cellStyle name="Normal 13 3 2 2 2 2 2" xfId="44814" xr:uid="{00000000-0005-0000-0000-000057970000}"/>
    <cellStyle name="Normal 13 3 2 2 2 3" xfId="34200" xr:uid="{00000000-0005-0000-0000-000058970000}"/>
    <cellStyle name="Normal 13 3 2 2 3" xfId="16240" xr:uid="{00000000-0005-0000-0000-000059970000}"/>
    <cellStyle name="Normal 13 3 2 2 3 2" xfId="39508" xr:uid="{00000000-0005-0000-0000-00005A970000}"/>
    <cellStyle name="Normal 13 3 2 2 4" xfId="24028" xr:uid="{00000000-0005-0000-0000-00005B970000}"/>
    <cellStyle name="Normal 13 3 2 2 4 2" xfId="47242" xr:uid="{00000000-0005-0000-0000-00005C970000}"/>
    <cellStyle name="Normal 13 3 2 2 5" xfId="28892" xr:uid="{00000000-0005-0000-0000-00005D970000}"/>
    <cellStyle name="Normal 13 3 2 2 6" xfId="49173" xr:uid="{00000000-0005-0000-0000-00005E970000}"/>
    <cellStyle name="Normal 13 3 2 3" xfId="8290" xr:uid="{00000000-0005-0000-0000-00005F970000}"/>
    <cellStyle name="Normal 13 3 2 3 2" xfId="18905" xr:uid="{00000000-0005-0000-0000-000060970000}"/>
    <cellStyle name="Normal 13 3 2 3 2 2" xfId="42173" xr:uid="{00000000-0005-0000-0000-000061970000}"/>
    <cellStyle name="Normal 13 3 2 3 3" xfId="31558" xr:uid="{00000000-0005-0000-0000-000062970000}"/>
    <cellStyle name="Normal 13 3 2 4" xfId="13600" xr:uid="{00000000-0005-0000-0000-000063970000}"/>
    <cellStyle name="Normal 13 3 2 4 2" xfId="36868" xr:uid="{00000000-0005-0000-0000-000064970000}"/>
    <cellStyle name="Normal 13 3 2 5" xfId="24027" xr:uid="{00000000-0005-0000-0000-000065970000}"/>
    <cellStyle name="Normal 13 3 2 5 2" xfId="47241" xr:uid="{00000000-0005-0000-0000-000066970000}"/>
    <cellStyle name="Normal 13 3 2 6" xfId="26250" xr:uid="{00000000-0005-0000-0000-000067970000}"/>
    <cellStyle name="Normal 13 3 2 7" xfId="49172" xr:uid="{00000000-0005-0000-0000-000068970000}"/>
    <cellStyle name="Normal 13 3 3" xfId="3916" xr:uid="{00000000-0005-0000-0000-000069970000}"/>
    <cellStyle name="Normal 13 3 3 2" xfId="6580" xr:uid="{00000000-0005-0000-0000-00006A970000}"/>
    <cellStyle name="Normal 13 3 3 2 2" xfId="11923" xr:uid="{00000000-0005-0000-0000-00006B970000}"/>
    <cellStyle name="Normal 13 3 3 2 2 2" xfId="22536" xr:uid="{00000000-0005-0000-0000-00006C970000}"/>
    <cellStyle name="Normal 13 3 3 2 2 2 2" xfId="45804" xr:uid="{00000000-0005-0000-0000-00006D970000}"/>
    <cellStyle name="Normal 13 3 3 2 2 3" xfId="35191" xr:uid="{00000000-0005-0000-0000-00006E970000}"/>
    <cellStyle name="Normal 13 3 3 2 3" xfId="17230" xr:uid="{00000000-0005-0000-0000-00006F970000}"/>
    <cellStyle name="Normal 13 3 3 2 3 2" xfId="40498" xr:uid="{00000000-0005-0000-0000-000070970000}"/>
    <cellStyle name="Normal 13 3 3 2 4" xfId="29883" xr:uid="{00000000-0005-0000-0000-000071970000}"/>
    <cellStyle name="Normal 13 3 3 3" xfId="9281" xr:uid="{00000000-0005-0000-0000-000072970000}"/>
    <cellStyle name="Normal 13 3 3 3 2" xfId="19896" xr:uid="{00000000-0005-0000-0000-000073970000}"/>
    <cellStyle name="Normal 13 3 3 3 2 2" xfId="43164" xr:uid="{00000000-0005-0000-0000-000074970000}"/>
    <cellStyle name="Normal 13 3 3 3 3" xfId="32549" xr:uid="{00000000-0005-0000-0000-000075970000}"/>
    <cellStyle name="Normal 13 3 3 4" xfId="14590" xr:uid="{00000000-0005-0000-0000-000076970000}"/>
    <cellStyle name="Normal 13 3 3 4 2" xfId="37858" xr:uid="{00000000-0005-0000-0000-000077970000}"/>
    <cellStyle name="Normal 13 3 3 5" xfId="24029" xr:uid="{00000000-0005-0000-0000-000078970000}"/>
    <cellStyle name="Normal 13 3 3 5 2" xfId="47243" xr:uid="{00000000-0005-0000-0000-000079970000}"/>
    <cellStyle name="Normal 13 3 3 6" xfId="27241" xr:uid="{00000000-0005-0000-0000-00007A970000}"/>
    <cellStyle name="Normal 13 3 3 7" xfId="49174" xr:uid="{00000000-0005-0000-0000-00007B970000}"/>
    <cellStyle name="Normal 13 3 4" xfId="4402" xr:uid="{00000000-0005-0000-0000-00007C970000}"/>
    <cellStyle name="Normal 13 3 4 2" xfId="9746" xr:uid="{00000000-0005-0000-0000-00007D970000}"/>
    <cellStyle name="Normal 13 3 4 2 2" xfId="20361" xr:uid="{00000000-0005-0000-0000-00007E970000}"/>
    <cellStyle name="Normal 13 3 4 2 2 2" xfId="43629" xr:uid="{00000000-0005-0000-0000-00007F970000}"/>
    <cellStyle name="Normal 13 3 4 2 3" xfId="33014" xr:uid="{00000000-0005-0000-0000-000080970000}"/>
    <cellStyle name="Normal 13 3 4 3" xfId="15055" xr:uid="{00000000-0005-0000-0000-000081970000}"/>
    <cellStyle name="Normal 13 3 4 3 2" xfId="38323" xr:uid="{00000000-0005-0000-0000-000082970000}"/>
    <cellStyle name="Normal 13 3 4 4" xfId="27706" xr:uid="{00000000-0005-0000-0000-000083970000}"/>
    <cellStyle name="Normal 13 3 5" xfId="7104" xr:uid="{00000000-0005-0000-0000-000084970000}"/>
    <cellStyle name="Normal 13 3 5 2" xfId="17719" xr:uid="{00000000-0005-0000-0000-000085970000}"/>
    <cellStyle name="Normal 13 3 5 2 2" xfId="40987" xr:uid="{00000000-0005-0000-0000-000086970000}"/>
    <cellStyle name="Normal 13 3 5 3" xfId="30372" xr:uid="{00000000-0005-0000-0000-000087970000}"/>
    <cellStyle name="Normal 13 3 6" xfId="12415" xr:uid="{00000000-0005-0000-0000-000088970000}"/>
    <cellStyle name="Normal 13 3 6 2" xfId="35683" xr:uid="{00000000-0005-0000-0000-000089970000}"/>
    <cellStyle name="Normal 13 3 7" xfId="24026" xr:uid="{00000000-0005-0000-0000-00008A970000}"/>
    <cellStyle name="Normal 13 3 7 2" xfId="47240" xr:uid="{00000000-0005-0000-0000-00008B970000}"/>
    <cellStyle name="Normal 13 3 8" xfId="25064" xr:uid="{00000000-0005-0000-0000-00008C970000}"/>
    <cellStyle name="Normal 13 3 9" xfId="49171" xr:uid="{00000000-0005-0000-0000-00008D970000}"/>
    <cellStyle name="Normal 13 4" xfId="1510" xr:uid="{00000000-0005-0000-0000-00008E970000}"/>
    <cellStyle name="Normal 13 4 2" xfId="2881" xr:uid="{00000000-0005-0000-0000-00008F970000}"/>
    <cellStyle name="Normal 13 4 2 2" xfId="5729" xr:uid="{00000000-0005-0000-0000-000090970000}"/>
    <cellStyle name="Normal 13 4 2 2 2" xfId="11072" xr:uid="{00000000-0005-0000-0000-000091970000}"/>
    <cellStyle name="Normal 13 4 2 2 2 2" xfId="21686" xr:uid="{00000000-0005-0000-0000-000092970000}"/>
    <cellStyle name="Normal 13 4 2 2 2 2 2" xfId="44954" xr:uid="{00000000-0005-0000-0000-000093970000}"/>
    <cellStyle name="Normal 13 4 2 2 2 3" xfId="34340" xr:uid="{00000000-0005-0000-0000-000094970000}"/>
    <cellStyle name="Normal 13 4 2 2 3" xfId="16380" xr:uid="{00000000-0005-0000-0000-000095970000}"/>
    <cellStyle name="Normal 13 4 2 2 3 2" xfId="39648" xr:uid="{00000000-0005-0000-0000-000096970000}"/>
    <cellStyle name="Normal 13 4 2 2 4" xfId="29032" xr:uid="{00000000-0005-0000-0000-000097970000}"/>
    <cellStyle name="Normal 13 4 2 3" xfId="8430" xr:uid="{00000000-0005-0000-0000-000098970000}"/>
    <cellStyle name="Normal 13 4 2 3 2" xfId="19045" xr:uid="{00000000-0005-0000-0000-000099970000}"/>
    <cellStyle name="Normal 13 4 2 3 2 2" xfId="42313" xr:uid="{00000000-0005-0000-0000-00009A970000}"/>
    <cellStyle name="Normal 13 4 2 3 3" xfId="31698" xr:uid="{00000000-0005-0000-0000-00009B970000}"/>
    <cellStyle name="Normal 13 4 2 4" xfId="13740" xr:uid="{00000000-0005-0000-0000-00009C970000}"/>
    <cellStyle name="Normal 13 4 2 4 2" xfId="37008" xr:uid="{00000000-0005-0000-0000-00009D970000}"/>
    <cellStyle name="Normal 13 4 2 5" xfId="26390" xr:uid="{00000000-0005-0000-0000-00009E970000}"/>
    <cellStyle name="Normal 13 4 2 6" xfId="50748" xr:uid="{00000000-0005-0000-0000-00009F970000}"/>
    <cellStyle name="Normal 13 4 3" xfId="4542" xr:uid="{00000000-0005-0000-0000-0000A0970000}"/>
    <cellStyle name="Normal 13 4 3 2" xfId="9886" xr:uid="{00000000-0005-0000-0000-0000A1970000}"/>
    <cellStyle name="Normal 13 4 3 2 2" xfId="20501" xr:uid="{00000000-0005-0000-0000-0000A2970000}"/>
    <cellStyle name="Normal 13 4 3 2 2 2" xfId="43769" xr:uid="{00000000-0005-0000-0000-0000A3970000}"/>
    <cellStyle name="Normal 13 4 3 2 3" xfId="33154" xr:uid="{00000000-0005-0000-0000-0000A4970000}"/>
    <cellStyle name="Normal 13 4 3 3" xfId="15195" xr:uid="{00000000-0005-0000-0000-0000A5970000}"/>
    <cellStyle name="Normal 13 4 3 3 2" xfId="38463" xr:uid="{00000000-0005-0000-0000-0000A6970000}"/>
    <cellStyle name="Normal 13 4 3 4" xfId="27846" xr:uid="{00000000-0005-0000-0000-0000A7970000}"/>
    <cellStyle name="Normal 13 4 4" xfId="7244" xr:uid="{00000000-0005-0000-0000-0000A8970000}"/>
    <cellStyle name="Normal 13 4 4 2" xfId="17859" xr:uid="{00000000-0005-0000-0000-0000A9970000}"/>
    <cellStyle name="Normal 13 4 4 2 2" xfId="41127" xr:uid="{00000000-0005-0000-0000-0000AA970000}"/>
    <cellStyle name="Normal 13 4 4 3" xfId="30512" xr:uid="{00000000-0005-0000-0000-0000AB970000}"/>
    <cellStyle name="Normal 13 4 5" xfId="12555" xr:uid="{00000000-0005-0000-0000-0000AC970000}"/>
    <cellStyle name="Normal 13 4 5 2" xfId="35823" xr:uid="{00000000-0005-0000-0000-0000AD970000}"/>
    <cellStyle name="Normal 13 4 6" xfId="24030" xr:uid="{00000000-0005-0000-0000-0000AE970000}"/>
    <cellStyle name="Normal 13 4 7" xfId="25204" xr:uid="{00000000-0005-0000-0000-0000AF970000}"/>
    <cellStyle name="Normal 13 5" xfId="1782" xr:uid="{00000000-0005-0000-0000-0000B0970000}"/>
    <cellStyle name="Normal 13 5 2" xfId="4766" xr:uid="{00000000-0005-0000-0000-0000B1970000}"/>
    <cellStyle name="Normal 13 5 2 2" xfId="10110" xr:uid="{00000000-0005-0000-0000-0000B2970000}"/>
    <cellStyle name="Normal 13 5 2 2 2" xfId="20725" xr:uid="{00000000-0005-0000-0000-0000B3970000}"/>
    <cellStyle name="Normal 13 5 2 2 2 2" xfId="43993" xr:uid="{00000000-0005-0000-0000-0000B4970000}"/>
    <cellStyle name="Normal 13 5 2 2 3" xfId="33378" xr:uid="{00000000-0005-0000-0000-0000B5970000}"/>
    <cellStyle name="Normal 13 5 2 3" xfId="15419" xr:uid="{00000000-0005-0000-0000-0000B6970000}"/>
    <cellStyle name="Normal 13 5 2 3 2" xfId="38687" xr:uid="{00000000-0005-0000-0000-0000B7970000}"/>
    <cellStyle name="Normal 13 5 2 4" xfId="24032" xr:uid="{00000000-0005-0000-0000-0000B8970000}"/>
    <cellStyle name="Normal 13 5 2 4 2" xfId="47245" xr:uid="{00000000-0005-0000-0000-0000B9970000}"/>
    <cellStyle name="Normal 13 5 2 5" xfId="28070" xr:uid="{00000000-0005-0000-0000-0000BA970000}"/>
    <cellStyle name="Normal 13 5 2 6" xfId="49176" xr:uid="{00000000-0005-0000-0000-0000BB970000}"/>
    <cellStyle name="Normal 13 5 3" xfId="7468" xr:uid="{00000000-0005-0000-0000-0000BC970000}"/>
    <cellStyle name="Normal 13 5 3 2" xfId="18083" xr:uid="{00000000-0005-0000-0000-0000BD970000}"/>
    <cellStyle name="Normal 13 5 3 2 2" xfId="41351" xr:uid="{00000000-0005-0000-0000-0000BE970000}"/>
    <cellStyle name="Normal 13 5 3 3" xfId="30736" xr:uid="{00000000-0005-0000-0000-0000BF970000}"/>
    <cellStyle name="Normal 13 5 4" xfId="12779" xr:uid="{00000000-0005-0000-0000-0000C0970000}"/>
    <cellStyle name="Normal 13 5 4 2" xfId="36047" xr:uid="{00000000-0005-0000-0000-0000C1970000}"/>
    <cellStyle name="Normal 13 5 5" xfId="24031" xr:uid="{00000000-0005-0000-0000-0000C2970000}"/>
    <cellStyle name="Normal 13 5 5 2" xfId="47244" xr:uid="{00000000-0005-0000-0000-0000C3970000}"/>
    <cellStyle name="Normal 13 5 6" xfId="25428" xr:uid="{00000000-0005-0000-0000-0000C4970000}"/>
    <cellStyle name="Normal 13 5 7" xfId="49175" xr:uid="{00000000-0005-0000-0000-0000C5970000}"/>
    <cellStyle name="Normal 13 6" xfId="1998" xr:uid="{00000000-0005-0000-0000-0000C6970000}"/>
    <cellStyle name="Normal 13 6 2" xfId="4941" xr:uid="{00000000-0005-0000-0000-0000C7970000}"/>
    <cellStyle name="Normal 13 6 2 2" xfId="10284" xr:uid="{00000000-0005-0000-0000-0000C8970000}"/>
    <cellStyle name="Normal 13 6 2 2 2" xfId="20899" xr:uid="{00000000-0005-0000-0000-0000C9970000}"/>
    <cellStyle name="Normal 13 6 2 2 2 2" xfId="44167" xr:uid="{00000000-0005-0000-0000-0000CA970000}"/>
    <cellStyle name="Normal 13 6 2 2 3" xfId="33552" xr:uid="{00000000-0005-0000-0000-0000CB970000}"/>
    <cellStyle name="Normal 13 6 2 3" xfId="15593" xr:uid="{00000000-0005-0000-0000-0000CC970000}"/>
    <cellStyle name="Normal 13 6 2 3 2" xfId="38861" xr:uid="{00000000-0005-0000-0000-0000CD970000}"/>
    <cellStyle name="Normal 13 6 2 4" xfId="28244" xr:uid="{00000000-0005-0000-0000-0000CE970000}"/>
    <cellStyle name="Normal 13 6 3" xfId="7642" xr:uid="{00000000-0005-0000-0000-0000CF970000}"/>
    <cellStyle name="Normal 13 6 3 2" xfId="18257" xr:uid="{00000000-0005-0000-0000-0000D0970000}"/>
    <cellStyle name="Normal 13 6 3 2 2" xfId="41525" xr:uid="{00000000-0005-0000-0000-0000D1970000}"/>
    <cellStyle name="Normal 13 6 3 3" xfId="30910" xr:uid="{00000000-0005-0000-0000-0000D2970000}"/>
    <cellStyle name="Normal 13 6 4" xfId="12953" xr:uid="{00000000-0005-0000-0000-0000D3970000}"/>
    <cellStyle name="Normal 13 6 4 2" xfId="36221" xr:uid="{00000000-0005-0000-0000-0000D4970000}"/>
    <cellStyle name="Normal 13 6 5" xfId="24033" xr:uid="{00000000-0005-0000-0000-0000D5970000}"/>
    <cellStyle name="Normal 13 6 5 2" xfId="47246" xr:uid="{00000000-0005-0000-0000-0000D6970000}"/>
    <cellStyle name="Normal 13 6 6" xfId="25602" xr:uid="{00000000-0005-0000-0000-0000D7970000}"/>
    <cellStyle name="Normal 13 6 7" xfId="49177" xr:uid="{00000000-0005-0000-0000-0000D8970000}"/>
    <cellStyle name="Normal 13 7" xfId="2181" xr:uid="{00000000-0005-0000-0000-0000D9970000}"/>
    <cellStyle name="Normal 13 7 2" xfId="5058" xr:uid="{00000000-0005-0000-0000-0000DA970000}"/>
    <cellStyle name="Normal 13 7 2 2" xfId="10401" xr:uid="{00000000-0005-0000-0000-0000DB970000}"/>
    <cellStyle name="Normal 13 7 2 2 2" xfId="21016" xr:uid="{00000000-0005-0000-0000-0000DC970000}"/>
    <cellStyle name="Normal 13 7 2 2 2 2" xfId="44284" xr:uid="{00000000-0005-0000-0000-0000DD970000}"/>
    <cellStyle name="Normal 13 7 2 2 3" xfId="33669" xr:uid="{00000000-0005-0000-0000-0000DE970000}"/>
    <cellStyle name="Normal 13 7 2 3" xfId="15710" xr:uid="{00000000-0005-0000-0000-0000DF970000}"/>
    <cellStyle name="Normal 13 7 2 3 2" xfId="38978" xr:uid="{00000000-0005-0000-0000-0000E0970000}"/>
    <cellStyle name="Normal 13 7 2 4" xfId="28361" xr:uid="{00000000-0005-0000-0000-0000E1970000}"/>
    <cellStyle name="Normal 13 7 3" xfId="7759" xr:uid="{00000000-0005-0000-0000-0000E2970000}"/>
    <cellStyle name="Normal 13 7 3 2" xfId="18374" xr:uid="{00000000-0005-0000-0000-0000E3970000}"/>
    <cellStyle name="Normal 13 7 3 2 2" xfId="41642" xr:uid="{00000000-0005-0000-0000-0000E4970000}"/>
    <cellStyle name="Normal 13 7 3 3" xfId="31027" xr:uid="{00000000-0005-0000-0000-0000E5970000}"/>
    <cellStyle name="Normal 13 7 4" xfId="13070" xr:uid="{00000000-0005-0000-0000-0000E6970000}"/>
    <cellStyle name="Normal 13 7 4 2" xfId="36338" xr:uid="{00000000-0005-0000-0000-0000E7970000}"/>
    <cellStyle name="Normal 13 7 5" xfId="25719" xr:uid="{00000000-0005-0000-0000-0000E8970000}"/>
    <cellStyle name="Normal 13 8" xfId="1695" xr:uid="{00000000-0005-0000-0000-0000E9970000}"/>
    <cellStyle name="Normal 13 8 2" xfId="4692" xr:uid="{00000000-0005-0000-0000-0000EA970000}"/>
    <cellStyle name="Normal 13 8 2 2" xfId="10036" xr:uid="{00000000-0005-0000-0000-0000EB970000}"/>
    <cellStyle name="Normal 13 8 2 2 2" xfId="20651" xr:uid="{00000000-0005-0000-0000-0000EC970000}"/>
    <cellStyle name="Normal 13 8 2 2 2 2" xfId="43919" xr:uid="{00000000-0005-0000-0000-0000ED970000}"/>
    <cellStyle name="Normal 13 8 2 2 3" xfId="33304" xr:uid="{00000000-0005-0000-0000-0000EE970000}"/>
    <cellStyle name="Normal 13 8 2 3" xfId="15345" xr:uid="{00000000-0005-0000-0000-0000EF970000}"/>
    <cellStyle name="Normal 13 8 2 3 2" xfId="38613" xr:uid="{00000000-0005-0000-0000-0000F0970000}"/>
    <cellStyle name="Normal 13 8 2 4" xfId="27996" xr:uid="{00000000-0005-0000-0000-0000F1970000}"/>
    <cellStyle name="Normal 13 8 3" xfId="7394" xr:uid="{00000000-0005-0000-0000-0000F2970000}"/>
    <cellStyle name="Normal 13 8 3 2" xfId="18009" xr:uid="{00000000-0005-0000-0000-0000F3970000}"/>
    <cellStyle name="Normal 13 8 3 2 2" xfId="41277" xr:uid="{00000000-0005-0000-0000-0000F4970000}"/>
    <cellStyle name="Normal 13 8 3 3" xfId="30662" xr:uid="{00000000-0005-0000-0000-0000F5970000}"/>
    <cellStyle name="Normal 13 8 4" xfId="12705" xr:uid="{00000000-0005-0000-0000-0000F6970000}"/>
    <cellStyle name="Normal 13 8 4 2" xfId="35973" xr:uid="{00000000-0005-0000-0000-0000F7970000}"/>
    <cellStyle name="Normal 13 8 5" xfId="25354" xr:uid="{00000000-0005-0000-0000-0000F8970000}"/>
    <cellStyle name="Normal 13 9" xfId="2175" xr:uid="{00000000-0005-0000-0000-0000F9970000}"/>
    <cellStyle name="Normal 13 9 2" xfId="5054" xr:uid="{00000000-0005-0000-0000-0000FA970000}"/>
    <cellStyle name="Normal 13 9 2 2" xfId="10397" xr:uid="{00000000-0005-0000-0000-0000FB970000}"/>
    <cellStyle name="Normal 13 9 2 2 2" xfId="21012" xr:uid="{00000000-0005-0000-0000-0000FC970000}"/>
    <cellStyle name="Normal 13 9 2 2 2 2" xfId="44280" xr:uid="{00000000-0005-0000-0000-0000FD970000}"/>
    <cellStyle name="Normal 13 9 2 2 3" xfId="33665" xr:uid="{00000000-0005-0000-0000-0000FE970000}"/>
    <cellStyle name="Normal 13 9 2 3" xfId="15706" xr:uid="{00000000-0005-0000-0000-0000FF970000}"/>
    <cellStyle name="Normal 13 9 2 3 2" xfId="38974" xr:uid="{00000000-0005-0000-0000-000000980000}"/>
    <cellStyle name="Normal 13 9 2 4" xfId="28357" xr:uid="{00000000-0005-0000-0000-000001980000}"/>
    <cellStyle name="Normal 13 9 3" xfId="7755" xr:uid="{00000000-0005-0000-0000-000002980000}"/>
    <cellStyle name="Normal 13 9 3 2" xfId="18370" xr:uid="{00000000-0005-0000-0000-000003980000}"/>
    <cellStyle name="Normal 13 9 3 2 2" xfId="41638" xr:uid="{00000000-0005-0000-0000-000004980000}"/>
    <cellStyle name="Normal 13 9 3 3" xfId="31023" xr:uid="{00000000-0005-0000-0000-000005980000}"/>
    <cellStyle name="Normal 13 9 4" xfId="13066" xr:uid="{00000000-0005-0000-0000-000006980000}"/>
    <cellStyle name="Normal 13 9 4 2" xfId="36334" xr:uid="{00000000-0005-0000-0000-000007980000}"/>
    <cellStyle name="Normal 13 9 5" xfId="25715" xr:uid="{00000000-0005-0000-0000-000008980000}"/>
    <cellStyle name="Normal 13_Asset Register (new)" xfId="1521" xr:uid="{00000000-0005-0000-0000-000009980000}"/>
    <cellStyle name="Normal 14" xfId="576" xr:uid="{00000000-0005-0000-0000-00000A980000}"/>
    <cellStyle name="Normal 14 10" xfId="3070" xr:uid="{00000000-0005-0000-0000-00000B980000}"/>
    <cellStyle name="Normal 14 10 2" xfId="5900" xr:uid="{00000000-0005-0000-0000-00000C980000}"/>
    <cellStyle name="Normal 14 10 2 2" xfId="11243" xr:uid="{00000000-0005-0000-0000-00000D980000}"/>
    <cellStyle name="Normal 14 10 2 2 2" xfId="21856" xr:uid="{00000000-0005-0000-0000-00000E980000}"/>
    <cellStyle name="Normal 14 10 2 2 2 2" xfId="45124" xr:uid="{00000000-0005-0000-0000-00000F980000}"/>
    <cellStyle name="Normal 14 10 2 2 3" xfId="34511" xr:uid="{00000000-0005-0000-0000-000010980000}"/>
    <cellStyle name="Normal 14 10 2 3" xfId="16550" xr:uid="{00000000-0005-0000-0000-000011980000}"/>
    <cellStyle name="Normal 14 10 2 3 2" xfId="39818" xr:uid="{00000000-0005-0000-0000-000012980000}"/>
    <cellStyle name="Normal 14 10 2 4" xfId="29203" xr:uid="{00000000-0005-0000-0000-000013980000}"/>
    <cellStyle name="Normal 14 10 3" xfId="8601" xr:uid="{00000000-0005-0000-0000-000014980000}"/>
    <cellStyle name="Normal 14 10 3 2" xfId="19216" xr:uid="{00000000-0005-0000-0000-000015980000}"/>
    <cellStyle name="Normal 14 10 3 2 2" xfId="42484" xr:uid="{00000000-0005-0000-0000-000016980000}"/>
    <cellStyle name="Normal 14 10 3 3" xfId="31869" xr:uid="{00000000-0005-0000-0000-000017980000}"/>
    <cellStyle name="Normal 14 10 4" xfId="13910" xr:uid="{00000000-0005-0000-0000-000018980000}"/>
    <cellStyle name="Normal 14 10 4 2" xfId="37178" xr:uid="{00000000-0005-0000-0000-000019980000}"/>
    <cellStyle name="Normal 14 10 5" xfId="26561" xr:uid="{00000000-0005-0000-0000-00001A980000}"/>
    <cellStyle name="Normal 14 11" xfId="3390" xr:uid="{00000000-0005-0000-0000-00001B980000}"/>
    <cellStyle name="Normal 14 11 2" xfId="6214" xr:uid="{00000000-0005-0000-0000-00001C980000}"/>
    <cellStyle name="Normal 14 11 2 2" xfId="11557" xr:uid="{00000000-0005-0000-0000-00001D980000}"/>
    <cellStyle name="Normal 14 11 2 2 2" xfId="22170" xr:uid="{00000000-0005-0000-0000-00001E980000}"/>
    <cellStyle name="Normal 14 11 2 2 2 2" xfId="45438" xr:uid="{00000000-0005-0000-0000-00001F980000}"/>
    <cellStyle name="Normal 14 11 2 2 3" xfId="34825" xr:uid="{00000000-0005-0000-0000-000020980000}"/>
    <cellStyle name="Normal 14 11 2 3" xfId="16864" xr:uid="{00000000-0005-0000-0000-000021980000}"/>
    <cellStyle name="Normal 14 11 2 3 2" xfId="40132" xr:uid="{00000000-0005-0000-0000-000022980000}"/>
    <cellStyle name="Normal 14 11 2 4" xfId="29517" xr:uid="{00000000-0005-0000-0000-000023980000}"/>
    <cellStyle name="Normal 14 11 3" xfId="8915" xr:uid="{00000000-0005-0000-0000-000024980000}"/>
    <cellStyle name="Normal 14 11 3 2" xfId="19530" xr:uid="{00000000-0005-0000-0000-000025980000}"/>
    <cellStyle name="Normal 14 11 3 2 2" xfId="42798" xr:uid="{00000000-0005-0000-0000-000026980000}"/>
    <cellStyle name="Normal 14 11 3 3" xfId="32183" xr:uid="{00000000-0005-0000-0000-000027980000}"/>
    <cellStyle name="Normal 14 11 4" xfId="14224" xr:uid="{00000000-0005-0000-0000-000028980000}"/>
    <cellStyle name="Normal 14 11 4 2" xfId="37492" xr:uid="{00000000-0005-0000-0000-000029980000}"/>
    <cellStyle name="Normal 14 11 5" xfId="26875" xr:uid="{00000000-0005-0000-0000-00002A980000}"/>
    <cellStyle name="Normal 14 12" xfId="24034" xr:uid="{00000000-0005-0000-0000-00002B980000}"/>
    <cellStyle name="Normal 14 12 2" xfId="47247" xr:uid="{00000000-0005-0000-0000-00002C980000}"/>
    <cellStyle name="Normal 14 13" xfId="49178" xr:uid="{00000000-0005-0000-0000-00002D980000}"/>
    <cellStyle name="Normal 14 2" xfId="1083" xr:uid="{00000000-0005-0000-0000-00002E980000}"/>
    <cellStyle name="Normal 14 2 10" xfId="24983" xr:uid="{00000000-0005-0000-0000-00002F980000}"/>
    <cellStyle name="Normal 14 2 11" xfId="49179" xr:uid="{00000000-0005-0000-0000-000030980000}"/>
    <cellStyle name="Normal 14 2 2" xfId="1236" xr:uid="{00000000-0005-0000-0000-000031980000}"/>
    <cellStyle name="Normal 14 2 2 2" xfId="2798" xr:uid="{00000000-0005-0000-0000-000032980000}"/>
    <cellStyle name="Normal 14 2 2 2 2" xfId="5646" xr:uid="{00000000-0005-0000-0000-000033980000}"/>
    <cellStyle name="Normal 14 2 2 2 2 2" xfId="10989" xr:uid="{00000000-0005-0000-0000-000034980000}"/>
    <cellStyle name="Normal 14 2 2 2 2 2 2" xfId="21603" xr:uid="{00000000-0005-0000-0000-000035980000}"/>
    <cellStyle name="Normal 14 2 2 2 2 2 2 2" xfId="44871" xr:uid="{00000000-0005-0000-0000-000036980000}"/>
    <cellStyle name="Normal 14 2 2 2 2 2 3" xfId="34257" xr:uid="{00000000-0005-0000-0000-000037980000}"/>
    <cellStyle name="Normal 14 2 2 2 2 3" xfId="16297" xr:uid="{00000000-0005-0000-0000-000038980000}"/>
    <cellStyle name="Normal 14 2 2 2 2 3 2" xfId="39565" xr:uid="{00000000-0005-0000-0000-000039980000}"/>
    <cellStyle name="Normal 14 2 2 2 2 4" xfId="24038" xr:uid="{00000000-0005-0000-0000-00003A980000}"/>
    <cellStyle name="Normal 14 2 2 2 2 4 2" xfId="47251" xr:uid="{00000000-0005-0000-0000-00003B980000}"/>
    <cellStyle name="Normal 14 2 2 2 2 5" xfId="28949" xr:uid="{00000000-0005-0000-0000-00003C980000}"/>
    <cellStyle name="Normal 14 2 2 2 2 6" xfId="49182" xr:uid="{00000000-0005-0000-0000-00003D980000}"/>
    <cellStyle name="Normal 14 2 2 2 3" xfId="8347" xr:uid="{00000000-0005-0000-0000-00003E980000}"/>
    <cellStyle name="Normal 14 2 2 2 3 2" xfId="18962" xr:uid="{00000000-0005-0000-0000-00003F980000}"/>
    <cellStyle name="Normal 14 2 2 2 3 2 2" xfId="42230" xr:uid="{00000000-0005-0000-0000-000040980000}"/>
    <cellStyle name="Normal 14 2 2 2 3 3" xfId="31615" xr:uid="{00000000-0005-0000-0000-000041980000}"/>
    <cellStyle name="Normal 14 2 2 2 4" xfId="13657" xr:uid="{00000000-0005-0000-0000-000042980000}"/>
    <cellStyle name="Normal 14 2 2 2 4 2" xfId="36925" xr:uid="{00000000-0005-0000-0000-000043980000}"/>
    <cellStyle name="Normal 14 2 2 2 5" xfId="24037" xr:uid="{00000000-0005-0000-0000-000044980000}"/>
    <cellStyle name="Normal 14 2 2 2 5 2" xfId="47250" xr:uid="{00000000-0005-0000-0000-000045980000}"/>
    <cellStyle name="Normal 14 2 2 2 6" xfId="26307" xr:uid="{00000000-0005-0000-0000-000046980000}"/>
    <cellStyle name="Normal 14 2 2 2 7" xfId="49181" xr:uid="{00000000-0005-0000-0000-000047980000}"/>
    <cellStyle name="Normal 14 2 2 3" xfId="3973" xr:uid="{00000000-0005-0000-0000-000048980000}"/>
    <cellStyle name="Normal 14 2 2 3 2" xfId="6637" xr:uid="{00000000-0005-0000-0000-000049980000}"/>
    <cellStyle name="Normal 14 2 2 3 2 2" xfId="11980" xr:uid="{00000000-0005-0000-0000-00004A980000}"/>
    <cellStyle name="Normal 14 2 2 3 2 2 2" xfId="22593" xr:uid="{00000000-0005-0000-0000-00004B980000}"/>
    <cellStyle name="Normal 14 2 2 3 2 2 2 2" xfId="45861" xr:uid="{00000000-0005-0000-0000-00004C980000}"/>
    <cellStyle name="Normal 14 2 2 3 2 2 3" xfId="35248" xr:uid="{00000000-0005-0000-0000-00004D980000}"/>
    <cellStyle name="Normal 14 2 2 3 2 3" xfId="17287" xr:uid="{00000000-0005-0000-0000-00004E980000}"/>
    <cellStyle name="Normal 14 2 2 3 2 3 2" xfId="40555" xr:uid="{00000000-0005-0000-0000-00004F980000}"/>
    <cellStyle name="Normal 14 2 2 3 2 4" xfId="29940" xr:uid="{00000000-0005-0000-0000-000050980000}"/>
    <cellStyle name="Normal 14 2 2 3 3" xfId="9338" xr:uid="{00000000-0005-0000-0000-000051980000}"/>
    <cellStyle name="Normal 14 2 2 3 3 2" xfId="19953" xr:uid="{00000000-0005-0000-0000-000052980000}"/>
    <cellStyle name="Normal 14 2 2 3 3 2 2" xfId="43221" xr:uid="{00000000-0005-0000-0000-000053980000}"/>
    <cellStyle name="Normal 14 2 2 3 3 3" xfId="32606" xr:uid="{00000000-0005-0000-0000-000054980000}"/>
    <cellStyle name="Normal 14 2 2 3 4" xfId="14647" xr:uid="{00000000-0005-0000-0000-000055980000}"/>
    <cellStyle name="Normal 14 2 2 3 4 2" xfId="37915" xr:uid="{00000000-0005-0000-0000-000056980000}"/>
    <cellStyle name="Normal 14 2 2 3 5" xfId="24039" xr:uid="{00000000-0005-0000-0000-000057980000}"/>
    <cellStyle name="Normal 14 2 2 3 5 2" xfId="47252" xr:uid="{00000000-0005-0000-0000-000058980000}"/>
    <cellStyle name="Normal 14 2 2 3 6" xfId="27298" xr:uid="{00000000-0005-0000-0000-000059980000}"/>
    <cellStyle name="Normal 14 2 2 3 7" xfId="49183" xr:uid="{00000000-0005-0000-0000-00005A980000}"/>
    <cellStyle name="Normal 14 2 2 4" xfId="4459" xr:uid="{00000000-0005-0000-0000-00005B980000}"/>
    <cellStyle name="Normal 14 2 2 4 2" xfId="9803" xr:uid="{00000000-0005-0000-0000-00005C980000}"/>
    <cellStyle name="Normal 14 2 2 4 2 2" xfId="20418" xr:uid="{00000000-0005-0000-0000-00005D980000}"/>
    <cellStyle name="Normal 14 2 2 4 2 2 2" xfId="43686" xr:uid="{00000000-0005-0000-0000-00005E980000}"/>
    <cellStyle name="Normal 14 2 2 4 2 3" xfId="33071" xr:uid="{00000000-0005-0000-0000-00005F980000}"/>
    <cellStyle name="Normal 14 2 2 4 3" xfId="15112" xr:uid="{00000000-0005-0000-0000-000060980000}"/>
    <cellStyle name="Normal 14 2 2 4 3 2" xfId="38380" xr:uid="{00000000-0005-0000-0000-000061980000}"/>
    <cellStyle name="Normal 14 2 2 4 4" xfId="27763" xr:uid="{00000000-0005-0000-0000-000062980000}"/>
    <cellStyle name="Normal 14 2 2 5" xfId="7161" xr:uid="{00000000-0005-0000-0000-000063980000}"/>
    <cellStyle name="Normal 14 2 2 5 2" xfId="17776" xr:uid="{00000000-0005-0000-0000-000064980000}"/>
    <cellStyle name="Normal 14 2 2 5 2 2" xfId="41044" xr:uid="{00000000-0005-0000-0000-000065980000}"/>
    <cellStyle name="Normal 14 2 2 5 3" xfId="30429" xr:uid="{00000000-0005-0000-0000-000066980000}"/>
    <cellStyle name="Normal 14 2 2 6" xfId="12472" xr:uid="{00000000-0005-0000-0000-000067980000}"/>
    <cellStyle name="Normal 14 2 2 6 2" xfId="35740" xr:uid="{00000000-0005-0000-0000-000068980000}"/>
    <cellStyle name="Normal 14 2 2 7" xfId="24036" xr:uid="{00000000-0005-0000-0000-000069980000}"/>
    <cellStyle name="Normal 14 2 2 7 2" xfId="47249" xr:uid="{00000000-0005-0000-0000-00006A980000}"/>
    <cellStyle name="Normal 14 2 2 8" xfId="25121" xr:uid="{00000000-0005-0000-0000-00006B980000}"/>
    <cellStyle name="Normal 14 2 2 9" xfId="49180" xr:uid="{00000000-0005-0000-0000-00006C980000}"/>
    <cellStyle name="Normal 14 2 3" xfId="1609" xr:uid="{00000000-0005-0000-0000-00006D980000}"/>
    <cellStyle name="Normal 14 2 3 2" xfId="2966" xr:uid="{00000000-0005-0000-0000-00006E980000}"/>
    <cellStyle name="Normal 14 2 3 2 2" xfId="5814" xr:uid="{00000000-0005-0000-0000-00006F980000}"/>
    <cellStyle name="Normal 14 2 3 2 2 2" xfId="11157" xr:uid="{00000000-0005-0000-0000-000070980000}"/>
    <cellStyle name="Normal 14 2 3 2 2 2 2" xfId="21771" xr:uid="{00000000-0005-0000-0000-000071980000}"/>
    <cellStyle name="Normal 14 2 3 2 2 2 2 2" xfId="45039" xr:uid="{00000000-0005-0000-0000-000072980000}"/>
    <cellStyle name="Normal 14 2 3 2 2 2 3" xfId="34425" xr:uid="{00000000-0005-0000-0000-000073980000}"/>
    <cellStyle name="Normal 14 2 3 2 2 3" xfId="16465" xr:uid="{00000000-0005-0000-0000-000074980000}"/>
    <cellStyle name="Normal 14 2 3 2 2 3 2" xfId="39733" xr:uid="{00000000-0005-0000-0000-000075980000}"/>
    <cellStyle name="Normal 14 2 3 2 2 4" xfId="29117" xr:uid="{00000000-0005-0000-0000-000076980000}"/>
    <cellStyle name="Normal 14 2 3 2 3" xfId="8515" xr:uid="{00000000-0005-0000-0000-000077980000}"/>
    <cellStyle name="Normal 14 2 3 2 3 2" xfId="19130" xr:uid="{00000000-0005-0000-0000-000078980000}"/>
    <cellStyle name="Normal 14 2 3 2 3 2 2" xfId="42398" xr:uid="{00000000-0005-0000-0000-000079980000}"/>
    <cellStyle name="Normal 14 2 3 2 3 3" xfId="31783" xr:uid="{00000000-0005-0000-0000-00007A980000}"/>
    <cellStyle name="Normal 14 2 3 2 4" xfId="13825" xr:uid="{00000000-0005-0000-0000-00007B980000}"/>
    <cellStyle name="Normal 14 2 3 2 4 2" xfId="37093" xr:uid="{00000000-0005-0000-0000-00007C980000}"/>
    <cellStyle name="Normal 14 2 3 2 5" xfId="24041" xr:uid="{00000000-0005-0000-0000-00007D980000}"/>
    <cellStyle name="Normal 14 2 3 2 5 2" xfId="47254" xr:uid="{00000000-0005-0000-0000-00007E980000}"/>
    <cellStyle name="Normal 14 2 3 2 6" xfId="26475" xr:uid="{00000000-0005-0000-0000-00007F980000}"/>
    <cellStyle name="Normal 14 2 3 2 7" xfId="49185" xr:uid="{00000000-0005-0000-0000-000080980000}"/>
    <cellStyle name="Normal 14 2 3 3" xfId="3834" xr:uid="{00000000-0005-0000-0000-000081980000}"/>
    <cellStyle name="Normal 14 2 3 3 2" xfId="6499" xr:uid="{00000000-0005-0000-0000-000082980000}"/>
    <cellStyle name="Normal 14 2 3 3 2 2" xfId="11842" xr:uid="{00000000-0005-0000-0000-000083980000}"/>
    <cellStyle name="Normal 14 2 3 3 2 2 2" xfId="22455" xr:uid="{00000000-0005-0000-0000-000084980000}"/>
    <cellStyle name="Normal 14 2 3 3 2 2 2 2" xfId="45723" xr:uid="{00000000-0005-0000-0000-000085980000}"/>
    <cellStyle name="Normal 14 2 3 3 2 2 3" xfId="35110" xr:uid="{00000000-0005-0000-0000-000086980000}"/>
    <cellStyle name="Normal 14 2 3 3 2 3" xfId="17149" xr:uid="{00000000-0005-0000-0000-000087980000}"/>
    <cellStyle name="Normal 14 2 3 3 2 3 2" xfId="40417" xr:uid="{00000000-0005-0000-0000-000088980000}"/>
    <cellStyle name="Normal 14 2 3 3 2 4" xfId="29802" xr:uid="{00000000-0005-0000-0000-000089980000}"/>
    <cellStyle name="Normal 14 2 3 3 3" xfId="9200" xr:uid="{00000000-0005-0000-0000-00008A980000}"/>
    <cellStyle name="Normal 14 2 3 3 3 2" xfId="19815" xr:uid="{00000000-0005-0000-0000-00008B980000}"/>
    <cellStyle name="Normal 14 2 3 3 3 2 2" xfId="43083" xr:uid="{00000000-0005-0000-0000-00008C980000}"/>
    <cellStyle name="Normal 14 2 3 3 3 3" xfId="32468" xr:uid="{00000000-0005-0000-0000-00008D980000}"/>
    <cellStyle name="Normal 14 2 3 3 4" xfId="14509" xr:uid="{00000000-0005-0000-0000-00008E980000}"/>
    <cellStyle name="Normal 14 2 3 3 4 2" xfId="37777" xr:uid="{00000000-0005-0000-0000-00008F980000}"/>
    <cellStyle name="Normal 14 2 3 3 5" xfId="27160" xr:uid="{00000000-0005-0000-0000-000090980000}"/>
    <cellStyle name="Normal 14 2 3 4" xfId="4627" xr:uid="{00000000-0005-0000-0000-000091980000}"/>
    <cellStyle name="Normal 14 2 3 4 2" xfId="9971" xr:uid="{00000000-0005-0000-0000-000092980000}"/>
    <cellStyle name="Normal 14 2 3 4 2 2" xfId="20586" xr:uid="{00000000-0005-0000-0000-000093980000}"/>
    <cellStyle name="Normal 14 2 3 4 2 2 2" xfId="43854" xr:uid="{00000000-0005-0000-0000-000094980000}"/>
    <cellStyle name="Normal 14 2 3 4 2 3" xfId="33239" xr:uid="{00000000-0005-0000-0000-000095980000}"/>
    <cellStyle name="Normal 14 2 3 4 3" xfId="15280" xr:uid="{00000000-0005-0000-0000-000096980000}"/>
    <cellStyle name="Normal 14 2 3 4 3 2" xfId="38548" xr:uid="{00000000-0005-0000-0000-000097980000}"/>
    <cellStyle name="Normal 14 2 3 4 4" xfId="27931" xr:uid="{00000000-0005-0000-0000-000098980000}"/>
    <cellStyle name="Normal 14 2 3 5" xfId="7329" xr:uid="{00000000-0005-0000-0000-000099980000}"/>
    <cellStyle name="Normal 14 2 3 5 2" xfId="17944" xr:uid="{00000000-0005-0000-0000-00009A980000}"/>
    <cellStyle name="Normal 14 2 3 5 2 2" xfId="41212" xr:uid="{00000000-0005-0000-0000-00009B980000}"/>
    <cellStyle name="Normal 14 2 3 5 3" xfId="30597" xr:uid="{00000000-0005-0000-0000-00009C980000}"/>
    <cellStyle name="Normal 14 2 3 6" xfId="12640" xr:uid="{00000000-0005-0000-0000-00009D980000}"/>
    <cellStyle name="Normal 14 2 3 6 2" xfId="35908" xr:uid="{00000000-0005-0000-0000-00009E980000}"/>
    <cellStyle name="Normal 14 2 3 7" xfId="24040" xr:uid="{00000000-0005-0000-0000-00009F980000}"/>
    <cellStyle name="Normal 14 2 3 7 2" xfId="47253" xr:uid="{00000000-0005-0000-0000-0000A0980000}"/>
    <cellStyle name="Normal 14 2 3 8" xfId="25289" xr:uid="{00000000-0005-0000-0000-0000A1980000}"/>
    <cellStyle name="Normal 14 2 3 9" xfId="49184" xr:uid="{00000000-0005-0000-0000-0000A2980000}"/>
    <cellStyle name="Normal 14 2 4" xfId="2076" xr:uid="{00000000-0005-0000-0000-0000A3980000}"/>
    <cellStyle name="Normal 14 2 4 2" xfId="24042" xr:uid="{00000000-0005-0000-0000-0000A4980000}"/>
    <cellStyle name="Normal 14 2 4 2 2" xfId="47255" xr:uid="{00000000-0005-0000-0000-0000A5980000}"/>
    <cellStyle name="Normal 14 2 4 3" xfId="49186" xr:uid="{00000000-0005-0000-0000-0000A6980000}"/>
    <cellStyle name="Normal 14 2 5" xfId="2660" xr:uid="{00000000-0005-0000-0000-0000A7980000}"/>
    <cellStyle name="Normal 14 2 5 2" xfId="5508" xr:uid="{00000000-0005-0000-0000-0000A8980000}"/>
    <cellStyle name="Normal 14 2 5 2 2" xfId="10851" xr:uid="{00000000-0005-0000-0000-0000A9980000}"/>
    <cellStyle name="Normal 14 2 5 2 2 2" xfId="21465" xr:uid="{00000000-0005-0000-0000-0000AA980000}"/>
    <cellStyle name="Normal 14 2 5 2 2 2 2" xfId="44733" xr:uid="{00000000-0005-0000-0000-0000AB980000}"/>
    <cellStyle name="Normal 14 2 5 2 2 3" xfId="34119" xr:uid="{00000000-0005-0000-0000-0000AC980000}"/>
    <cellStyle name="Normal 14 2 5 2 3" xfId="16159" xr:uid="{00000000-0005-0000-0000-0000AD980000}"/>
    <cellStyle name="Normal 14 2 5 2 3 2" xfId="39427" xr:uid="{00000000-0005-0000-0000-0000AE980000}"/>
    <cellStyle name="Normal 14 2 5 2 4" xfId="28811" xr:uid="{00000000-0005-0000-0000-0000AF980000}"/>
    <cellStyle name="Normal 14 2 5 3" xfId="8209" xr:uid="{00000000-0005-0000-0000-0000B0980000}"/>
    <cellStyle name="Normal 14 2 5 3 2" xfId="18824" xr:uid="{00000000-0005-0000-0000-0000B1980000}"/>
    <cellStyle name="Normal 14 2 5 3 2 2" xfId="42092" xr:uid="{00000000-0005-0000-0000-0000B2980000}"/>
    <cellStyle name="Normal 14 2 5 3 3" xfId="31477" xr:uid="{00000000-0005-0000-0000-0000B3980000}"/>
    <cellStyle name="Normal 14 2 5 4" xfId="13519" xr:uid="{00000000-0005-0000-0000-0000B4980000}"/>
    <cellStyle name="Normal 14 2 5 4 2" xfId="36787" xr:uid="{00000000-0005-0000-0000-0000B5980000}"/>
    <cellStyle name="Normal 14 2 5 5" xfId="26169" xr:uid="{00000000-0005-0000-0000-0000B6980000}"/>
    <cellStyle name="Normal 14 2 6" xfId="4321" xr:uid="{00000000-0005-0000-0000-0000B7980000}"/>
    <cellStyle name="Normal 14 2 6 2" xfId="9665" xr:uid="{00000000-0005-0000-0000-0000B8980000}"/>
    <cellStyle name="Normal 14 2 6 2 2" xfId="20280" xr:uid="{00000000-0005-0000-0000-0000B9980000}"/>
    <cellStyle name="Normal 14 2 6 2 2 2" xfId="43548" xr:uid="{00000000-0005-0000-0000-0000BA980000}"/>
    <cellStyle name="Normal 14 2 6 2 3" xfId="32933" xr:uid="{00000000-0005-0000-0000-0000BB980000}"/>
    <cellStyle name="Normal 14 2 6 3" xfId="14974" xr:uid="{00000000-0005-0000-0000-0000BC980000}"/>
    <cellStyle name="Normal 14 2 6 3 2" xfId="38242" xr:uid="{00000000-0005-0000-0000-0000BD980000}"/>
    <cellStyle name="Normal 14 2 6 4" xfId="27625" xr:uid="{00000000-0005-0000-0000-0000BE980000}"/>
    <cellStyle name="Normal 14 2 7" xfId="7023" xr:uid="{00000000-0005-0000-0000-0000BF980000}"/>
    <cellStyle name="Normal 14 2 7 2" xfId="17638" xr:uid="{00000000-0005-0000-0000-0000C0980000}"/>
    <cellStyle name="Normal 14 2 7 2 2" xfId="40906" xr:uid="{00000000-0005-0000-0000-0000C1980000}"/>
    <cellStyle name="Normal 14 2 7 3" xfId="30291" xr:uid="{00000000-0005-0000-0000-0000C2980000}"/>
    <cellStyle name="Normal 14 2 8" xfId="12334" xr:uid="{00000000-0005-0000-0000-0000C3980000}"/>
    <cellStyle name="Normal 14 2 8 2" xfId="35602" xr:uid="{00000000-0005-0000-0000-0000C4980000}"/>
    <cellStyle name="Normal 14 2 9" xfId="24035" xr:uid="{00000000-0005-0000-0000-0000C5980000}"/>
    <cellStyle name="Normal 14 2 9 2" xfId="47248" xr:uid="{00000000-0005-0000-0000-0000C6980000}"/>
    <cellStyle name="Normal 14 2_Asset Register (new)" xfId="1339" xr:uid="{00000000-0005-0000-0000-0000C7980000}"/>
    <cellStyle name="Normal 14 3" xfId="1178" xr:uid="{00000000-0005-0000-0000-0000C8980000}"/>
    <cellStyle name="Normal 14 3 2" xfId="2743" xr:uid="{00000000-0005-0000-0000-0000C9980000}"/>
    <cellStyle name="Normal 14 3 2 2" xfId="5591" xr:uid="{00000000-0005-0000-0000-0000CA980000}"/>
    <cellStyle name="Normal 14 3 2 2 2" xfId="10934" xr:uid="{00000000-0005-0000-0000-0000CB980000}"/>
    <cellStyle name="Normal 14 3 2 2 2 2" xfId="21548" xr:uid="{00000000-0005-0000-0000-0000CC980000}"/>
    <cellStyle name="Normal 14 3 2 2 2 2 2" xfId="44816" xr:uid="{00000000-0005-0000-0000-0000CD980000}"/>
    <cellStyle name="Normal 14 3 2 2 2 3" xfId="34202" xr:uid="{00000000-0005-0000-0000-0000CE980000}"/>
    <cellStyle name="Normal 14 3 2 2 3" xfId="16242" xr:uid="{00000000-0005-0000-0000-0000CF980000}"/>
    <cellStyle name="Normal 14 3 2 2 3 2" xfId="39510" xr:uid="{00000000-0005-0000-0000-0000D0980000}"/>
    <cellStyle name="Normal 14 3 2 2 4" xfId="24045" xr:uid="{00000000-0005-0000-0000-0000D1980000}"/>
    <cellStyle name="Normal 14 3 2 2 4 2" xfId="47258" xr:uid="{00000000-0005-0000-0000-0000D2980000}"/>
    <cellStyle name="Normal 14 3 2 2 5" xfId="28894" xr:uid="{00000000-0005-0000-0000-0000D3980000}"/>
    <cellStyle name="Normal 14 3 2 2 6" xfId="49189" xr:uid="{00000000-0005-0000-0000-0000D4980000}"/>
    <cellStyle name="Normal 14 3 2 3" xfId="8292" xr:uid="{00000000-0005-0000-0000-0000D5980000}"/>
    <cellStyle name="Normal 14 3 2 3 2" xfId="18907" xr:uid="{00000000-0005-0000-0000-0000D6980000}"/>
    <cellStyle name="Normal 14 3 2 3 2 2" xfId="42175" xr:uid="{00000000-0005-0000-0000-0000D7980000}"/>
    <cellStyle name="Normal 14 3 2 3 3" xfId="31560" xr:uid="{00000000-0005-0000-0000-0000D8980000}"/>
    <cellStyle name="Normal 14 3 2 4" xfId="13602" xr:uid="{00000000-0005-0000-0000-0000D9980000}"/>
    <cellStyle name="Normal 14 3 2 4 2" xfId="36870" xr:uid="{00000000-0005-0000-0000-0000DA980000}"/>
    <cellStyle name="Normal 14 3 2 5" xfId="24044" xr:uid="{00000000-0005-0000-0000-0000DB980000}"/>
    <cellStyle name="Normal 14 3 2 5 2" xfId="47257" xr:uid="{00000000-0005-0000-0000-0000DC980000}"/>
    <cellStyle name="Normal 14 3 2 6" xfId="26252" xr:uid="{00000000-0005-0000-0000-0000DD980000}"/>
    <cellStyle name="Normal 14 3 2 7" xfId="49188" xr:uid="{00000000-0005-0000-0000-0000DE980000}"/>
    <cellStyle name="Normal 14 3 3" xfId="3918" xr:uid="{00000000-0005-0000-0000-0000DF980000}"/>
    <cellStyle name="Normal 14 3 3 2" xfId="6582" xr:uid="{00000000-0005-0000-0000-0000E0980000}"/>
    <cellStyle name="Normal 14 3 3 2 2" xfId="11925" xr:uid="{00000000-0005-0000-0000-0000E1980000}"/>
    <cellStyle name="Normal 14 3 3 2 2 2" xfId="22538" xr:uid="{00000000-0005-0000-0000-0000E2980000}"/>
    <cellStyle name="Normal 14 3 3 2 2 2 2" xfId="45806" xr:uid="{00000000-0005-0000-0000-0000E3980000}"/>
    <cellStyle name="Normal 14 3 3 2 2 3" xfId="35193" xr:uid="{00000000-0005-0000-0000-0000E4980000}"/>
    <cellStyle name="Normal 14 3 3 2 3" xfId="17232" xr:uid="{00000000-0005-0000-0000-0000E5980000}"/>
    <cellStyle name="Normal 14 3 3 2 3 2" xfId="40500" xr:uid="{00000000-0005-0000-0000-0000E6980000}"/>
    <cellStyle name="Normal 14 3 3 2 4" xfId="29885" xr:uid="{00000000-0005-0000-0000-0000E7980000}"/>
    <cellStyle name="Normal 14 3 3 3" xfId="9283" xr:uid="{00000000-0005-0000-0000-0000E8980000}"/>
    <cellStyle name="Normal 14 3 3 3 2" xfId="19898" xr:uid="{00000000-0005-0000-0000-0000E9980000}"/>
    <cellStyle name="Normal 14 3 3 3 2 2" xfId="43166" xr:uid="{00000000-0005-0000-0000-0000EA980000}"/>
    <cellStyle name="Normal 14 3 3 3 3" xfId="32551" xr:uid="{00000000-0005-0000-0000-0000EB980000}"/>
    <cellStyle name="Normal 14 3 3 4" xfId="14592" xr:uid="{00000000-0005-0000-0000-0000EC980000}"/>
    <cellStyle name="Normal 14 3 3 4 2" xfId="37860" xr:uid="{00000000-0005-0000-0000-0000ED980000}"/>
    <cellStyle name="Normal 14 3 3 5" xfId="24046" xr:uid="{00000000-0005-0000-0000-0000EE980000}"/>
    <cellStyle name="Normal 14 3 3 5 2" xfId="47259" xr:uid="{00000000-0005-0000-0000-0000EF980000}"/>
    <cellStyle name="Normal 14 3 3 6" xfId="27243" xr:uid="{00000000-0005-0000-0000-0000F0980000}"/>
    <cellStyle name="Normal 14 3 3 7" xfId="49190" xr:uid="{00000000-0005-0000-0000-0000F1980000}"/>
    <cellStyle name="Normal 14 3 4" xfId="4404" xr:uid="{00000000-0005-0000-0000-0000F2980000}"/>
    <cellStyle name="Normal 14 3 4 2" xfId="9748" xr:uid="{00000000-0005-0000-0000-0000F3980000}"/>
    <cellStyle name="Normal 14 3 4 2 2" xfId="20363" xr:uid="{00000000-0005-0000-0000-0000F4980000}"/>
    <cellStyle name="Normal 14 3 4 2 2 2" xfId="43631" xr:uid="{00000000-0005-0000-0000-0000F5980000}"/>
    <cellStyle name="Normal 14 3 4 2 3" xfId="33016" xr:uid="{00000000-0005-0000-0000-0000F6980000}"/>
    <cellStyle name="Normal 14 3 4 3" xfId="15057" xr:uid="{00000000-0005-0000-0000-0000F7980000}"/>
    <cellStyle name="Normal 14 3 4 3 2" xfId="38325" xr:uid="{00000000-0005-0000-0000-0000F8980000}"/>
    <cellStyle name="Normal 14 3 4 4" xfId="27708" xr:uid="{00000000-0005-0000-0000-0000F9980000}"/>
    <cellStyle name="Normal 14 3 5" xfId="7106" xr:uid="{00000000-0005-0000-0000-0000FA980000}"/>
    <cellStyle name="Normal 14 3 5 2" xfId="17721" xr:uid="{00000000-0005-0000-0000-0000FB980000}"/>
    <cellStyle name="Normal 14 3 5 2 2" xfId="40989" xr:uid="{00000000-0005-0000-0000-0000FC980000}"/>
    <cellStyle name="Normal 14 3 5 3" xfId="30374" xr:uid="{00000000-0005-0000-0000-0000FD980000}"/>
    <cellStyle name="Normal 14 3 6" xfId="12417" xr:uid="{00000000-0005-0000-0000-0000FE980000}"/>
    <cellStyle name="Normal 14 3 6 2" xfId="35685" xr:uid="{00000000-0005-0000-0000-0000FF980000}"/>
    <cellStyle name="Normal 14 3 7" xfId="24043" xr:uid="{00000000-0005-0000-0000-000000990000}"/>
    <cellStyle name="Normal 14 3 7 2" xfId="47256" xr:uid="{00000000-0005-0000-0000-000001990000}"/>
    <cellStyle name="Normal 14 3 8" xfId="25066" xr:uid="{00000000-0005-0000-0000-000002990000}"/>
    <cellStyle name="Normal 14 3 9" xfId="49187" xr:uid="{00000000-0005-0000-0000-000003990000}"/>
    <cellStyle name="Normal 14 4" xfId="1525" xr:uid="{00000000-0005-0000-0000-000004990000}"/>
    <cellStyle name="Normal 14 4 2" xfId="2883" xr:uid="{00000000-0005-0000-0000-000005990000}"/>
    <cellStyle name="Normal 14 4 2 2" xfId="5731" xr:uid="{00000000-0005-0000-0000-000006990000}"/>
    <cellStyle name="Normal 14 4 2 2 2" xfId="11074" xr:uid="{00000000-0005-0000-0000-000007990000}"/>
    <cellStyle name="Normal 14 4 2 2 2 2" xfId="21688" xr:uid="{00000000-0005-0000-0000-000008990000}"/>
    <cellStyle name="Normal 14 4 2 2 2 2 2" xfId="44956" xr:uid="{00000000-0005-0000-0000-000009990000}"/>
    <cellStyle name="Normal 14 4 2 2 2 3" xfId="34342" xr:uid="{00000000-0005-0000-0000-00000A990000}"/>
    <cellStyle name="Normal 14 4 2 2 3" xfId="16382" xr:uid="{00000000-0005-0000-0000-00000B990000}"/>
    <cellStyle name="Normal 14 4 2 2 3 2" xfId="39650" xr:uid="{00000000-0005-0000-0000-00000C990000}"/>
    <cellStyle name="Normal 14 4 2 2 4" xfId="29034" xr:uid="{00000000-0005-0000-0000-00000D990000}"/>
    <cellStyle name="Normal 14 4 2 3" xfId="8432" xr:uid="{00000000-0005-0000-0000-00000E990000}"/>
    <cellStyle name="Normal 14 4 2 3 2" xfId="19047" xr:uid="{00000000-0005-0000-0000-00000F990000}"/>
    <cellStyle name="Normal 14 4 2 3 2 2" xfId="42315" xr:uid="{00000000-0005-0000-0000-000010990000}"/>
    <cellStyle name="Normal 14 4 2 3 3" xfId="31700" xr:uid="{00000000-0005-0000-0000-000011990000}"/>
    <cellStyle name="Normal 14 4 2 4" xfId="13742" xr:uid="{00000000-0005-0000-0000-000012990000}"/>
    <cellStyle name="Normal 14 4 2 4 2" xfId="37010" xr:uid="{00000000-0005-0000-0000-000013990000}"/>
    <cellStyle name="Normal 14 4 2 5" xfId="24048" xr:uid="{00000000-0005-0000-0000-000014990000}"/>
    <cellStyle name="Normal 14 4 2 5 2" xfId="47261" xr:uid="{00000000-0005-0000-0000-000015990000}"/>
    <cellStyle name="Normal 14 4 2 6" xfId="26392" xr:uid="{00000000-0005-0000-0000-000016990000}"/>
    <cellStyle name="Normal 14 4 2 7" xfId="49192" xr:uid="{00000000-0005-0000-0000-000017990000}"/>
    <cellStyle name="Normal 14 4 3" xfId="4544" xr:uid="{00000000-0005-0000-0000-000018990000}"/>
    <cellStyle name="Normal 14 4 3 2" xfId="9888" xr:uid="{00000000-0005-0000-0000-000019990000}"/>
    <cellStyle name="Normal 14 4 3 2 2" xfId="20503" xr:uid="{00000000-0005-0000-0000-00001A990000}"/>
    <cellStyle name="Normal 14 4 3 2 2 2" xfId="43771" xr:uid="{00000000-0005-0000-0000-00001B990000}"/>
    <cellStyle name="Normal 14 4 3 2 3" xfId="33156" xr:uid="{00000000-0005-0000-0000-00001C990000}"/>
    <cellStyle name="Normal 14 4 3 3" xfId="15197" xr:uid="{00000000-0005-0000-0000-00001D990000}"/>
    <cellStyle name="Normal 14 4 3 3 2" xfId="38465" xr:uid="{00000000-0005-0000-0000-00001E990000}"/>
    <cellStyle name="Normal 14 4 3 4" xfId="27848" xr:uid="{00000000-0005-0000-0000-00001F990000}"/>
    <cellStyle name="Normal 14 4 4" xfId="7246" xr:uid="{00000000-0005-0000-0000-000020990000}"/>
    <cellStyle name="Normal 14 4 4 2" xfId="17861" xr:uid="{00000000-0005-0000-0000-000021990000}"/>
    <cellStyle name="Normal 14 4 4 2 2" xfId="41129" xr:uid="{00000000-0005-0000-0000-000022990000}"/>
    <cellStyle name="Normal 14 4 4 3" xfId="30514" xr:uid="{00000000-0005-0000-0000-000023990000}"/>
    <cellStyle name="Normal 14 4 5" xfId="12557" xr:uid="{00000000-0005-0000-0000-000024990000}"/>
    <cellStyle name="Normal 14 4 5 2" xfId="35825" xr:uid="{00000000-0005-0000-0000-000025990000}"/>
    <cellStyle name="Normal 14 4 6" xfId="24047" xr:uid="{00000000-0005-0000-0000-000026990000}"/>
    <cellStyle name="Normal 14 4 6 2" xfId="47260" xr:uid="{00000000-0005-0000-0000-000027990000}"/>
    <cellStyle name="Normal 14 4 7" xfId="25206" xr:uid="{00000000-0005-0000-0000-000028990000}"/>
    <cellStyle name="Normal 14 4 8" xfId="49191" xr:uid="{00000000-0005-0000-0000-000029990000}"/>
    <cellStyle name="Normal 14 5" xfId="1789" xr:uid="{00000000-0005-0000-0000-00002A990000}"/>
    <cellStyle name="Normal 14 5 2" xfId="4771" xr:uid="{00000000-0005-0000-0000-00002B990000}"/>
    <cellStyle name="Normal 14 5 2 2" xfId="10115" xr:uid="{00000000-0005-0000-0000-00002C990000}"/>
    <cellStyle name="Normal 14 5 2 2 2" xfId="20730" xr:uid="{00000000-0005-0000-0000-00002D990000}"/>
    <cellStyle name="Normal 14 5 2 2 2 2" xfId="43998" xr:uid="{00000000-0005-0000-0000-00002E990000}"/>
    <cellStyle name="Normal 14 5 2 2 3" xfId="33383" xr:uid="{00000000-0005-0000-0000-00002F990000}"/>
    <cellStyle name="Normal 14 5 2 3" xfId="15424" xr:uid="{00000000-0005-0000-0000-000030990000}"/>
    <cellStyle name="Normal 14 5 2 3 2" xfId="38692" xr:uid="{00000000-0005-0000-0000-000031990000}"/>
    <cellStyle name="Normal 14 5 2 4" xfId="28075" xr:uid="{00000000-0005-0000-0000-000032990000}"/>
    <cellStyle name="Normal 14 5 3" xfId="7473" xr:uid="{00000000-0005-0000-0000-000033990000}"/>
    <cellStyle name="Normal 14 5 3 2" xfId="18088" xr:uid="{00000000-0005-0000-0000-000034990000}"/>
    <cellStyle name="Normal 14 5 3 2 2" xfId="41356" xr:uid="{00000000-0005-0000-0000-000035990000}"/>
    <cellStyle name="Normal 14 5 3 3" xfId="30741" xr:uid="{00000000-0005-0000-0000-000036990000}"/>
    <cellStyle name="Normal 14 5 4" xfId="12784" xr:uid="{00000000-0005-0000-0000-000037990000}"/>
    <cellStyle name="Normal 14 5 4 2" xfId="36052" xr:uid="{00000000-0005-0000-0000-000038990000}"/>
    <cellStyle name="Normal 14 5 5" xfId="24049" xr:uid="{00000000-0005-0000-0000-000039990000}"/>
    <cellStyle name="Normal 14 5 5 2" xfId="47262" xr:uid="{00000000-0005-0000-0000-00003A990000}"/>
    <cellStyle name="Normal 14 5 6" xfId="25433" xr:uid="{00000000-0005-0000-0000-00003B990000}"/>
    <cellStyle name="Normal 14 5 7" xfId="49193" xr:uid="{00000000-0005-0000-0000-00003C990000}"/>
    <cellStyle name="Normal 14 6" xfId="1807" xr:uid="{00000000-0005-0000-0000-00003D990000}"/>
    <cellStyle name="Normal 14 6 2" xfId="4783" xr:uid="{00000000-0005-0000-0000-00003E990000}"/>
    <cellStyle name="Normal 14 6 2 2" xfId="10127" xr:uid="{00000000-0005-0000-0000-00003F990000}"/>
    <cellStyle name="Normal 14 6 2 2 2" xfId="20742" xr:uid="{00000000-0005-0000-0000-000040990000}"/>
    <cellStyle name="Normal 14 6 2 2 2 2" xfId="44010" xr:uid="{00000000-0005-0000-0000-000041990000}"/>
    <cellStyle name="Normal 14 6 2 2 3" xfId="33395" xr:uid="{00000000-0005-0000-0000-000042990000}"/>
    <cellStyle name="Normal 14 6 2 3" xfId="15436" xr:uid="{00000000-0005-0000-0000-000043990000}"/>
    <cellStyle name="Normal 14 6 2 3 2" xfId="38704" xr:uid="{00000000-0005-0000-0000-000044990000}"/>
    <cellStyle name="Normal 14 6 2 4" xfId="28087" xr:uid="{00000000-0005-0000-0000-000045990000}"/>
    <cellStyle name="Normal 14 6 3" xfId="7485" xr:uid="{00000000-0005-0000-0000-000046990000}"/>
    <cellStyle name="Normal 14 6 3 2" xfId="18100" xr:uid="{00000000-0005-0000-0000-000047990000}"/>
    <cellStyle name="Normal 14 6 3 2 2" xfId="41368" xr:uid="{00000000-0005-0000-0000-000048990000}"/>
    <cellStyle name="Normal 14 6 3 3" xfId="30753" xr:uid="{00000000-0005-0000-0000-000049990000}"/>
    <cellStyle name="Normal 14 6 4" xfId="12796" xr:uid="{00000000-0005-0000-0000-00004A990000}"/>
    <cellStyle name="Normal 14 6 4 2" xfId="36064" xr:uid="{00000000-0005-0000-0000-00004B990000}"/>
    <cellStyle name="Normal 14 6 5" xfId="24050" xr:uid="{00000000-0005-0000-0000-00004C990000}"/>
    <cellStyle name="Normal 14 6 5 2" xfId="47263" xr:uid="{00000000-0005-0000-0000-00004D990000}"/>
    <cellStyle name="Normal 14 6 6" xfId="25445" xr:uid="{00000000-0005-0000-0000-00004E990000}"/>
    <cellStyle name="Normal 14 6 7" xfId="49194" xr:uid="{00000000-0005-0000-0000-00004F990000}"/>
    <cellStyle name="Normal 14 7" xfId="2177" xr:uid="{00000000-0005-0000-0000-000050990000}"/>
    <cellStyle name="Normal 14 7 2" xfId="5056" xr:uid="{00000000-0005-0000-0000-000051990000}"/>
    <cellStyle name="Normal 14 7 2 2" xfId="10399" xr:uid="{00000000-0005-0000-0000-000052990000}"/>
    <cellStyle name="Normal 14 7 2 2 2" xfId="21014" xr:uid="{00000000-0005-0000-0000-000053990000}"/>
    <cellStyle name="Normal 14 7 2 2 2 2" xfId="44282" xr:uid="{00000000-0005-0000-0000-000054990000}"/>
    <cellStyle name="Normal 14 7 2 2 3" xfId="33667" xr:uid="{00000000-0005-0000-0000-000055990000}"/>
    <cellStyle name="Normal 14 7 2 3" xfId="15708" xr:uid="{00000000-0005-0000-0000-000056990000}"/>
    <cellStyle name="Normal 14 7 2 3 2" xfId="38976" xr:uid="{00000000-0005-0000-0000-000057990000}"/>
    <cellStyle name="Normal 14 7 2 4" xfId="28359" xr:uid="{00000000-0005-0000-0000-000058990000}"/>
    <cellStyle name="Normal 14 7 3" xfId="7757" xr:uid="{00000000-0005-0000-0000-000059990000}"/>
    <cellStyle name="Normal 14 7 3 2" xfId="18372" xr:uid="{00000000-0005-0000-0000-00005A990000}"/>
    <cellStyle name="Normal 14 7 3 2 2" xfId="41640" xr:uid="{00000000-0005-0000-0000-00005B990000}"/>
    <cellStyle name="Normal 14 7 3 3" xfId="31025" xr:uid="{00000000-0005-0000-0000-00005C990000}"/>
    <cellStyle name="Normal 14 7 4" xfId="13068" xr:uid="{00000000-0005-0000-0000-00005D990000}"/>
    <cellStyle name="Normal 14 7 4 2" xfId="36336" xr:uid="{00000000-0005-0000-0000-00005E990000}"/>
    <cellStyle name="Normal 14 7 5" xfId="25717" xr:uid="{00000000-0005-0000-0000-00005F990000}"/>
    <cellStyle name="Normal 14 8" xfId="1796" xr:uid="{00000000-0005-0000-0000-000060990000}"/>
    <cellStyle name="Normal 14 8 2" xfId="4777" xr:uid="{00000000-0005-0000-0000-000061990000}"/>
    <cellStyle name="Normal 14 8 2 2" xfId="10121" xr:uid="{00000000-0005-0000-0000-000062990000}"/>
    <cellStyle name="Normal 14 8 2 2 2" xfId="20736" xr:uid="{00000000-0005-0000-0000-000063990000}"/>
    <cellStyle name="Normal 14 8 2 2 2 2" xfId="44004" xr:uid="{00000000-0005-0000-0000-000064990000}"/>
    <cellStyle name="Normal 14 8 2 2 3" xfId="33389" xr:uid="{00000000-0005-0000-0000-000065990000}"/>
    <cellStyle name="Normal 14 8 2 3" xfId="15430" xr:uid="{00000000-0005-0000-0000-000066990000}"/>
    <cellStyle name="Normal 14 8 2 3 2" xfId="38698" xr:uid="{00000000-0005-0000-0000-000067990000}"/>
    <cellStyle name="Normal 14 8 2 4" xfId="28081" xr:uid="{00000000-0005-0000-0000-000068990000}"/>
    <cellStyle name="Normal 14 8 3" xfId="7479" xr:uid="{00000000-0005-0000-0000-000069990000}"/>
    <cellStyle name="Normal 14 8 3 2" xfId="18094" xr:uid="{00000000-0005-0000-0000-00006A990000}"/>
    <cellStyle name="Normal 14 8 3 2 2" xfId="41362" xr:uid="{00000000-0005-0000-0000-00006B990000}"/>
    <cellStyle name="Normal 14 8 3 3" xfId="30747" xr:uid="{00000000-0005-0000-0000-00006C990000}"/>
    <cellStyle name="Normal 14 8 4" xfId="12790" xr:uid="{00000000-0005-0000-0000-00006D990000}"/>
    <cellStyle name="Normal 14 8 4 2" xfId="36058" xr:uid="{00000000-0005-0000-0000-00006E990000}"/>
    <cellStyle name="Normal 14 8 5" xfId="25439" xr:uid="{00000000-0005-0000-0000-00006F990000}"/>
    <cellStyle name="Normal 14 9" xfId="1750" xr:uid="{00000000-0005-0000-0000-000070990000}"/>
    <cellStyle name="Normal 14 9 2" xfId="4741" xr:uid="{00000000-0005-0000-0000-000071990000}"/>
    <cellStyle name="Normal 14 9 2 2" xfId="10085" xr:uid="{00000000-0005-0000-0000-000072990000}"/>
    <cellStyle name="Normal 14 9 2 2 2" xfId="20700" xr:uid="{00000000-0005-0000-0000-000073990000}"/>
    <cellStyle name="Normal 14 9 2 2 2 2" xfId="43968" xr:uid="{00000000-0005-0000-0000-000074990000}"/>
    <cellStyle name="Normal 14 9 2 2 3" xfId="33353" xr:uid="{00000000-0005-0000-0000-000075990000}"/>
    <cellStyle name="Normal 14 9 2 3" xfId="15394" xr:uid="{00000000-0005-0000-0000-000076990000}"/>
    <cellStyle name="Normal 14 9 2 3 2" xfId="38662" xr:uid="{00000000-0005-0000-0000-000077990000}"/>
    <cellStyle name="Normal 14 9 2 4" xfId="28045" xr:uid="{00000000-0005-0000-0000-000078990000}"/>
    <cellStyle name="Normal 14 9 3" xfId="7443" xr:uid="{00000000-0005-0000-0000-000079990000}"/>
    <cellStyle name="Normal 14 9 3 2" xfId="18058" xr:uid="{00000000-0005-0000-0000-00007A990000}"/>
    <cellStyle name="Normal 14 9 3 2 2" xfId="41326" xr:uid="{00000000-0005-0000-0000-00007B990000}"/>
    <cellStyle name="Normal 14 9 3 3" xfId="30711" xr:uid="{00000000-0005-0000-0000-00007C990000}"/>
    <cellStyle name="Normal 14 9 4" xfId="12754" xr:uid="{00000000-0005-0000-0000-00007D990000}"/>
    <cellStyle name="Normal 14 9 4 2" xfId="36022" xr:uid="{00000000-0005-0000-0000-00007E990000}"/>
    <cellStyle name="Normal 14 9 5" xfId="25403" xr:uid="{00000000-0005-0000-0000-00007F990000}"/>
    <cellStyle name="Normal 14_Asset Register (new)" xfId="1342" xr:uid="{00000000-0005-0000-0000-000080990000}"/>
    <cellStyle name="Normal 15" xfId="40" xr:uid="{00000000-0005-0000-0000-000081990000}"/>
    <cellStyle name="Normal 15 2" xfId="1237" xr:uid="{00000000-0005-0000-0000-000082990000}"/>
    <cellStyle name="Normal 15 2 2" xfId="2799" xr:uid="{00000000-0005-0000-0000-000083990000}"/>
    <cellStyle name="Normal 15 2 2 2" xfId="5647" xr:uid="{00000000-0005-0000-0000-000084990000}"/>
    <cellStyle name="Normal 15 2 2 2 2" xfId="10990" xr:uid="{00000000-0005-0000-0000-000085990000}"/>
    <cellStyle name="Normal 15 2 2 2 2 2" xfId="21604" xr:uid="{00000000-0005-0000-0000-000086990000}"/>
    <cellStyle name="Normal 15 2 2 2 2 2 2" xfId="44872" xr:uid="{00000000-0005-0000-0000-000087990000}"/>
    <cellStyle name="Normal 15 2 2 2 2 3" xfId="34258" xr:uid="{00000000-0005-0000-0000-000088990000}"/>
    <cellStyle name="Normal 15 2 2 2 3" xfId="16298" xr:uid="{00000000-0005-0000-0000-000089990000}"/>
    <cellStyle name="Normal 15 2 2 2 3 2" xfId="39566" xr:uid="{00000000-0005-0000-0000-00008A990000}"/>
    <cellStyle name="Normal 15 2 2 2 4" xfId="28950" xr:uid="{00000000-0005-0000-0000-00008B990000}"/>
    <cellStyle name="Normal 15 2 2 2 5" xfId="50749" xr:uid="{00000000-0005-0000-0000-00008C990000}"/>
    <cellStyle name="Normal 15 2 2 3" xfId="8348" xr:uid="{00000000-0005-0000-0000-00008D990000}"/>
    <cellStyle name="Normal 15 2 2 3 2" xfId="18963" xr:uid="{00000000-0005-0000-0000-00008E990000}"/>
    <cellStyle name="Normal 15 2 2 3 2 2" xfId="42231" xr:uid="{00000000-0005-0000-0000-00008F990000}"/>
    <cellStyle name="Normal 15 2 2 3 3" xfId="31616" xr:uid="{00000000-0005-0000-0000-000090990000}"/>
    <cellStyle name="Normal 15 2 2 4" xfId="13658" xr:uid="{00000000-0005-0000-0000-000091990000}"/>
    <cellStyle name="Normal 15 2 2 4 2" xfId="36926" xr:uid="{00000000-0005-0000-0000-000092990000}"/>
    <cellStyle name="Normal 15 2 2 5" xfId="24053" xr:uid="{00000000-0005-0000-0000-000093990000}"/>
    <cellStyle name="Normal 15 2 2 5 2" xfId="47266" xr:uid="{00000000-0005-0000-0000-000094990000}"/>
    <cellStyle name="Normal 15 2 2 6" xfId="26308" xr:uid="{00000000-0005-0000-0000-000095990000}"/>
    <cellStyle name="Normal 15 2 2 7" xfId="49197" xr:uid="{00000000-0005-0000-0000-000096990000}"/>
    <cellStyle name="Normal 15 2 3" xfId="3974" xr:uid="{00000000-0005-0000-0000-000097990000}"/>
    <cellStyle name="Normal 15 2 3 2" xfId="6638" xr:uid="{00000000-0005-0000-0000-000098990000}"/>
    <cellStyle name="Normal 15 2 3 2 2" xfId="11981" xr:uid="{00000000-0005-0000-0000-000099990000}"/>
    <cellStyle name="Normal 15 2 3 2 2 2" xfId="22594" xr:uid="{00000000-0005-0000-0000-00009A990000}"/>
    <cellStyle name="Normal 15 2 3 2 2 2 2" xfId="45862" xr:uid="{00000000-0005-0000-0000-00009B990000}"/>
    <cellStyle name="Normal 15 2 3 2 2 3" xfId="35249" xr:uid="{00000000-0005-0000-0000-00009C990000}"/>
    <cellStyle name="Normal 15 2 3 2 3" xfId="17288" xr:uid="{00000000-0005-0000-0000-00009D990000}"/>
    <cellStyle name="Normal 15 2 3 2 3 2" xfId="40556" xr:uid="{00000000-0005-0000-0000-00009E990000}"/>
    <cellStyle name="Normal 15 2 3 2 4" xfId="29941" xr:uid="{00000000-0005-0000-0000-00009F990000}"/>
    <cellStyle name="Normal 15 2 3 2 5" xfId="50751" xr:uid="{00000000-0005-0000-0000-0000A0990000}"/>
    <cellStyle name="Normal 15 2 3 3" xfId="9339" xr:uid="{00000000-0005-0000-0000-0000A1990000}"/>
    <cellStyle name="Normal 15 2 3 3 2" xfId="19954" xr:uid="{00000000-0005-0000-0000-0000A2990000}"/>
    <cellStyle name="Normal 15 2 3 3 2 2" xfId="43222" xr:uid="{00000000-0005-0000-0000-0000A3990000}"/>
    <cellStyle name="Normal 15 2 3 3 3" xfId="32607" xr:uid="{00000000-0005-0000-0000-0000A4990000}"/>
    <cellStyle name="Normal 15 2 3 4" xfId="14648" xr:uid="{00000000-0005-0000-0000-0000A5990000}"/>
    <cellStyle name="Normal 15 2 3 4 2" xfId="37916" xr:uid="{00000000-0005-0000-0000-0000A6990000}"/>
    <cellStyle name="Normal 15 2 3 5" xfId="27299" xr:uid="{00000000-0005-0000-0000-0000A7990000}"/>
    <cellStyle name="Normal 15 2 3 6" xfId="50750" xr:uid="{00000000-0005-0000-0000-0000A8990000}"/>
    <cellStyle name="Normal 15 2 4" xfId="4460" xr:uid="{00000000-0005-0000-0000-0000A9990000}"/>
    <cellStyle name="Normal 15 2 4 2" xfId="9804" xr:uid="{00000000-0005-0000-0000-0000AA990000}"/>
    <cellStyle name="Normal 15 2 4 2 2" xfId="20419" xr:uid="{00000000-0005-0000-0000-0000AB990000}"/>
    <cellStyle name="Normal 15 2 4 2 2 2" xfId="43687" xr:uid="{00000000-0005-0000-0000-0000AC990000}"/>
    <cellStyle name="Normal 15 2 4 2 3" xfId="33072" xr:uid="{00000000-0005-0000-0000-0000AD990000}"/>
    <cellStyle name="Normal 15 2 4 3" xfId="15113" xr:uid="{00000000-0005-0000-0000-0000AE990000}"/>
    <cellStyle name="Normal 15 2 4 3 2" xfId="38381" xr:uid="{00000000-0005-0000-0000-0000AF990000}"/>
    <cellStyle name="Normal 15 2 4 4" xfId="27764" xr:uid="{00000000-0005-0000-0000-0000B0990000}"/>
    <cellStyle name="Normal 15 2 4 5" xfId="50752" xr:uid="{00000000-0005-0000-0000-0000B1990000}"/>
    <cellStyle name="Normal 15 2 5" xfId="7162" xr:uid="{00000000-0005-0000-0000-0000B2990000}"/>
    <cellStyle name="Normal 15 2 5 2" xfId="17777" xr:uid="{00000000-0005-0000-0000-0000B3990000}"/>
    <cellStyle name="Normal 15 2 5 2 2" xfId="41045" xr:uid="{00000000-0005-0000-0000-0000B4990000}"/>
    <cellStyle name="Normal 15 2 5 3" xfId="30430" xr:uid="{00000000-0005-0000-0000-0000B5990000}"/>
    <cellStyle name="Normal 15 2 6" xfId="12473" xr:uid="{00000000-0005-0000-0000-0000B6990000}"/>
    <cellStyle name="Normal 15 2 6 2" xfId="35741" xr:uid="{00000000-0005-0000-0000-0000B7990000}"/>
    <cellStyle name="Normal 15 2 7" xfId="24052" xr:uid="{00000000-0005-0000-0000-0000B8990000}"/>
    <cellStyle name="Normal 15 2 7 2" xfId="47265" xr:uid="{00000000-0005-0000-0000-0000B9990000}"/>
    <cellStyle name="Normal 15 2 8" xfId="25122" xr:uid="{00000000-0005-0000-0000-0000BA990000}"/>
    <cellStyle name="Normal 15 2 9" xfId="49196" xr:uid="{00000000-0005-0000-0000-0000BB990000}"/>
    <cellStyle name="Normal 15 3" xfId="1610" xr:uid="{00000000-0005-0000-0000-0000BC990000}"/>
    <cellStyle name="Normal 15 3 2" xfId="2967" xr:uid="{00000000-0005-0000-0000-0000BD990000}"/>
    <cellStyle name="Normal 15 3 2 2" xfId="5815" xr:uid="{00000000-0005-0000-0000-0000BE990000}"/>
    <cellStyle name="Normal 15 3 2 2 2" xfId="11158" xr:uid="{00000000-0005-0000-0000-0000BF990000}"/>
    <cellStyle name="Normal 15 3 2 2 2 2" xfId="21772" xr:uid="{00000000-0005-0000-0000-0000C0990000}"/>
    <cellStyle name="Normal 15 3 2 2 2 2 2" xfId="45040" xr:uid="{00000000-0005-0000-0000-0000C1990000}"/>
    <cellStyle name="Normal 15 3 2 2 2 3" xfId="34426" xr:uid="{00000000-0005-0000-0000-0000C2990000}"/>
    <cellStyle name="Normal 15 3 2 2 3" xfId="16466" xr:uid="{00000000-0005-0000-0000-0000C3990000}"/>
    <cellStyle name="Normal 15 3 2 2 3 2" xfId="39734" xr:uid="{00000000-0005-0000-0000-0000C4990000}"/>
    <cellStyle name="Normal 15 3 2 2 4" xfId="29118" xr:uid="{00000000-0005-0000-0000-0000C5990000}"/>
    <cellStyle name="Normal 15 3 2 3" xfId="8516" xr:uid="{00000000-0005-0000-0000-0000C6990000}"/>
    <cellStyle name="Normal 15 3 2 3 2" xfId="19131" xr:uid="{00000000-0005-0000-0000-0000C7990000}"/>
    <cellStyle name="Normal 15 3 2 3 2 2" xfId="42399" xr:uid="{00000000-0005-0000-0000-0000C8990000}"/>
    <cellStyle name="Normal 15 3 2 3 3" xfId="31784" xr:uid="{00000000-0005-0000-0000-0000C9990000}"/>
    <cellStyle name="Normal 15 3 2 4" xfId="13826" xr:uid="{00000000-0005-0000-0000-0000CA990000}"/>
    <cellStyle name="Normal 15 3 2 4 2" xfId="37094" xr:uid="{00000000-0005-0000-0000-0000CB990000}"/>
    <cellStyle name="Normal 15 3 2 5" xfId="26476" xr:uid="{00000000-0005-0000-0000-0000CC990000}"/>
    <cellStyle name="Normal 15 3 2 6" xfId="50753" xr:uid="{00000000-0005-0000-0000-0000CD990000}"/>
    <cellStyle name="Normal 15 3 3" xfId="4628" xr:uid="{00000000-0005-0000-0000-0000CE990000}"/>
    <cellStyle name="Normal 15 3 3 2" xfId="9972" xr:uid="{00000000-0005-0000-0000-0000CF990000}"/>
    <cellStyle name="Normal 15 3 3 2 2" xfId="20587" xr:uid="{00000000-0005-0000-0000-0000D0990000}"/>
    <cellStyle name="Normal 15 3 3 2 2 2" xfId="43855" xr:uid="{00000000-0005-0000-0000-0000D1990000}"/>
    <cellStyle name="Normal 15 3 3 2 3" xfId="33240" xr:uid="{00000000-0005-0000-0000-0000D2990000}"/>
    <cellStyle name="Normal 15 3 3 3" xfId="15281" xr:uid="{00000000-0005-0000-0000-0000D3990000}"/>
    <cellStyle name="Normal 15 3 3 3 2" xfId="38549" xr:uid="{00000000-0005-0000-0000-0000D4990000}"/>
    <cellStyle name="Normal 15 3 3 4" xfId="27932" xr:uid="{00000000-0005-0000-0000-0000D5990000}"/>
    <cellStyle name="Normal 15 3 4" xfId="7330" xr:uid="{00000000-0005-0000-0000-0000D6990000}"/>
    <cellStyle name="Normal 15 3 4 2" xfId="17945" xr:uid="{00000000-0005-0000-0000-0000D7990000}"/>
    <cellStyle name="Normal 15 3 4 2 2" xfId="41213" xr:uid="{00000000-0005-0000-0000-0000D8990000}"/>
    <cellStyle name="Normal 15 3 4 3" xfId="30598" xr:uid="{00000000-0005-0000-0000-0000D9990000}"/>
    <cellStyle name="Normal 15 3 5" xfId="12641" xr:uid="{00000000-0005-0000-0000-0000DA990000}"/>
    <cellStyle name="Normal 15 3 5 2" xfId="35909" xr:uid="{00000000-0005-0000-0000-0000DB990000}"/>
    <cellStyle name="Normal 15 3 6" xfId="24054" xr:uid="{00000000-0005-0000-0000-0000DC990000}"/>
    <cellStyle name="Normal 15 3 6 2" xfId="47267" xr:uid="{00000000-0005-0000-0000-0000DD990000}"/>
    <cellStyle name="Normal 15 3 7" xfId="25290" xr:uid="{00000000-0005-0000-0000-0000DE990000}"/>
    <cellStyle name="Normal 15 3 8" xfId="49198" xr:uid="{00000000-0005-0000-0000-0000DF990000}"/>
    <cellStyle name="Normal 15 4" xfId="24051" xr:uid="{00000000-0005-0000-0000-0000E0990000}"/>
    <cellStyle name="Normal 15 4 2" xfId="47264" xr:uid="{00000000-0005-0000-0000-0000E1990000}"/>
    <cellStyle name="Normal 15 4 2 2" xfId="50755" xr:uid="{00000000-0005-0000-0000-0000E2990000}"/>
    <cellStyle name="Normal 15 4 3" xfId="50754" xr:uid="{00000000-0005-0000-0000-0000E3990000}"/>
    <cellStyle name="Normal 15 5" xfId="50756" xr:uid="{00000000-0005-0000-0000-0000E4990000}"/>
    <cellStyle name="Normal 15 6" xfId="49195" xr:uid="{00000000-0005-0000-0000-0000E5990000}"/>
    <cellStyle name="Normal 15_Asset Register (new)" xfId="1526" xr:uid="{00000000-0005-0000-0000-0000E6990000}"/>
    <cellStyle name="Normal 16" xfId="42" xr:uid="{00000000-0005-0000-0000-0000E7990000}"/>
    <cellStyle name="Normal 16 2" xfId="24056" xr:uid="{00000000-0005-0000-0000-0000E8990000}"/>
    <cellStyle name="Normal 16 2 2" xfId="24057" xr:uid="{00000000-0005-0000-0000-0000E9990000}"/>
    <cellStyle name="Normal 16 2 2 2" xfId="47270" xr:uid="{00000000-0005-0000-0000-0000EA990000}"/>
    <cellStyle name="Normal 16 2 2 2 2" xfId="50757" xr:uid="{00000000-0005-0000-0000-0000EB990000}"/>
    <cellStyle name="Normal 16 2 2 3" xfId="49201" xr:uid="{00000000-0005-0000-0000-0000EC990000}"/>
    <cellStyle name="Normal 16 2 3" xfId="47269" xr:uid="{00000000-0005-0000-0000-0000ED990000}"/>
    <cellStyle name="Normal 16 2 3 2" xfId="50759" xr:uid="{00000000-0005-0000-0000-0000EE990000}"/>
    <cellStyle name="Normal 16 2 3 3" xfId="50758" xr:uid="{00000000-0005-0000-0000-0000EF990000}"/>
    <cellStyle name="Normal 16 2 4" xfId="50760" xr:uid="{00000000-0005-0000-0000-0000F0990000}"/>
    <cellStyle name="Normal 16 2 5" xfId="49200" xr:uid="{00000000-0005-0000-0000-0000F1990000}"/>
    <cellStyle name="Normal 16 3" xfId="24058" xr:uid="{00000000-0005-0000-0000-0000F2990000}"/>
    <cellStyle name="Normal 16 3 2" xfId="47271" xr:uid="{00000000-0005-0000-0000-0000F3990000}"/>
    <cellStyle name="Normal 16 3 2 2" xfId="50762" xr:uid="{00000000-0005-0000-0000-0000F4990000}"/>
    <cellStyle name="Normal 16 3 2 2 2" xfId="50763" xr:uid="{00000000-0005-0000-0000-0000F5990000}"/>
    <cellStyle name="Normal 16 3 2 3" xfId="50764" xr:uid="{00000000-0005-0000-0000-0000F6990000}"/>
    <cellStyle name="Normal 16 3 2 4" xfId="50761" xr:uid="{00000000-0005-0000-0000-0000F7990000}"/>
    <cellStyle name="Normal 16 3 3" xfId="50765" xr:uid="{00000000-0005-0000-0000-0000F8990000}"/>
    <cellStyle name="Normal 16 3 3 2" xfId="50766" xr:uid="{00000000-0005-0000-0000-0000F9990000}"/>
    <cellStyle name="Normal 16 3 4" xfId="50767" xr:uid="{00000000-0005-0000-0000-0000FA990000}"/>
    <cellStyle name="Normal 16 3 5" xfId="49202" xr:uid="{00000000-0005-0000-0000-0000FB990000}"/>
    <cellStyle name="Normal 16 4" xfId="24055" xr:uid="{00000000-0005-0000-0000-0000FC990000}"/>
    <cellStyle name="Normal 16 4 2" xfId="47268" xr:uid="{00000000-0005-0000-0000-0000FD990000}"/>
    <cellStyle name="Normal 16 4 2 2" xfId="50769" xr:uid="{00000000-0005-0000-0000-0000FE990000}"/>
    <cellStyle name="Normal 16 4 3" xfId="50768" xr:uid="{00000000-0005-0000-0000-0000FF990000}"/>
    <cellStyle name="Normal 16 5" xfId="50770" xr:uid="{00000000-0005-0000-0000-0000009A0000}"/>
    <cellStyle name="Normal 16 6" xfId="49199" xr:uid="{00000000-0005-0000-0000-0000019A0000}"/>
    <cellStyle name="Normal 17" xfId="1612" xr:uid="{00000000-0005-0000-0000-0000029A0000}"/>
    <cellStyle name="Normal 17 2" xfId="4630" xr:uid="{00000000-0005-0000-0000-0000039A0000}"/>
    <cellStyle name="Normal 17 2 2" xfId="9974" xr:uid="{00000000-0005-0000-0000-0000049A0000}"/>
    <cellStyle name="Normal 17 2 2 2" xfId="20589" xr:uid="{00000000-0005-0000-0000-0000059A0000}"/>
    <cellStyle name="Normal 17 2 2 2 2" xfId="43857" xr:uid="{00000000-0005-0000-0000-0000069A0000}"/>
    <cellStyle name="Normal 17 2 2 2 3" xfId="50771" xr:uid="{00000000-0005-0000-0000-0000079A0000}"/>
    <cellStyle name="Normal 17 2 2 3" xfId="24061" xr:uid="{00000000-0005-0000-0000-0000089A0000}"/>
    <cellStyle name="Normal 17 2 2 3 2" xfId="47274" xr:uid="{00000000-0005-0000-0000-0000099A0000}"/>
    <cellStyle name="Normal 17 2 2 4" xfId="33242" xr:uid="{00000000-0005-0000-0000-00000A9A0000}"/>
    <cellStyle name="Normal 17 2 2 5" xfId="49205" xr:uid="{00000000-0005-0000-0000-00000B9A0000}"/>
    <cellStyle name="Normal 17 2 3" xfId="15283" xr:uid="{00000000-0005-0000-0000-00000C9A0000}"/>
    <cellStyle name="Normal 17 2 3 2" xfId="38551" xr:uid="{00000000-0005-0000-0000-00000D9A0000}"/>
    <cellStyle name="Normal 17 2 3 2 2" xfId="50773" xr:uid="{00000000-0005-0000-0000-00000E9A0000}"/>
    <cellStyle name="Normal 17 2 3 3" xfId="50772" xr:uid="{00000000-0005-0000-0000-00000F9A0000}"/>
    <cellStyle name="Normal 17 2 4" xfId="24060" xr:uid="{00000000-0005-0000-0000-0000109A0000}"/>
    <cellStyle name="Normal 17 2 4 2" xfId="47273" xr:uid="{00000000-0005-0000-0000-0000119A0000}"/>
    <cellStyle name="Normal 17 2 4 3" xfId="50774" xr:uid="{00000000-0005-0000-0000-0000129A0000}"/>
    <cellStyle name="Normal 17 2 5" xfId="27934" xr:uid="{00000000-0005-0000-0000-0000139A0000}"/>
    <cellStyle name="Normal 17 2 6" xfId="49204" xr:uid="{00000000-0005-0000-0000-0000149A0000}"/>
    <cellStyle name="Normal 17 3" xfId="7332" xr:uid="{00000000-0005-0000-0000-0000159A0000}"/>
    <cellStyle name="Normal 17 3 2" xfId="17947" xr:uid="{00000000-0005-0000-0000-0000169A0000}"/>
    <cellStyle name="Normal 17 3 2 2" xfId="41215" xr:uid="{00000000-0005-0000-0000-0000179A0000}"/>
    <cellStyle name="Normal 17 3 2 2 2" xfId="50776" xr:uid="{00000000-0005-0000-0000-0000189A0000}"/>
    <cellStyle name="Normal 17 3 2 3" xfId="50775" xr:uid="{00000000-0005-0000-0000-0000199A0000}"/>
    <cellStyle name="Normal 17 3 3" xfId="24062" xr:uid="{00000000-0005-0000-0000-00001A9A0000}"/>
    <cellStyle name="Normal 17 3 3 2" xfId="47275" xr:uid="{00000000-0005-0000-0000-00001B9A0000}"/>
    <cellStyle name="Normal 17 3 3 2 2" xfId="50778" xr:uid="{00000000-0005-0000-0000-00001C9A0000}"/>
    <cellStyle name="Normal 17 3 3 3" xfId="50777" xr:uid="{00000000-0005-0000-0000-00001D9A0000}"/>
    <cellStyle name="Normal 17 3 4" xfId="30600" xr:uid="{00000000-0005-0000-0000-00001E9A0000}"/>
    <cellStyle name="Normal 17 3 4 2" xfId="50779" xr:uid="{00000000-0005-0000-0000-00001F9A0000}"/>
    <cellStyle name="Normal 17 3 5" xfId="49206" xr:uid="{00000000-0005-0000-0000-0000209A0000}"/>
    <cellStyle name="Normal 17 4" xfId="12643" xr:uid="{00000000-0005-0000-0000-0000219A0000}"/>
    <cellStyle name="Normal 17 4 2" xfId="35911" xr:uid="{00000000-0005-0000-0000-0000229A0000}"/>
    <cellStyle name="Normal 17 4 2 2" xfId="50781" xr:uid="{00000000-0005-0000-0000-0000239A0000}"/>
    <cellStyle name="Normal 17 4 3" xfId="50780" xr:uid="{00000000-0005-0000-0000-0000249A0000}"/>
    <cellStyle name="Normal 17 5" xfId="24059" xr:uid="{00000000-0005-0000-0000-0000259A0000}"/>
    <cellStyle name="Normal 17 5 2" xfId="47272" xr:uid="{00000000-0005-0000-0000-0000269A0000}"/>
    <cellStyle name="Normal 17 5 3" xfId="50782" xr:uid="{00000000-0005-0000-0000-0000279A0000}"/>
    <cellStyle name="Normal 17 6" xfId="25292" xr:uid="{00000000-0005-0000-0000-0000289A0000}"/>
    <cellStyle name="Normal 17 7" xfId="49203" xr:uid="{00000000-0005-0000-0000-0000299A0000}"/>
    <cellStyle name="Normal 18" xfId="1781" xr:uid="{00000000-0005-0000-0000-00002A9A0000}"/>
    <cellStyle name="Normal 18 2" xfId="4765" xr:uid="{00000000-0005-0000-0000-00002B9A0000}"/>
    <cellStyle name="Normal 18 2 2" xfId="10109" xr:uid="{00000000-0005-0000-0000-00002C9A0000}"/>
    <cellStyle name="Normal 18 2 2 2" xfId="20724" xr:uid="{00000000-0005-0000-0000-00002D9A0000}"/>
    <cellStyle name="Normal 18 2 2 2 2" xfId="43992" xr:uid="{00000000-0005-0000-0000-00002E9A0000}"/>
    <cellStyle name="Normal 18 2 2 3" xfId="33377" xr:uid="{00000000-0005-0000-0000-00002F9A0000}"/>
    <cellStyle name="Normal 18 2 3" xfId="15418" xr:uid="{00000000-0005-0000-0000-0000309A0000}"/>
    <cellStyle name="Normal 18 2 3 2" xfId="38686" xr:uid="{00000000-0005-0000-0000-0000319A0000}"/>
    <cellStyle name="Normal 18 2 4" xfId="28069" xr:uid="{00000000-0005-0000-0000-0000329A0000}"/>
    <cellStyle name="Normal 18 2 5" xfId="50783" xr:uid="{00000000-0005-0000-0000-0000339A0000}"/>
    <cellStyle name="Normal 18 3" xfId="7467" xr:uid="{00000000-0005-0000-0000-0000349A0000}"/>
    <cellStyle name="Normal 18 3 2" xfId="18082" xr:uid="{00000000-0005-0000-0000-0000359A0000}"/>
    <cellStyle name="Normal 18 3 2 2" xfId="41350" xr:uid="{00000000-0005-0000-0000-0000369A0000}"/>
    <cellStyle name="Normal 18 3 3" xfId="30735" xr:uid="{00000000-0005-0000-0000-0000379A0000}"/>
    <cellStyle name="Normal 18 4" xfId="12778" xr:uid="{00000000-0005-0000-0000-0000389A0000}"/>
    <cellStyle name="Normal 18 4 2" xfId="36046" xr:uid="{00000000-0005-0000-0000-0000399A0000}"/>
    <cellStyle name="Normal 18 5" xfId="24063" xr:uid="{00000000-0005-0000-0000-00003A9A0000}"/>
    <cellStyle name="Normal 18 5 2" xfId="47276" xr:uid="{00000000-0005-0000-0000-00003B9A0000}"/>
    <cellStyle name="Normal 18 6" xfId="25427" xr:uid="{00000000-0005-0000-0000-00003C9A0000}"/>
    <cellStyle name="Normal 18 7" xfId="49207" xr:uid="{00000000-0005-0000-0000-00003D9A0000}"/>
    <cellStyle name="Normal 19" xfId="2250" xr:uid="{00000000-0005-0000-0000-00003E9A0000}"/>
    <cellStyle name="Normal 19 2" xfId="5117" xr:uid="{00000000-0005-0000-0000-00003F9A0000}"/>
    <cellStyle name="Normal 19 2 2" xfId="10460" xr:uid="{00000000-0005-0000-0000-0000409A0000}"/>
    <cellStyle name="Normal 19 2 2 2" xfId="21075" xr:uid="{00000000-0005-0000-0000-0000419A0000}"/>
    <cellStyle name="Normal 19 2 2 2 2" xfId="44343" xr:uid="{00000000-0005-0000-0000-0000429A0000}"/>
    <cellStyle name="Normal 19 2 2 3" xfId="33728" xr:uid="{00000000-0005-0000-0000-0000439A0000}"/>
    <cellStyle name="Normal 19 2 2 4" xfId="50785" xr:uid="{00000000-0005-0000-0000-0000449A0000}"/>
    <cellStyle name="Normal 19 2 3" xfId="15769" xr:uid="{00000000-0005-0000-0000-0000459A0000}"/>
    <cellStyle name="Normal 19 2 3 2" xfId="39037" xr:uid="{00000000-0005-0000-0000-0000469A0000}"/>
    <cellStyle name="Normal 19 2 4" xfId="28420" xr:uid="{00000000-0005-0000-0000-0000479A0000}"/>
    <cellStyle name="Normal 19 2 5" xfId="50784" xr:uid="{00000000-0005-0000-0000-0000489A0000}"/>
    <cellStyle name="Normal 19 3" xfId="7818" xr:uid="{00000000-0005-0000-0000-0000499A0000}"/>
    <cellStyle name="Normal 19 3 2" xfId="18433" xr:uid="{00000000-0005-0000-0000-00004A9A0000}"/>
    <cellStyle name="Normal 19 3 2 2" xfId="41701" xr:uid="{00000000-0005-0000-0000-00004B9A0000}"/>
    <cellStyle name="Normal 19 3 2 3" xfId="50787" xr:uid="{00000000-0005-0000-0000-00004C9A0000}"/>
    <cellStyle name="Normal 19 3 3" xfId="31086" xr:uid="{00000000-0005-0000-0000-00004D9A0000}"/>
    <cellStyle name="Normal 19 3 4" xfId="50786" xr:uid="{00000000-0005-0000-0000-00004E9A0000}"/>
    <cellStyle name="Normal 19 4" xfId="13129" xr:uid="{00000000-0005-0000-0000-00004F9A0000}"/>
    <cellStyle name="Normal 19 4 2" xfId="36397" xr:uid="{00000000-0005-0000-0000-0000509A0000}"/>
    <cellStyle name="Normal 19 4 3" xfId="50788" xr:uid="{00000000-0005-0000-0000-0000519A0000}"/>
    <cellStyle name="Normal 19 5" xfId="24064" xr:uid="{00000000-0005-0000-0000-0000529A0000}"/>
    <cellStyle name="Normal 19 5 2" xfId="47277" xr:uid="{00000000-0005-0000-0000-0000539A0000}"/>
    <cellStyle name="Normal 19 6" xfId="25778" xr:uid="{00000000-0005-0000-0000-0000549A0000}"/>
    <cellStyle name="Normal 19 7" xfId="49208" xr:uid="{00000000-0005-0000-0000-0000559A0000}"/>
    <cellStyle name="Normal 2" xfId="577" xr:uid="{00000000-0005-0000-0000-0000569A0000}"/>
    <cellStyle name="Normal 2 10" xfId="1085" xr:uid="{00000000-0005-0000-0000-0000579A0000}"/>
    <cellStyle name="Normal 2 11" xfId="2540" xr:uid="{00000000-0005-0000-0000-0000589A0000}"/>
    <cellStyle name="Normal 2 11 2" xfId="5388" xr:uid="{00000000-0005-0000-0000-0000599A0000}"/>
    <cellStyle name="Normal 2 11 2 2" xfId="10731" xr:uid="{00000000-0005-0000-0000-00005A9A0000}"/>
    <cellStyle name="Normal 2 11 2 2 2" xfId="21345" xr:uid="{00000000-0005-0000-0000-00005B9A0000}"/>
    <cellStyle name="Normal 2 11 2 2 2 2" xfId="44613" xr:uid="{00000000-0005-0000-0000-00005C9A0000}"/>
    <cellStyle name="Normal 2 11 2 2 3" xfId="33999" xr:uid="{00000000-0005-0000-0000-00005D9A0000}"/>
    <cellStyle name="Normal 2 11 2 3" xfId="16039" xr:uid="{00000000-0005-0000-0000-00005E9A0000}"/>
    <cellStyle name="Normal 2 11 2 3 2" xfId="39307" xr:uid="{00000000-0005-0000-0000-00005F9A0000}"/>
    <cellStyle name="Normal 2 11 2 4" xfId="28691" xr:uid="{00000000-0005-0000-0000-0000609A0000}"/>
    <cellStyle name="Normal 2 11 3" xfId="8089" xr:uid="{00000000-0005-0000-0000-0000619A0000}"/>
    <cellStyle name="Normal 2 11 3 2" xfId="18704" xr:uid="{00000000-0005-0000-0000-0000629A0000}"/>
    <cellStyle name="Normal 2 11 3 2 2" xfId="41972" xr:uid="{00000000-0005-0000-0000-0000639A0000}"/>
    <cellStyle name="Normal 2 11 3 3" xfId="31357" xr:uid="{00000000-0005-0000-0000-0000649A0000}"/>
    <cellStyle name="Normal 2 11 4" xfId="13399" xr:uid="{00000000-0005-0000-0000-0000659A0000}"/>
    <cellStyle name="Normal 2 11 4 2" xfId="36667" xr:uid="{00000000-0005-0000-0000-0000669A0000}"/>
    <cellStyle name="Normal 2 11 5" xfId="26049" xr:uid="{00000000-0005-0000-0000-0000679A0000}"/>
    <cellStyle name="Normal 2 12" xfId="4201" xr:uid="{00000000-0005-0000-0000-0000689A0000}"/>
    <cellStyle name="Normal 2 12 2" xfId="9545" xr:uid="{00000000-0005-0000-0000-0000699A0000}"/>
    <cellStyle name="Normal 2 12 2 2" xfId="20160" xr:uid="{00000000-0005-0000-0000-00006A9A0000}"/>
    <cellStyle name="Normal 2 12 2 2 2" xfId="43428" xr:uid="{00000000-0005-0000-0000-00006B9A0000}"/>
    <cellStyle name="Normal 2 12 2 3" xfId="32813" xr:uid="{00000000-0005-0000-0000-00006C9A0000}"/>
    <cellStyle name="Normal 2 12 3" xfId="14854" xr:uid="{00000000-0005-0000-0000-00006D9A0000}"/>
    <cellStyle name="Normal 2 12 3 2" xfId="38122" xr:uid="{00000000-0005-0000-0000-00006E9A0000}"/>
    <cellStyle name="Normal 2 12 4" xfId="27505" xr:uid="{00000000-0005-0000-0000-00006F9A0000}"/>
    <cellStyle name="Normal 2 13" xfId="6903" xr:uid="{00000000-0005-0000-0000-0000709A0000}"/>
    <cellStyle name="Normal 2 13 2" xfId="17518" xr:uid="{00000000-0005-0000-0000-0000719A0000}"/>
    <cellStyle name="Normal 2 13 2 2" xfId="40786" xr:uid="{00000000-0005-0000-0000-0000729A0000}"/>
    <cellStyle name="Normal 2 13 3" xfId="30171" xr:uid="{00000000-0005-0000-0000-0000739A0000}"/>
    <cellStyle name="Normal 2 14" xfId="12214" xr:uid="{00000000-0005-0000-0000-0000749A0000}"/>
    <cellStyle name="Normal 2 14 2" xfId="35482" xr:uid="{00000000-0005-0000-0000-0000759A0000}"/>
    <cellStyle name="Normal 2 15" xfId="24862" xr:uid="{00000000-0005-0000-0000-0000769A0000}"/>
    <cellStyle name="Normal 2 2" xfId="578" xr:uid="{00000000-0005-0000-0000-0000779A0000}"/>
    <cellStyle name="Normal 2 2 10" xfId="2079" xr:uid="{00000000-0005-0000-0000-0000789A0000}"/>
    <cellStyle name="Normal 2 2 10 2" xfId="4992" xr:uid="{00000000-0005-0000-0000-0000799A0000}"/>
    <cellStyle name="Normal 2 2 10 2 2" xfId="10335" xr:uid="{00000000-0005-0000-0000-00007A9A0000}"/>
    <cellStyle name="Normal 2 2 10 2 2 2" xfId="20950" xr:uid="{00000000-0005-0000-0000-00007B9A0000}"/>
    <cellStyle name="Normal 2 2 10 2 2 2 2" xfId="44218" xr:uid="{00000000-0005-0000-0000-00007C9A0000}"/>
    <cellStyle name="Normal 2 2 10 2 2 3" xfId="33603" xr:uid="{00000000-0005-0000-0000-00007D9A0000}"/>
    <cellStyle name="Normal 2 2 10 2 3" xfId="15644" xr:uid="{00000000-0005-0000-0000-00007E9A0000}"/>
    <cellStyle name="Normal 2 2 10 2 3 2" xfId="38912" xr:uid="{00000000-0005-0000-0000-00007F9A0000}"/>
    <cellStyle name="Normal 2 2 10 2 4" xfId="28295" xr:uid="{00000000-0005-0000-0000-0000809A0000}"/>
    <cellStyle name="Normal 2 2 10 3" xfId="7693" xr:uid="{00000000-0005-0000-0000-0000819A0000}"/>
    <cellStyle name="Normal 2 2 10 3 2" xfId="18308" xr:uid="{00000000-0005-0000-0000-0000829A0000}"/>
    <cellStyle name="Normal 2 2 10 3 2 2" xfId="41576" xr:uid="{00000000-0005-0000-0000-0000839A0000}"/>
    <cellStyle name="Normal 2 2 10 3 3" xfId="30961" xr:uid="{00000000-0005-0000-0000-0000849A0000}"/>
    <cellStyle name="Normal 2 2 10 4" xfId="13004" xr:uid="{00000000-0005-0000-0000-0000859A0000}"/>
    <cellStyle name="Normal 2 2 10 4 2" xfId="36272" xr:uid="{00000000-0005-0000-0000-0000869A0000}"/>
    <cellStyle name="Normal 2 2 10 5" xfId="25653" xr:uid="{00000000-0005-0000-0000-0000879A0000}"/>
    <cellStyle name="Normal 2 2 11" xfId="2541" xr:uid="{00000000-0005-0000-0000-0000889A0000}"/>
    <cellStyle name="Normal 2 2 11 2" xfId="5389" xr:uid="{00000000-0005-0000-0000-0000899A0000}"/>
    <cellStyle name="Normal 2 2 11 2 2" xfId="10732" xr:uid="{00000000-0005-0000-0000-00008A9A0000}"/>
    <cellStyle name="Normal 2 2 11 2 2 2" xfId="21346" xr:uid="{00000000-0005-0000-0000-00008B9A0000}"/>
    <cellStyle name="Normal 2 2 11 2 2 2 2" xfId="44614" xr:uid="{00000000-0005-0000-0000-00008C9A0000}"/>
    <cellStyle name="Normal 2 2 11 2 2 3" xfId="34000" xr:uid="{00000000-0005-0000-0000-00008D9A0000}"/>
    <cellStyle name="Normal 2 2 11 2 3" xfId="16040" xr:uid="{00000000-0005-0000-0000-00008E9A0000}"/>
    <cellStyle name="Normal 2 2 11 2 3 2" xfId="39308" xr:uid="{00000000-0005-0000-0000-00008F9A0000}"/>
    <cellStyle name="Normal 2 2 11 2 4" xfId="28692" xr:uid="{00000000-0005-0000-0000-0000909A0000}"/>
    <cellStyle name="Normal 2 2 11 3" xfId="8090" xr:uid="{00000000-0005-0000-0000-0000919A0000}"/>
    <cellStyle name="Normal 2 2 11 3 2" xfId="18705" xr:uid="{00000000-0005-0000-0000-0000929A0000}"/>
    <cellStyle name="Normal 2 2 11 3 2 2" xfId="41973" xr:uid="{00000000-0005-0000-0000-0000939A0000}"/>
    <cellStyle name="Normal 2 2 11 3 3" xfId="31358" xr:uid="{00000000-0005-0000-0000-0000949A0000}"/>
    <cellStyle name="Normal 2 2 11 4" xfId="13400" xr:uid="{00000000-0005-0000-0000-0000959A0000}"/>
    <cellStyle name="Normal 2 2 11 4 2" xfId="36668" xr:uid="{00000000-0005-0000-0000-0000969A0000}"/>
    <cellStyle name="Normal 2 2 11 5" xfId="26050" xr:uid="{00000000-0005-0000-0000-0000979A0000}"/>
    <cellStyle name="Normal 2 2 12" xfId="3043" xr:uid="{00000000-0005-0000-0000-0000989A0000}"/>
    <cellStyle name="Normal 2 2 12 2" xfId="5876" xr:uid="{00000000-0005-0000-0000-0000999A0000}"/>
    <cellStyle name="Normal 2 2 12 2 2" xfId="11219" xr:uid="{00000000-0005-0000-0000-00009A9A0000}"/>
    <cellStyle name="Normal 2 2 12 2 2 2" xfId="21832" xr:uid="{00000000-0005-0000-0000-00009B9A0000}"/>
    <cellStyle name="Normal 2 2 12 2 2 2 2" xfId="45100" xr:uid="{00000000-0005-0000-0000-00009C9A0000}"/>
    <cellStyle name="Normal 2 2 12 2 2 3" xfId="34487" xr:uid="{00000000-0005-0000-0000-00009D9A0000}"/>
    <cellStyle name="Normal 2 2 12 2 3" xfId="16526" xr:uid="{00000000-0005-0000-0000-00009E9A0000}"/>
    <cellStyle name="Normal 2 2 12 2 3 2" xfId="39794" xr:uid="{00000000-0005-0000-0000-00009F9A0000}"/>
    <cellStyle name="Normal 2 2 12 2 4" xfId="29179" xr:uid="{00000000-0005-0000-0000-0000A09A0000}"/>
    <cellStyle name="Normal 2 2 12 3" xfId="8577" xr:uid="{00000000-0005-0000-0000-0000A19A0000}"/>
    <cellStyle name="Normal 2 2 12 3 2" xfId="19192" xr:uid="{00000000-0005-0000-0000-0000A29A0000}"/>
    <cellStyle name="Normal 2 2 12 3 2 2" xfId="42460" xr:uid="{00000000-0005-0000-0000-0000A39A0000}"/>
    <cellStyle name="Normal 2 2 12 3 3" xfId="31845" xr:uid="{00000000-0005-0000-0000-0000A49A0000}"/>
    <cellStyle name="Normal 2 2 12 4" xfId="13886" xr:uid="{00000000-0005-0000-0000-0000A59A0000}"/>
    <cellStyle name="Normal 2 2 12 4 2" xfId="37154" xr:uid="{00000000-0005-0000-0000-0000A69A0000}"/>
    <cellStyle name="Normal 2 2 12 5" xfId="26537" xr:uid="{00000000-0005-0000-0000-0000A79A0000}"/>
    <cellStyle name="Normal 2 2 13" xfId="3366" xr:uid="{00000000-0005-0000-0000-0000A89A0000}"/>
    <cellStyle name="Normal 2 2 13 2" xfId="6190" xr:uid="{00000000-0005-0000-0000-0000A99A0000}"/>
    <cellStyle name="Normal 2 2 13 2 2" xfId="11533" xr:uid="{00000000-0005-0000-0000-0000AA9A0000}"/>
    <cellStyle name="Normal 2 2 13 2 2 2" xfId="22146" xr:uid="{00000000-0005-0000-0000-0000AB9A0000}"/>
    <cellStyle name="Normal 2 2 13 2 2 2 2" xfId="45414" xr:uid="{00000000-0005-0000-0000-0000AC9A0000}"/>
    <cellStyle name="Normal 2 2 13 2 2 3" xfId="34801" xr:uid="{00000000-0005-0000-0000-0000AD9A0000}"/>
    <cellStyle name="Normal 2 2 13 2 3" xfId="16840" xr:uid="{00000000-0005-0000-0000-0000AE9A0000}"/>
    <cellStyle name="Normal 2 2 13 2 3 2" xfId="40108" xr:uid="{00000000-0005-0000-0000-0000AF9A0000}"/>
    <cellStyle name="Normal 2 2 13 2 4" xfId="29493" xr:uid="{00000000-0005-0000-0000-0000B09A0000}"/>
    <cellStyle name="Normal 2 2 13 3" xfId="8891" xr:uid="{00000000-0005-0000-0000-0000B19A0000}"/>
    <cellStyle name="Normal 2 2 13 3 2" xfId="19506" xr:uid="{00000000-0005-0000-0000-0000B29A0000}"/>
    <cellStyle name="Normal 2 2 13 3 2 2" xfId="42774" xr:uid="{00000000-0005-0000-0000-0000B39A0000}"/>
    <cellStyle name="Normal 2 2 13 3 3" xfId="32159" xr:uid="{00000000-0005-0000-0000-0000B49A0000}"/>
    <cellStyle name="Normal 2 2 13 4" xfId="14200" xr:uid="{00000000-0005-0000-0000-0000B59A0000}"/>
    <cellStyle name="Normal 2 2 13 4 2" xfId="37468" xr:uid="{00000000-0005-0000-0000-0000B69A0000}"/>
    <cellStyle name="Normal 2 2 13 5" xfId="26851" xr:uid="{00000000-0005-0000-0000-0000B79A0000}"/>
    <cellStyle name="Normal 2 2 14" xfId="4202" xr:uid="{00000000-0005-0000-0000-0000B89A0000}"/>
    <cellStyle name="Normal 2 2 14 2" xfId="9546" xr:uid="{00000000-0005-0000-0000-0000B99A0000}"/>
    <cellStyle name="Normal 2 2 14 2 2" xfId="20161" xr:uid="{00000000-0005-0000-0000-0000BA9A0000}"/>
    <cellStyle name="Normal 2 2 14 2 2 2" xfId="43429" xr:uid="{00000000-0005-0000-0000-0000BB9A0000}"/>
    <cellStyle name="Normal 2 2 14 2 3" xfId="32814" xr:uid="{00000000-0005-0000-0000-0000BC9A0000}"/>
    <cellStyle name="Normal 2 2 14 3" xfId="14855" xr:uid="{00000000-0005-0000-0000-0000BD9A0000}"/>
    <cellStyle name="Normal 2 2 14 3 2" xfId="38123" xr:uid="{00000000-0005-0000-0000-0000BE9A0000}"/>
    <cellStyle name="Normal 2 2 14 4" xfId="27506" xr:uid="{00000000-0005-0000-0000-0000BF9A0000}"/>
    <cellStyle name="Normal 2 2 15" xfId="6681" xr:uid="{00000000-0005-0000-0000-0000C09A0000}"/>
    <cellStyle name="Normal 2 2 16" xfId="6904" xr:uid="{00000000-0005-0000-0000-0000C19A0000}"/>
    <cellStyle name="Normal 2 2 16 2" xfId="17519" xr:uid="{00000000-0005-0000-0000-0000C29A0000}"/>
    <cellStyle name="Normal 2 2 16 2 2" xfId="40787" xr:uid="{00000000-0005-0000-0000-0000C39A0000}"/>
    <cellStyle name="Normal 2 2 16 3" xfId="30172" xr:uid="{00000000-0005-0000-0000-0000C49A0000}"/>
    <cellStyle name="Normal 2 2 17" xfId="12215" xr:uid="{00000000-0005-0000-0000-0000C59A0000}"/>
    <cellStyle name="Normal 2 2 17 2" xfId="35483" xr:uid="{00000000-0005-0000-0000-0000C69A0000}"/>
    <cellStyle name="Normal 2 2 18" xfId="24065" xr:uid="{00000000-0005-0000-0000-0000C79A0000}"/>
    <cellStyle name="Normal 2 2 18 2" xfId="47278" xr:uid="{00000000-0005-0000-0000-0000C89A0000}"/>
    <cellStyle name="Normal 2 2 19" xfId="24863" xr:uid="{00000000-0005-0000-0000-0000C99A0000}"/>
    <cellStyle name="Normal 2 2 2" xfId="579" xr:uid="{00000000-0005-0000-0000-0000CA9A0000}"/>
    <cellStyle name="Normal 2 2 2 10" xfId="2255" xr:uid="{00000000-0005-0000-0000-0000CB9A0000}"/>
    <cellStyle name="Normal 2 2 2 10 2" xfId="5122" xr:uid="{00000000-0005-0000-0000-0000CC9A0000}"/>
    <cellStyle name="Normal 2 2 2 10 2 2" xfId="10465" xr:uid="{00000000-0005-0000-0000-0000CD9A0000}"/>
    <cellStyle name="Normal 2 2 2 10 2 2 2" xfId="21079" xr:uid="{00000000-0005-0000-0000-0000CE9A0000}"/>
    <cellStyle name="Normal 2 2 2 10 2 2 2 2" xfId="44347" xr:uid="{00000000-0005-0000-0000-0000CF9A0000}"/>
    <cellStyle name="Normal 2 2 2 10 2 2 3" xfId="33733" xr:uid="{00000000-0005-0000-0000-0000D09A0000}"/>
    <cellStyle name="Normal 2 2 2 10 2 3" xfId="15773" xr:uid="{00000000-0005-0000-0000-0000D19A0000}"/>
    <cellStyle name="Normal 2 2 2 10 2 3 2" xfId="39041" xr:uid="{00000000-0005-0000-0000-0000D29A0000}"/>
    <cellStyle name="Normal 2 2 2 10 2 4" xfId="28425" xr:uid="{00000000-0005-0000-0000-0000D39A0000}"/>
    <cellStyle name="Normal 2 2 2 10 3" xfId="7823" xr:uid="{00000000-0005-0000-0000-0000D49A0000}"/>
    <cellStyle name="Normal 2 2 2 10 3 2" xfId="18438" xr:uid="{00000000-0005-0000-0000-0000D59A0000}"/>
    <cellStyle name="Normal 2 2 2 10 3 2 2" xfId="41706" xr:uid="{00000000-0005-0000-0000-0000D69A0000}"/>
    <cellStyle name="Normal 2 2 2 10 3 3" xfId="31091" xr:uid="{00000000-0005-0000-0000-0000D79A0000}"/>
    <cellStyle name="Normal 2 2 2 10 4" xfId="13133" xr:uid="{00000000-0005-0000-0000-0000D89A0000}"/>
    <cellStyle name="Normal 2 2 2 10 4 2" xfId="36401" xr:uid="{00000000-0005-0000-0000-0000D99A0000}"/>
    <cellStyle name="Normal 2 2 2 10 5" xfId="25783" xr:uid="{00000000-0005-0000-0000-0000DA9A0000}"/>
    <cellStyle name="Normal 2 2 2 11" xfId="3044" xr:uid="{00000000-0005-0000-0000-0000DB9A0000}"/>
    <cellStyle name="Normal 2 2 2 11 2" xfId="5877" xr:uid="{00000000-0005-0000-0000-0000DC9A0000}"/>
    <cellStyle name="Normal 2 2 2 11 2 2" xfId="11220" xr:uid="{00000000-0005-0000-0000-0000DD9A0000}"/>
    <cellStyle name="Normal 2 2 2 11 2 2 2" xfId="21833" xr:uid="{00000000-0005-0000-0000-0000DE9A0000}"/>
    <cellStyle name="Normal 2 2 2 11 2 2 2 2" xfId="45101" xr:uid="{00000000-0005-0000-0000-0000DF9A0000}"/>
    <cellStyle name="Normal 2 2 2 11 2 2 3" xfId="34488" xr:uid="{00000000-0005-0000-0000-0000E09A0000}"/>
    <cellStyle name="Normal 2 2 2 11 2 3" xfId="16527" xr:uid="{00000000-0005-0000-0000-0000E19A0000}"/>
    <cellStyle name="Normal 2 2 2 11 2 3 2" xfId="39795" xr:uid="{00000000-0005-0000-0000-0000E29A0000}"/>
    <cellStyle name="Normal 2 2 2 11 2 4" xfId="29180" xr:uid="{00000000-0005-0000-0000-0000E39A0000}"/>
    <cellStyle name="Normal 2 2 2 11 3" xfId="8578" xr:uid="{00000000-0005-0000-0000-0000E49A0000}"/>
    <cellStyle name="Normal 2 2 2 11 3 2" xfId="19193" xr:uid="{00000000-0005-0000-0000-0000E59A0000}"/>
    <cellStyle name="Normal 2 2 2 11 3 2 2" xfId="42461" xr:uid="{00000000-0005-0000-0000-0000E69A0000}"/>
    <cellStyle name="Normal 2 2 2 11 3 3" xfId="31846" xr:uid="{00000000-0005-0000-0000-0000E79A0000}"/>
    <cellStyle name="Normal 2 2 2 11 4" xfId="13887" xr:uid="{00000000-0005-0000-0000-0000E89A0000}"/>
    <cellStyle name="Normal 2 2 2 11 4 2" xfId="37155" xr:uid="{00000000-0005-0000-0000-0000E99A0000}"/>
    <cellStyle name="Normal 2 2 2 11 5" xfId="26538" xr:uid="{00000000-0005-0000-0000-0000EA9A0000}"/>
    <cellStyle name="Normal 2 2 2 12" xfId="3367" xr:uid="{00000000-0005-0000-0000-0000EB9A0000}"/>
    <cellStyle name="Normal 2 2 2 12 2" xfId="6191" xr:uid="{00000000-0005-0000-0000-0000EC9A0000}"/>
    <cellStyle name="Normal 2 2 2 12 2 2" xfId="11534" xr:uid="{00000000-0005-0000-0000-0000ED9A0000}"/>
    <cellStyle name="Normal 2 2 2 12 2 2 2" xfId="22147" xr:uid="{00000000-0005-0000-0000-0000EE9A0000}"/>
    <cellStyle name="Normal 2 2 2 12 2 2 2 2" xfId="45415" xr:uid="{00000000-0005-0000-0000-0000EF9A0000}"/>
    <cellStyle name="Normal 2 2 2 12 2 2 3" xfId="34802" xr:uid="{00000000-0005-0000-0000-0000F09A0000}"/>
    <cellStyle name="Normal 2 2 2 12 2 3" xfId="16841" xr:uid="{00000000-0005-0000-0000-0000F19A0000}"/>
    <cellStyle name="Normal 2 2 2 12 2 3 2" xfId="40109" xr:uid="{00000000-0005-0000-0000-0000F29A0000}"/>
    <cellStyle name="Normal 2 2 2 12 2 4" xfId="29494" xr:uid="{00000000-0005-0000-0000-0000F39A0000}"/>
    <cellStyle name="Normal 2 2 2 12 3" xfId="8892" xr:uid="{00000000-0005-0000-0000-0000F49A0000}"/>
    <cellStyle name="Normal 2 2 2 12 3 2" xfId="19507" xr:uid="{00000000-0005-0000-0000-0000F59A0000}"/>
    <cellStyle name="Normal 2 2 2 12 3 2 2" xfId="42775" xr:uid="{00000000-0005-0000-0000-0000F69A0000}"/>
    <cellStyle name="Normal 2 2 2 12 3 3" xfId="32160" xr:uid="{00000000-0005-0000-0000-0000F79A0000}"/>
    <cellStyle name="Normal 2 2 2 12 4" xfId="14201" xr:uid="{00000000-0005-0000-0000-0000F89A0000}"/>
    <cellStyle name="Normal 2 2 2 12 4 2" xfId="37469" xr:uid="{00000000-0005-0000-0000-0000F99A0000}"/>
    <cellStyle name="Normal 2 2 2 12 5" xfId="26852" xr:uid="{00000000-0005-0000-0000-0000FA9A0000}"/>
    <cellStyle name="Normal 2 2 2 13" xfId="24066" xr:uid="{00000000-0005-0000-0000-0000FB9A0000}"/>
    <cellStyle name="Normal 2 2 2 13 2" xfId="47279" xr:uid="{00000000-0005-0000-0000-0000FC9A0000}"/>
    <cellStyle name="Normal 2 2 2 14" xfId="49210" xr:uid="{00000000-0005-0000-0000-0000FD9A0000}"/>
    <cellStyle name="Normal 2 2 2 2" xfId="580" xr:uid="{00000000-0005-0000-0000-0000FE9A0000}"/>
    <cellStyle name="Normal 2 2 2 2 2" xfId="1217" xr:uid="{00000000-0005-0000-0000-0000FF9A0000}"/>
    <cellStyle name="Normal 2 2 2 2 2 2" xfId="2779" xr:uid="{00000000-0005-0000-0000-0000009B0000}"/>
    <cellStyle name="Normal 2 2 2 2 2 2 2" xfId="5627" xr:uid="{00000000-0005-0000-0000-0000019B0000}"/>
    <cellStyle name="Normal 2 2 2 2 2 2 2 2" xfId="10970" xr:uid="{00000000-0005-0000-0000-0000029B0000}"/>
    <cellStyle name="Normal 2 2 2 2 2 2 2 2 2" xfId="21584" xr:uid="{00000000-0005-0000-0000-0000039B0000}"/>
    <cellStyle name="Normal 2 2 2 2 2 2 2 2 2 2" xfId="44852" xr:uid="{00000000-0005-0000-0000-0000049B0000}"/>
    <cellStyle name="Normal 2 2 2 2 2 2 2 2 3" xfId="34238" xr:uid="{00000000-0005-0000-0000-0000059B0000}"/>
    <cellStyle name="Normal 2 2 2 2 2 2 2 3" xfId="16278" xr:uid="{00000000-0005-0000-0000-0000069B0000}"/>
    <cellStyle name="Normal 2 2 2 2 2 2 2 3 2" xfId="39546" xr:uid="{00000000-0005-0000-0000-0000079B0000}"/>
    <cellStyle name="Normal 2 2 2 2 2 2 2 4" xfId="24070" xr:uid="{00000000-0005-0000-0000-0000089B0000}"/>
    <cellStyle name="Normal 2 2 2 2 2 2 2 4 2" xfId="47283" xr:uid="{00000000-0005-0000-0000-0000099B0000}"/>
    <cellStyle name="Normal 2 2 2 2 2 2 2 5" xfId="28930" xr:uid="{00000000-0005-0000-0000-00000A9B0000}"/>
    <cellStyle name="Normal 2 2 2 2 2 2 2 6" xfId="49214" xr:uid="{00000000-0005-0000-0000-00000B9B0000}"/>
    <cellStyle name="Normal 2 2 2 2 2 2 3" xfId="8328" xr:uid="{00000000-0005-0000-0000-00000C9B0000}"/>
    <cellStyle name="Normal 2 2 2 2 2 2 3 2" xfId="18943" xr:uid="{00000000-0005-0000-0000-00000D9B0000}"/>
    <cellStyle name="Normal 2 2 2 2 2 2 3 2 2" xfId="42211" xr:uid="{00000000-0005-0000-0000-00000E9B0000}"/>
    <cellStyle name="Normal 2 2 2 2 2 2 3 3" xfId="31596" xr:uid="{00000000-0005-0000-0000-00000F9B0000}"/>
    <cellStyle name="Normal 2 2 2 2 2 2 4" xfId="13638" xr:uid="{00000000-0005-0000-0000-0000109B0000}"/>
    <cellStyle name="Normal 2 2 2 2 2 2 4 2" xfId="36906" xr:uid="{00000000-0005-0000-0000-0000119B0000}"/>
    <cellStyle name="Normal 2 2 2 2 2 2 5" xfId="24069" xr:uid="{00000000-0005-0000-0000-0000129B0000}"/>
    <cellStyle name="Normal 2 2 2 2 2 2 5 2" xfId="47282" xr:uid="{00000000-0005-0000-0000-0000139B0000}"/>
    <cellStyle name="Normal 2 2 2 2 2 2 6" xfId="26288" xr:uid="{00000000-0005-0000-0000-0000149B0000}"/>
    <cellStyle name="Normal 2 2 2 2 2 2 7" xfId="49213" xr:uid="{00000000-0005-0000-0000-0000159B0000}"/>
    <cellStyle name="Normal 2 2 2 2 2 3" xfId="3954" xr:uid="{00000000-0005-0000-0000-0000169B0000}"/>
    <cellStyle name="Normal 2 2 2 2 2 3 2" xfId="6618" xr:uid="{00000000-0005-0000-0000-0000179B0000}"/>
    <cellStyle name="Normal 2 2 2 2 2 3 2 2" xfId="11961" xr:uid="{00000000-0005-0000-0000-0000189B0000}"/>
    <cellStyle name="Normal 2 2 2 2 2 3 2 2 2" xfId="22574" xr:uid="{00000000-0005-0000-0000-0000199B0000}"/>
    <cellStyle name="Normal 2 2 2 2 2 3 2 2 2 2" xfId="45842" xr:uid="{00000000-0005-0000-0000-00001A9B0000}"/>
    <cellStyle name="Normal 2 2 2 2 2 3 2 2 3" xfId="35229" xr:uid="{00000000-0005-0000-0000-00001B9B0000}"/>
    <cellStyle name="Normal 2 2 2 2 2 3 2 3" xfId="17268" xr:uid="{00000000-0005-0000-0000-00001C9B0000}"/>
    <cellStyle name="Normal 2 2 2 2 2 3 2 3 2" xfId="40536" xr:uid="{00000000-0005-0000-0000-00001D9B0000}"/>
    <cellStyle name="Normal 2 2 2 2 2 3 2 4" xfId="29921" xr:uid="{00000000-0005-0000-0000-00001E9B0000}"/>
    <cellStyle name="Normal 2 2 2 2 2 3 3" xfId="9319" xr:uid="{00000000-0005-0000-0000-00001F9B0000}"/>
    <cellStyle name="Normal 2 2 2 2 2 3 3 2" xfId="19934" xr:uid="{00000000-0005-0000-0000-0000209B0000}"/>
    <cellStyle name="Normal 2 2 2 2 2 3 3 2 2" xfId="43202" xr:uid="{00000000-0005-0000-0000-0000219B0000}"/>
    <cellStyle name="Normal 2 2 2 2 2 3 3 3" xfId="32587" xr:uid="{00000000-0005-0000-0000-0000229B0000}"/>
    <cellStyle name="Normal 2 2 2 2 2 3 4" xfId="14628" xr:uid="{00000000-0005-0000-0000-0000239B0000}"/>
    <cellStyle name="Normal 2 2 2 2 2 3 4 2" xfId="37896" xr:uid="{00000000-0005-0000-0000-0000249B0000}"/>
    <cellStyle name="Normal 2 2 2 2 2 3 5" xfId="24071" xr:uid="{00000000-0005-0000-0000-0000259B0000}"/>
    <cellStyle name="Normal 2 2 2 2 2 3 5 2" xfId="47284" xr:uid="{00000000-0005-0000-0000-0000269B0000}"/>
    <cellStyle name="Normal 2 2 2 2 2 3 6" xfId="27279" xr:uid="{00000000-0005-0000-0000-0000279B0000}"/>
    <cellStyle name="Normal 2 2 2 2 2 3 7" xfId="49215" xr:uid="{00000000-0005-0000-0000-0000289B0000}"/>
    <cellStyle name="Normal 2 2 2 2 2 4" xfId="4440" xr:uid="{00000000-0005-0000-0000-0000299B0000}"/>
    <cellStyle name="Normal 2 2 2 2 2 4 2" xfId="9784" xr:uid="{00000000-0005-0000-0000-00002A9B0000}"/>
    <cellStyle name="Normal 2 2 2 2 2 4 2 2" xfId="20399" xr:uid="{00000000-0005-0000-0000-00002B9B0000}"/>
    <cellStyle name="Normal 2 2 2 2 2 4 2 2 2" xfId="43667" xr:uid="{00000000-0005-0000-0000-00002C9B0000}"/>
    <cellStyle name="Normal 2 2 2 2 2 4 2 3" xfId="33052" xr:uid="{00000000-0005-0000-0000-00002D9B0000}"/>
    <cellStyle name="Normal 2 2 2 2 2 4 3" xfId="15093" xr:uid="{00000000-0005-0000-0000-00002E9B0000}"/>
    <cellStyle name="Normal 2 2 2 2 2 4 3 2" xfId="38361" xr:uid="{00000000-0005-0000-0000-00002F9B0000}"/>
    <cellStyle name="Normal 2 2 2 2 2 4 4" xfId="27744" xr:uid="{00000000-0005-0000-0000-0000309B0000}"/>
    <cellStyle name="Normal 2 2 2 2 2 5" xfId="7142" xr:uid="{00000000-0005-0000-0000-0000319B0000}"/>
    <cellStyle name="Normal 2 2 2 2 2 5 2" xfId="17757" xr:uid="{00000000-0005-0000-0000-0000329B0000}"/>
    <cellStyle name="Normal 2 2 2 2 2 5 2 2" xfId="41025" xr:uid="{00000000-0005-0000-0000-0000339B0000}"/>
    <cellStyle name="Normal 2 2 2 2 2 5 3" xfId="30410" xr:uid="{00000000-0005-0000-0000-0000349B0000}"/>
    <cellStyle name="Normal 2 2 2 2 2 6" xfId="12453" xr:uid="{00000000-0005-0000-0000-0000359B0000}"/>
    <cellStyle name="Normal 2 2 2 2 2 6 2" xfId="35721" xr:uid="{00000000-0005-0000-0000-0000369B0000}"/>
    <cellStyle name="Normal 2 2 2 2 2 7" xfId="24068" xr:uid="{00000000-0005-0000-0000-0000379B0000}"/>
    <cellStyle name="Normal 2 2 2 2 2 7 2" xfId="47281" xr:uid="{00000000-0005-0000-0000-0000389B0000}"/>
    <cellStyle name="Normal 2 2 2 2 2 8" xfId="25102" xr:uid="{00000000-0005-0000-0000-0000399B0000}"/>
    <cellStyle name="Normal 2 2 2 2 2 9" xfId="49212" xr:uid="{00000000-0005-0000-0000-00003A9B0000}"/>
    <cellStyle name="Normal 2 2 2 2 3" xfId="1586" xr:uid="{00000000-0005-0000-0000-00003B9B0000}"/>
    <cellStyle name="Normal 2 2 2 2 3 2" xfId="2943" xr:uid="{00000000-0005-0000-0000-00003C9B0000}"/>
    <cellStyle name="Normal 2 2 2 2 3 2 2" xfId="5791" xr:uid="{00000000-0005-0000-0000-00003D9B0000}"/>
    <cellStyle name="Normal 2 2 2 2 3 2 2 2" xfId="11134" xr:uid="{00000000-0005-0000-0000-00003E9B0000}"/>
    <cellStyle name="Normal 2 2 2 2 3 2 2 2 2" xfId="21748" xr:uid="{00000000-0005-0000-0000-00003F9B0000}"/>
    <cellStyle name="Normal 2 2 2 2 3 2 2 2 2 2" xfId="45016" xr:uid="{00000000-0005-0000-0000-0000409B0000}"/>
    <cellStyle name="Normal 2 2 2 2 3 2 2 2 3" xfId="34402" xr:uid="{00000000-0005-0000-0000-0000419B0000}"/>
    <cellStyle name="Normal 2 2 2 2 3 2 2 3" xfId="16442" xr:uid="{00000000-0005-0000-0000-0000429B0000}"/>
    <cellStyle name="Normal 2 2 2 2 3 2 2 3 2" xfId="39710" xr:uid="{00000000-0005-0000-0000-0000439B0000}"/>
    <cellStyle name="Normal 2 2 2 2 3 2 2 4" xfId="29094" xr:uid="{00000000-0005-0000-0000-0000449B0000}"/>
    <cellStyle name="Normal 2 2 2 2 3 2 3" xfId="8492" xr:uid="{00000000-0005-0000-0000-0000459B0000}"/>
    <cellStyle name="Normal 2 2 2 2 3 2 3 2" xfId="19107" xr:uid="{00000000-0005-0000-0000-0000469B0000}"/>
    <cellStyle name="Normal 2 2 2 2 3 2 3 2 2" xfId="42375" xr:uid="{00000000-0005-0000-0000-0000479B0000}"/>
    <cellStyle name="Normal 2 2 2 2 3 2 3 3" xfId="31760" xr:uid="{00000000-0005-0000-0000-0000489B0000}"/>
    <cellStyle name="Normal 2 2 2 2 3 2 4" xfId="13802" xr:uid="{00000000-0005-0000-0000-0000499B0000}"/>
    <cellStyle name="Normal 2 2 2 2 3 2 4 2" xfId="37070" xr:uid="{00000000-0005-0000-0000-00004A9B0000}"/>
    <cellStyle name="Normal 2 2 2 2 3 2 5" xfId="24073" xr:uid="{00000000-0005-0000-0000-00004B9B0000}"/>
    <cellStyle name="Normal 2 2 2 2 3 2 5 2" xfId="47286" xr:uid="{00000000-0005-0000-0000-00004C9B0000}"/>
    <cellStyle name="Normal 2 2 2 2 3 2 6" xfId="26452" xr:uid="{00000000-0005-0000-0000-00004D9B0000}"/>
    <cellStyle name="Normal 2 2 2 2 3 2 7" xfId="49217" xr:uid="{00000000-0005-0000-0000-00004E9B0000}"/>
    <cellStyle name="Normal 2 2 2 2 3 3" xfId="4604" xr:uid="{00000000-0005-0000-0000-00004F9B0000}"/>
    <cellStyle name="Normal 2 2 2 2 3 3 2" xfId="9948" xr:uid="{00000000-0005-0000-0000-0000509B0000}"/>
    <cellStyle name="Normal 2 2 2 2 3 3 2 2" xfId="20563" xr:uid="{00000000-0005-0000-0000-0000519B0000}"/>
    <cellStyle name="Normal 2 2 2 2 3 3 2 2 2" xfId="43831" xr:uid="{00000000-0005-0000-0000-0000529B0000}"/>
    <cellStyle name="Normal 2 2 2 2 3 3 2 3" xfId="33216" xr:uid="{00000000-0005-0000-0000-0000539B0000}"/>
    <cellStyle name="Normal 2 2 2 2 3 3 3" xfId="15257" xr:uid="{00000000-0005-0000-0000-0000549B0000}"/>
    <cellStyle name="Normal 2 2 2 2 3 3 3 2" xfId="38525" xr:uid="{00000000-0005-0000-0000-0000559B0000}"/>
    <cellStyle name="Normal 2 2 2 2 3 3 4" xfId="27908" xr:uid="{00000000-0005-0000-0000-0000569B0000}"/>
    <cellStyle name="Normal 2 2 2 2 3 4" xfId="7306" xr:uid="{00000000-0005-0000-0000-0000579B0000}"/>
    <cellStyle name="Normal 2 2 2 2 3 4 2" xfId="17921" xr:uid="{00000000-0005-0000-0000-0000589B0000}"/>
    <cellStyle name="Normal 2 2 2 2 3 4 2 2" xfId="41189" xr:uid="{00000000-0005-0000-0000-0000599B0000}"/>
    <cellStyle name="Normal 2 2 2 2 3 4 3" xfId="30574" xr:uid="{00000000-0005-0000-0000-00005A9B0000}"/>
    <cellStyle name="Normal 2 2 2 2 3 5" xfId="12617" xr:uid="{00000000-0005-0000-0000-00005B9B0000}"/>
    <cellStyle name="Normal 2 2 2 2 3 5 2" xfId="35885" xr:uid="{00000000-0005-0000-0000-00005C9B0000}"/>
    <cellStyle name="Normal 2 2 2 2 3 6" xfId="24072" xr:uid="{00000000-0005-0000-0000-00005D9B0000}"/>
    <cellStyle name="Normal 2 2 2 2 3 6 2" xfId="47285" xr:uid="{00000000-0005-0000-0000-00005E9B0000}"/>
    <cellStyle name="Normal 2 2 2 2 3 7" xfId="25266" xr:uid="{00000000-0005-0000-0000-00005F9B0000}"/>
    <cellStyle name="Normal 2 2 2 2 3 8" xfId="49216" xr:uid="{00000000-0005-0000-0000-0000609B0000}"/>
    <cellStyle name="Normal 2 2 2 2 4" xfId="24074" xr:uid="{00000000-0005-0000-0000-0000619B0000}"/>
    <cellStyle name="Normal 2 2 2 2 4 2" xfId="47287" xr:uid="{00000000-0005-0000-0000-0000629B0000}"/>
    <cellStyle name="Normal 2 2 2 2 4 3" xfId="49218" xr:uid="{00000000-0005-0000-0000-0000639B0000}"/>
    <cellStyle name="Normal 2 2 2 2 5" xfId="24067" xr:uid="{00000000-0005-0000-0000-0000649B0000}"/>
    <cellStyle name="Normal 2 2 2 2 5 2" xfId="47280" xr:uid="{00000000-0005-0000-0000-0000659B0000}"/>
    <cellStyle name="Normal 2 2 2 2 6" xfId="49211" xr:uid="{00000000-0005-0000-0000-0000669B0000}"/>
    <cellStyle name="Normal 2 2 2 2_Asset Register (new)" xfId="1333" xr:uid="{00000000-0005-0000-0000-0000679B0000}"/>
    <cellStyle name="Normal 2 2 2 3" xfId="849" xr:uid="{00000000-0005-0000-0000-0000689B0000}"/>
    <cellStyle name="Normal 2 2 2 3 2" xfId="2078" xr:uid="{00000000-0005-0000-0000-0000699B0000}"/>
    <cellStyle name="Normal 2 2 2 3 2 2" xfId="3730" xr:uid="{00000000-0005-0000-0000-00006A9B0000}"/>
    <cellStyle name="Normal 2 2 2 3 2 2 2" xfId="6477" xr:uid="{00000000-0005-0000-0000-00006B9B0000}"/>
    <cellStyle name="Normal 2 2 2 3 2 2 2 2" xfId="11820" xr:uid="{00000000-0005-0000-0000-00006C9B0000}"/>
    <cellStyle name="Normal 2 2 2 3 2 2 2 2 2" xfId="22433" xr:uid="{00000000-0005-0000-0000-00006D9B0000}"/>
    <cellStyle name="Normal 2 2 2 3 2 2 2 2 2 2" xfId="45701" xr:uid="{00000000-0005-0000-0000-00006E9B0000}"/>
    <cellStyle name="Normal 2 2 2 3 2 2 2 2 3" xfId="35088" xr:uid="{00000000-0005-0000-0000-00006F9B0000}"/>
    <cellStyle name="Normal 2 2 2 3 2 2 2 3" xfId="17127" xr:uid="{00000000-0005-0000-0000-0000709B0000}"/>
    <cellStyle name="Normal 2 2 2 3 2 2 2 3 2" xfId="40395" xr:uid="{00000000-0005-0000-0000-0000719B0000}"/>
    <cellStyle name="Normal 2 2 2 3 2 2 2 4" xfId="29780" xr:uid="{00000000-0005-0000-0000-0000729B0000}"/>
    <cellStyle name="Normal 2 2 2 3 2 2 3" xfId="9178" xr:uid="{00000000-0005-0000-0000-0000739B0000}"/>
    <cellStyle name="Normal 2 2 2 3 2 2 3 2" xfId="19793" xr:uid="{00000000-0005-0000-0000-0000749B0000}"/>
    <cellStyle name="Normal 2 2 2 3 2 2 3 2 2" xfId="43061" xr:uid="{00000000-0005-0000-0000-0000759B0000}"/>
    <cellStyle name="Normal 2 2 2 3 2 2 3 3" xfId="32446" xr:uid="{00000000-0005-0000-0000-0000769B0000}"/>
    <cellStyle name="Normal 2 2 2 3 2 2 4" xfId="14487" xr:uid="{00000000-0005-0000-0000-0000779B0000}"/>
    <cellStyle name="Normal 2 2 2 3 2 2 4 2" xfId="37755" xr:uid="{00000000-0005-0000-0000-0000789B0000}"/>
    <cellStyle name="Normal 2 2 2 3 2 2 5" xfId="24077" xr:uid="{00000000-0005-0000-0000-0000799B0000}"/>
    <cellStyle name="Normal 2 2 2 3 2 2 5 2" xfId="47290" xr:uid="{00000000-0005-0000-0000-00007A9B0000}"/>
    <cellStyle name="Normal 2 2 2 3 2 2 6" xfId="27138" xr:uid="{00000000-0005-0000-0000-00007B9B0000}"/>
    <cellStyle name="Normal 2 2 2 3 2 2 7" xfId="49221" xr:uid="{00000000-0005-0000-0000-00007C9B0000}"/>
    <cellStyle name="Normal 2 2 2 3 2 3" xfId="24076" xr:uid="{00000000-0005-0000-0000-00007D9B0000}"/>
    <cellStyle name="Normal 2 2 2 3 2 3 2" xfId="47289" xr:uid="{00000000-0005-0000-0000-00007E9B0000}"/>
    <cellStyle name="Normal 2 2 2 3 2 4" xfId="49220" xr:uid="{00000000-0005-0000-0000-00007F9B0000}"/>
    <cellStyle name="Normal 2 2 2 3 3" xfId="2637" xr:uid="{00000000-0005-0000-0000-0000809B0000}"/>
    <cellStyle name="Normal 2 2 2 3 3 2" xfId="5485" xr:uid="{00000000-0005-0000-0000-0000819B0000}"/>
    <cellStyle name="Normal 2 2 2 3 3 2 2" xfId="10828" xr:uid="{00000000-0005-0000-0000-0000829B0000}"/>
    <cellStyle name="Normal 2 2 2 3 3 2 2 2" xfId="21442" xr:uid="{00000000-0005-0000-0000-0000839B0000}"/>
    <cellStyle name="Normal 2 2 2 3 3 2 2 2 2" xfId="44710" xr:uid="{00000000-0005-0000-0000-0000849B0000}"/>
    <cellStyle name="Normal 2 2 2 3 3 2 2 3" xfId="34096" xr:uid="{00000000-0005-0000-0000-0000859B0000}"/>
    <cellStyle name="Normal 2 2 2 3 3 2 3" xfId="16136" xr:uid="{00000000-0005-0000-0000-0000869B0000}"/>
    <cellStyle name="Normal 2 2 2 3 3 2 3 2" xfId="39404" xr:uid="{00000000-0005-0000-0000-0000879B0000}"/>
    <cellStyle name="Normal 2 2 2 3 3 2 4" xfId="28788" xr:uid="{00000000-0005-0000-0000-0000889B0000}"/>
    <cellStyle name="Normal 2 2 2 3 3 3" xfId="8186" xr:uid="{00000000-0005-0000-0000-0000899B0000}"/>
    <cellStyle name="Normal 2 2 2 3 3 3 2" xfId="18801" xr:uid="{00000000-0005-0000-0000-00008A9B0000}"/>
    <cellStyle name="Normal 2 2 2 3 3 3 2 2" xfId="42069" xr:uid="{00000000-0005-0000-0000-00008B9B0000}"/>
    <cellStyle name="Normal 2 2 2 3 3 3 3" xfId="31454" xr:uid="{00000000-0005-0000-0000-00008C9B0000}"/>
    <cellStyle name="Normal 2 2 2 3 3 4" xfId="13496" xr:uid="{00000000-0005-0000-0000-00008D9B0000}"/>
    <cellStyle name="Normal 2 2 2 3 3 4 2" xfId="36764" xr:uid="{00000000-0005-0000-0000-00008E9B0000}"/>
    <cellStyle name="Normal 2 2 2 3 3 5" xfId="24078" xr:uid="{00000000-0005-0000-0000-00008F9B0000}"/>
    <cellStyle name="Normal 2 2 2 3 3 5 2" xfId="47291" xr:uid="{00000000-0005-0000-0000-0000909B0000}"/>
    <cellStyle name="Normal 2 2 2 3 3 6" xfId="26146" xr:uid="{00000000-0005-0000-0000-0000919B0000}"/>
    <cellStyle name="Normal 2 2 2 3 3 7" xfId="49222" xr:uid="{00000000-0005-0000-0000-0000929B0000}"/>
    <cellStyle name="Normal 2 2 2 3 4" xfId="4298" xr:uid="{00000000-0005-0000-0000-0000939B0000}"/>
    <cellStyle name="Normal 2 2 2 3 4 2" xfId="9642" xr:uid="{00000000-0005-0000-0000-0000949B0000}"/>
    <cellStyle name="Normal 2 2 2 3 4 2 2" xfId="20257" xr:uid="{00000000-0005-0000-0000-0000959B0000}"/>
    <cellStyle name="Normal 2 2 2 3 4 2 2 2" xfId="43525" xr:uid="{00000000-0005-0000-0000-0000969B0000}"/>
    <cellStyle name="Normal 2 2 2 3 4 2 3" xfId="32910" xr:uid="{00000000-0005-0000-0000-0000979B0000}"/>
    <cellStyle name="Normal 2 2 2 3 4 3" xfId="14951" xr:uid="{00000000-0005-0000-0000-0000989B0000}"/>
    <cellStyle name="Normal 2 2 2 3 4 3 2" xfId="38219" xr:uid="{00000000-0005-0000-0000-0000999B0000}"/>
    <cellStyle name="Normal 2 2 2 3 4 4" xfId="27602" xr:uid="{00000000-0005-0000-0000-00009A9B0000}"/>
    <cellStyle name="Normal 2 2 2 3 5" xfId="7000" xr:uid="{00000000-0005-0000-0000-00009B9B0000}"/>
    <cellStyle name="Normal 2 2 2 3 5 2" xfId="17615" xr:uid="{00000000-0005-0000-0000-00009C9B0000}"/>
    <cellStyle name="Normal 2 2 2 3 5 2 2" xfId="40883" xr:uid="{00000000-0005-0000-0000-00009D9B0000}"/>
    <cellStyle name="Normal 2 2 2 3 5 3" xfId="30268" xr:uid="{00000000-0005-0000-0000-00009E9B0000}"/>
    <cellStyle name="Normal 2 2 2 3 6" xfId="12311" xr:uid="{00000000-0005-0000-0000-00009F9B0000}"/>
    <cellStyle name="Normal 2 2 2 3 6 2" xfId="35579" xr:uid="{00000000-0005-0000-0000-0000A09B0000}"/>
    <cellStyle name="Normal 2 2 2 3 7" xfId="24075" xr:uid="{00000000-0005-0000-0000-0000A19B0000}"/>
    <cellStyle name="Normal 2 2 2 3 7 2" xfId="47288" xr:uid="{00000000-0005-0000-0000-0000A29B0000}"/>
    <cellStyle name="Normal 2 2 2 3 8" xfId="24960" xr:uid="{00000000-0005-0000-0000-0000A39B0000}"/>
    <cellStyle name="Normal 2 2 2 3 9" xfId="49219" xr:uid="{00000000-0005-0000-0000-0000A49B0000}"/>
    <cellStyle name="Normal 2 2 2 3_Sheet1" xfId="3664" xr:uid="{00000000-0005-0000-0000-0000A59B0000}"/>
    <cellStyle name="Normal 2 2 2 4" xfId="1152" xr:uid="{00000000-0005-0000-0000-0000A69B0000}"/>
    <cellStyle name="Normal 2 2 2 4 2" xfId="2720" xr:uid="{00000000-0005-0000-0000-0000A79B0000}"/>
    <cellStyle name="Normal 2 2 2 4 2 2" xfId="5568" xr:uid="{00000000-0005-0000-0000-0000A89B0000}"/>
    <cellStyle name="Normal 2 2 2 4 2 2 2" xfId="10911" xr:uid="{00000000-0005-0000-0000-0000A99B0000}"/>
    <cellStyle name="Normal 2 2 2 4 2 2 2 2" xfId="21525" xr:uid="{00000000-0005-0000-0000-0000AA9B0000}"/>
    <cellStyle name="Normal 2 2 2 4 2 2 2 2 2" xfId="44793" xr:uid="{00000000-0005-0000-0000-0000AB9B0000}"/>
    <cellStyle name="Normal 2 2 2 4 2 2 2 3" xfId="34179" xr:uid="{00000000-0005-0000-0000-0000AC9B0000}"/>
    <cellStyle name="Normal 2 2 2 4 2 2 3" xfId="16219" xr:uid="{00000000-0005-0000-0000-0000AD9B0000}"/>
    <cellStyle name="Normal 2 2 2 4 2 2 3 2" xfId="39487" xr:uid="{00000000-0005-0000-0000-0000AE9B0000}"/>
    <cellStyle name="Normal 2 2 2 4 2 2 4" xfId="28871" xr:uid="{00000000-0005-0000-0000-0000AF9B0000}"/>
    <cellStyle name="Normal 2 2 2 4 2 3" xfId="8269" xr:uid="{00000000-0005-0000-0000-0000B09B0000}"/>
    <cellStyle name="Normal 2 2 2 4 2 3 2" xfId="18884" xr:uid="{00000000-0005-0000-0000-0000B19B0000}"/>
    <cellStyle name="Normal 2 2 2 4 2 3 2 2" xfId="42152" xr:uid="{00000000-0005-0000-0000-0000B29B0000}"/>
    <cellStyle name="Normal 2 2 2 4 2 3 3" xfId="31537" xr:uid="{00000000-0005-0000-0000-0000B39B0000}"/>
    <cellStyle name="Normal 2 2 2 4 2 4" xfId="13579" xr:uid="{00000000-0005-0000-0000-0000B49B0000}"/>
    <cellStyle name="Normal 2 2 2 4 2 4 2" xfId="36847" xr:uid="{00000000-0005-0000-0000-0000B59B0000}"/>
    <cellStyle name="Normal 2 2 2 4 2 5" xfId="26229" xr:uid="{00000000-0005-0000-0000-0000B69B0000}"/>
    <cellStyle name="Normal 2 2 2 4 3" xfId="3895" xr:uid="{00000000-0005-0000-0000-0000B79B0000}"/>
    <cellStyle name="Normal 2 2 2 4 3 2" xfId="6559" xr:uid="{00000000-0005-0000-0000-0000B89B0000}"/>
    <cellStyle name="Normal 2 2 2 4 3 2 2" xfId="11902" xr:uid="{00000000-0005-0000-0000-0000B99B0000}"/>
    <cellStyle name="Normal 2 2 2 4 3 2 2 2" xfId="22515" xr:uid="{00000000-0005-0000-0000-0000BA9B0000}"/>
    <cellStyle name="Normal 2 2 2 4 3 2 2 2 2" xfId="45783" xr:uid="{00000000-0005-0000-0000-0000BB9B0000}"/>
    <cellStyle name="Normal 2 2 2 4 3 2 2 3" xfId="35170" xr:uid="{00000000-0005-0000-0000-0000BC9B0000}"/>
    <cellStyle name="Normal 2 2 2 4 3 2 3" xfId="17209" xr:uid="{00000000-0005-0000-0000-0000BD9B0000}"/>
    <cellStyle name="Normal 2 2 2 4 3 2 3 2" xfId="40477" xr:uid="{00000000-0005-0000-0000-0000BE9B0000}"/>
    <cellStyle name="Normal 2 2 2 4 3 2 4" xfId="29862" xr:uid="{00000000-0005-0000-0000-0000BF9B0000}"/>
    <cellStyle name="Normal 2 2 2 4 3 3" xfId="9260" xr:uid="{00000000-0005-0000-0000-0000C09B0000}"/>
    <cellStyle name="Normal 2 2 2 4 3 3 2" xfId="19875" xr:uid="{00000000-0005-0000-0000-0000C19B0000}"/>
    <cellStyle name="Normal 2 2 2 4 3 3 2 2" xfId="43143" xr:uid="{00000000-0005-0000-0000-0000C29B0000}"/>
    <cellStyle name="Normal 2 2 2 4 3 3 3" xfId="32528" xr:uid="{00000000-0005-0000-0000-0000C39B0000}"/>
    <cellStyle name="Normal 2 2 2 4 3 4" xfId="14569" xr:uid="{00000000-0005-0000-0000-0000C49B0000}"/>
    <cellStyle name="Normal 2 2 2 4 3 4 2" xfId="37837" xr:uid="{00000000-0005-0000-0000-0000C59B0000}"/>
    <cellStyle name="Normal 2 2 2 4 3 5" xfId="27220" xr:uid="{00000000-0005-0000-0000-0000C69B0000}"/>
    <cellStyle name="Normal 2 2 2 4 4" xfId="4381" xr:uid="{00000000-0005-0000-0000-0000C79B0000}"/>
    <cellStyle name="Normal 2 2 2 4 4 2" xfId="9725" xr:uid="{00000000-0005-0000-0000-0000C89B0000}"/>
    <cellStyle name="Normal 2 2 2 4 4 2 2" xfId="20340" xr:uid="{00000000-0005-0000-0000-0000C99B0000}"/>
    <cellStyle name="Normal 2 2 2 4 4 2 2 2" xfId="43608" xr:uid="{00000000-0005-0000-0000-0000CA9B0000}"/>
    <cellStyle name="Normal 2 2 2 4 4 2 3" xfId="32993" xr:uid="{00000000-0005-0000-0000-0000CB9B0000}"/>
    <cellStyle name="Normal 2 2 2 4 4 3" xfId="15034" xr:uid="{00000000-0005-0000-0000-0000CC9B0000}"/>
    <cellStyle name="Normal 2 2 2 4 4 3 2" xfId="38302" xr:uid="{00000000-0005-0000-0000-0000CD9B0000}"/>
    <cellStyle name="Normal 2 2 2 4 4 4" xfId="27685" xr:uid="{00000000-0005-0000-0000-0000CE9B0000}"/>
    <cellStyle name="Normal 2 2 2 4 5" xfId="7083" xr:uid="{00000000-0005-0000-0000-0000CF9B0000}"/>
    <cellStyle name="Normal 2 2 2 4 5 2" xfId="17698" xr:uid="{00000000-0005-0000-0000-0000D09B0000}"/>
    <cellStyle name="Normal 2 2 2 4 5 2 2" xfId="40966" xr:uid="{00000000-0005-0000-0000-0000D19B0000}"/>
    <cellStyle name="Normal 2 2 2 4 5 3" xfId="30351" xr:uid="{00000000-0005-0000-0000-0000D29B0000}"/>
    <cellStyle name="Normal 2 2 2 4 6" xfId="12394" xr:uid="{00000000-0005-0000-0000-0000D39B0000}"/>
    <cellStyle name="Normal 2 2 2 4 6 2" xfId="35662" xr:uid="{00000000-0005-0000-0000-0000D49B0000}"/>
    <cellStyle name="Normal 2 2 2 4 7" xfId="24079" xr:uid="{00000000-0005-0000-0000-0000D59B0000}"/>
    <cellStyle name="Normal 2 2 2 4 8" xfId="25043" xr:uid="{00000000-0005-0000-0000-0000D69B0000}"/>
    <cellStyle name="Normal 2 2 2 5" xfId="1324" xr:uid="{00000000-0005-0000-0000-0000D79B0000}"/>
    <cellStyle name="Normal 2 2 2 5 2" xfId="2860" xr:uid="{00000000-0005-0000-0000-0000D89B0000}"/>
    <cellStyle name="Normal 2 2 2 5 2 2" xfId="5708" xr:uid="{00000000-0005-0000-0000-0000D99B0000}"/>
    <cellStyle name="Normal 2 2 2 5 2 2 2" xfId="11051" xr:uid="{00000000-0005-0000-0000-0000DA9B0000}"/>
    <cellStyle name="Normal 2 2 2 5 2 2 2 2" xfId="21665" xr:uid="{00000000-0005-0000-0000-0000DB9B0000}"/>
    <cellStyle name="Normal 2 2 2 5 2 2 2 2 2" xfId="44933" xr:uid="{00000000-0005-0000-0000-0000DC9B0000}"/>
    <cellStyle name="Normal 2 2 2 5 2 2 2 3" xfId="34319" xr:uid="{00000000-0005-0000-0000-0000DD9B0000}"/>
    <cellStyle name="Normal 2 2 2 5 2 2 3" xfId="16359" xr:uid="{00000000-0005-0000-0000-0000DE9B0000}"/>
    <cellStyle name="Normal 2 2 2 5 2 2 3 2" xfId="39627" xr:uid="{00000000-0005-0000-0000-0000DF9B0000}"/>
    <cellStyle name="Normal 2 2 2 5 2 2 4" xfId="29011" xr:uid="{00000000-0005-0000-0000-0000E09B0000}"/>
    <cellStyle name="Normal 2 2 2 5 2 3" xfId="8409" xr:uid="{00000000-0005-0000-0000-0000E19B0000}"/>
    <cellStyle name="Normal 2 2 2 5 2 3 2" xfId="19024" xr:uid="{00000000-0005-0000-0000-0000E29B0000}"/>
    <cellStyle name="Normal 2 2 2 5 2 3 2 2" xfId="42292" xr:uid="{00000000-0005-0000-0000-0000E39B0000}"/>
    <cellStyle name="Normal 2 2 2 5 2 3 3" xfId="31677" xr:uid="{00000000-0005-0000-0000-0000E49B0000}"/>
    <cellStyle name="Normal 2 2 2 5 2 4" xfId="13719" xr:uid="{00000000-0005-0000-0000-0000E59B0000}"/>
    <cellStyle name="Normal 2 2 2 5 2 4 2" xfId="36987" xr:uid="{00000000-0005-0000-0000-0000E69B0000}"/>
    <cellStyle name="Normal 2 2 2 5 2 5" xfId="24081" xr:uid="{00000000-0005-0000-0000-0000E79B0000}"/>
    <cellStyle name="Normal 2 2 2 5 2 5 2" xfId="47293" xr:uid="{00000000-0005-0000-0000-0000E89B0000}"/>
    <cellStyle name="Normal 2 2 2 5 2 6" xfId="26369" xr:uid="{00000000-0005-0000-0000-0000E99B0000}"/>
    <cellStyle name="Normal 2 2 2 5 2 7" xfId="49224" xr:uid="{00000000-0005-0000-0000-0000EA9B0000}"/>
    <cellStyle name="Normal 2 2 2 5 3" xfId="4521" xr:uid="{00000000-0005-0000-0000-0000EB9B0000}"/>
    <cellStyle name="Normal 2 2 2 5 3 2" xfId="9865" xr:uid="{00000000-0005-0000-0000-0000EC9B0000}"/>
    <cellStyle name="Normal 2 2 2 5 3 2 2" xfId="20480" xr:uid="{00000000-0005-0000-0000-0000ED9B0000}"/>
    <cellStyle name="Normal 2 2 2 5 3 2 2 2" xfId="43748" xr:uid="{00000000-0005-0000-0000-0000EE9B0000}"/>
    <cellStyle name="Normal 2 2 2 5 3 2 3" xfId="33133" xr:uid="{00000000-0005-0000-0000-0000EF9B0000}"/>
    <cellStyle name="Normal 2 2 2 5 3 3" xfId="15174" xr:uid="{00000000-0005-0000-0000-0000F09B0000}"/>
    <cellStyle name="Normal 2 2 2 5 3 3 2" xfId="38442" xr:uid="{00000000-0005-0000-0000-0000F19B0000}"/>
    <cellStyle name="Normal 2 2 2 5 3 4" xfId="27825" xr:uid="{00000000-0005-0000-0000-0000F29B0000}"/>
    <cellStyle name="Normal 2 2 2 5 4" xfId="7223" xr:uid="{00000000-0005-0000-0000-0000F39B0000}"/>
    <cellStyle name="Normal 2 2 2 5 4 2" xfId="17838" xr:uid="{00000000-0005-0000-0000-0000F49B0000}"/>
    <cellStyle name="Normal 2 2 2 5 4 2 2" xfId="41106" xr:uid="{00000000-0005-0000-0000-0000F59B0000}"/>
    <cellStyle name="Normal 2 2 2 5 4 3" xfId="30491" xr:uid="{00000000-0005-0000-0000-0000F69B0000}"/>
    <cellStyle name="Normal 2 2 2 5 5" xfId="12534" xr:uid="{00000000-0005-0000-0000-0000F79B0000}"/>
    <cellStyle name="Normal 2 2 2 5 5 2" xfId="35802" xr:uid="{00000000-0005-0000-0000-0000F89B0000}"/>
    <cellStyle name="Normal 2 2 2 5 6" xfId="24080" xr:uid="{00000000-0005-0000-0000-0000F99B0000}"/>
    <cellStyle name="Normal 2 2 2 5 6 2" xfId="47292" xr:uid="{00000000-0005-0000-0000-0000FA9B0000}"/>
    <cellStyle name="Normal 2 2 2 5 7" xfId="25183" xr:uid="{00000000-0005-0000-0000-0000FB9B0000}"/>
    <cellStyle name="Normal 2 2 2 5 8" xfId="49223" xr:uid="{00000000-0005-0000-0000-0000FC9B0000}"/>
    <cellStyle name="Normal 2 2 2 6" xfId="1701" xr:uid="{00000000-0005-0000-0000-0000FD9B0000}"/>
    <cellStyle name="Normal 2 2 2 6 2" xfId="4698" xr:uid="{00000000-0005-0000-0000-0000FE9B0000}"/>
    <cellStyle name="Normal 2 2 2 6 2 2" xfId="10042" xr:uid="{00000000-0005-0000-0000-0000FF9B0000}"/>
    <cellStyle name="Normal 2 2 2 6 2 2 2" xfId="20657" xr:uid="{00000000-0005-0000-0000-0000009C0000}"/>
    <cellStyle name="Normal 2 2 2 6 2 2 2 2" xfId="43925" xr:uid="{00000000-0005-0000-0000-0000019C0000}"/>
    <cellStyle name="Normal 2 2 2 6 2 2 3" xfId="33310" xr:uid="{00000000-0005-0000-0000-0000029C0000}"/>
    <cellStyle name="Normal 2 2 2 6 2 3" xfId="15351" xr:uid="{00000000-0005-0000-0000-0000039C0000}"/>
    <cellStyle name="Normal 2 2 2 6 2 3 2" xfId="38619" xr:uid="{00000000-0005-0000-0000-0000049C0000}"/>
    <cellStyle name="Normal 2 2 2 6 2 4" xfId="28002" xr:uid="{00000000-0005-0000-0000-0000059C0000}"/>
    <cellStyle name="Normal 2 2 2 6 3" xfId="7400" xr:uid="{00000000-0005-0000-0000-0000069C0000}"/>
    <cellStyle name="Normal 2 2 2 6 3 2" xfId="18015" xr:uid="{00000000-0005-0000-0000-0000079C0000}"/>
    <cellStyle name="Normal 2 2 2 6 3 2 2" xfId="41283" xr:uid="{00000000-0005-0000-0000-0000089C0000}"/>
    <cellStyle name="Normal 2 2 2 6 3 3" xfId="30668" xr:uid="{00000000-0005-0000-0000-0000099C0000}"/>
    <cellStyle name="Normal 2 2 2 6 4" xfId="12711" xr:uid="{00000000-0005-0000-0000-00000A9C0000}"/>
    <cellStyle name="Normal 2 2 2 6 4 2" xfId="35979" xr:uid="{00000000-0005-0000-0000-00000B9C0000}"/>
    <cellStyle name="Normal 2 2 2 6 5" xfId="24082" xr:uid="{00000000-0005-0000-0000-00000C9C0000}"/>
    <cellStyle name="Normal 2 2 2 6 5 2" xfId="47294" xr:uid="{00000000-0005-0000-0000-00000D9C0000}"/>
    <cellStyle name="Normal 2 2 2 6 6" xfId="25360" xr:uid="{00000000-0005-0000-0000-00000E9C0000}"/>
    <cellStyle name="Normal 2 2 2 6 7" xfId="49225" xr:uid="{00000000-0005-0000-0000-00000F9C0000}"/>
    <cellStyle name="Normal 2 2 2 7" xfId="1741" xr:uid="{00000000-0005-0000-0000-0000109C0000}"/>
    <cellStyle name="Normal 2 2 2 7 2" xfId="4733" xr:uid="{00000000-0005-0000-0000-0000119C0000}"/>
    <cellStyle name="Normal 2 2 2 7 2 2" xfId="10077" xr:uid="{00000000-0005-0000-0000-0000129C0000}"/>
    <cellStyle name="Normal 2 2 2 7 2 2 2" xfId="20692" xr:uid="{00000000-0005-0000-0000-0000139C0000}"/>
    <cellStyle name="Normal 2 2 2 7 2 2 2 2" xfId="43960" xr:uid="{00000000-0005-0000-0000-0000149C0000}"/>
    <cellStyle name="Normal 2 2 2 7 2 2 3" xfId="33345" xr:uid="{00000000-0005-0000-0000-0000159C0000}"/>
    <cellStyle name="Normal 2 2 2 7 2 3" xfId="15386" xr:uid="{00000000-0005-0000-0000-0000169C0000}"/>
    <cellStyle name="Normal 2 2 2 7 2 3 2" xfId="38654" xr:uid="{00000000-0005-0000-0000-0000179C0000}"/>
    <cellStyle name="Normal 2 2 2 7 2 4" xfId="28037" xr:uid="{00000000-0005-0000-0000-0000189C0000}"/>
    <cellStyle name="Normal 2 2 2 7 3" xfId="7435" xr:uid="{00000000-0005-0000-0000-0000199C0000}"/>
    <cellStyle name="Normal 2 2 2 7 3 2" xfId="18050" xr:uid="{00000000-0005-0000-0000-00001A9C0000}"/>
    <cellStyle name="Normal 2 2 2 7 3 2 2" xfId="41318" xr:uid="{00000000-0005-0000-0000-00001B9C0000}"/>
    <cellStyle name="Normal 2 2 2 7 3 3" xfId="30703" xr:uid="{00000000-0005-0000-0000-00001C9C0000}"/>
    <cellStyle name="Normal 2 2 2 7 4" xfId="12746" xr:uid="{00000000-0005-0000-0000-00001D9C0000}"/>
    <cellStyle name="Normal 2 2 2 7 4 2" xfId="36014" xr:uid="{00000000-0005-0000-0000-00001E9C0000}"/>
    <cellStyle name="Normal 2 2 2 7 5" xfId="25395" xr:uid="{00000000-0005-0000-0000-00001F9C0000}"/>
    <cellStyle name="Normal 2 2 2 8" xfId="2080" xr:uid="{00000000-0005-0000-0000-0000209C0000}"/>
    <cellStyle name="Normal 2 2 2 8 2" xfId="4993" xr:uid="{00000000-0005-0000-0000-0000219C0000}"/>
    <cellStyle name="Normal 2 2 2 8 2 2" xfId="10336" xr:uid="{00000000-0005-0000-0000-0000229C0000}"/>
    <cellStyle name="Normal 2 2 2 8 2 2 2" xfId="20951" xr:uid="{00000000-0005-0000-0000-0000239C0000}"/>
    <cellStyle name="Normal 2 2 2 8 2 2 2 2" xfId="44219" xr:uid="{00000000-0005-0000-0000-0000249C0000}"/>
    <cellStyle name="Normal 2 2 2 8 2 2 3" xfId="33604" xr:uid="{00000000-0005-0000-0000-0000259C0000}"/>
    <cellStyle name="Normal 2 2 2 8 2 3" xfId="15645" xr:uid="{00000000-0005-0000-0000-0000269C0000}"/>
    <cellStyle name="Normal 2 2 2 8 2 3 2" xfId="38913" xr:uid="{00000000-0005-0000-0000-0000279C0000}"/>
    <cellStyle name="Normal 2 2 2 8 2 4" xfId="28296" xr:uid="{00000000-0005-0000-0000-0000289C0000}"/>
    <cellStyle name="Normal 2 2 2 8 3" xfId="7694" xr:uid="{00000000-0005-0000-0000-0000299C0000}"/>
    <cellStyle name="Normal 2 2 2 8 3 2" xfId="18309" xr:uid="{00000000-0005-0000-0000-00002A9C0000}"/>
    <cellStyle name="Normal 2 2 2 8 3 2 2" xfId="41577" xr:uid="{00000000-0005-0000-0000-00002B9C0000}"/>
    <cellStyle name="Normal 2 2 2 8 3 3" xfId="30962" xr:uid="{00000000-0005-0000-0000-00002C9C0000}"/>
    <cellStyle name="Normal 2 2 2 8 4" xfId="13005" xr:uid="{00000000-0005-0000-0000-00002D9C0000}"/>
    <cellStyle name="Normal 2 2 2 8 4 2" xfId="36273" xr:uid="{00000000-0005-0000-0000-00002E9C0000}"/>
    <cellStyle name="Normal 2 2 2 8 5" xfId="25654" xr:uid="{00000000-0005-0000-0000-00002F9C0000}"/>
    <cellStyle name="Normal 2 2 2 9" xfId="2198" xr:uid="{00000000-0005-0000-0000-0000309C0000}"/>
    <cellStyle name="Normal 2 2 2 9 2" xfId="5074" xr:uid="{00000000-0005-0000-0000-0000319C0000}"/>
    <cellStyle name="Normal 2 2 2 9 2 2" xfId="10417" xr:uid="{00000000-0005-0000-0000-0000329C0000}"/>
    <cellStyle name="Normal 2 2 2 9 2 2 2" xfId="21032" xr:uid="{00000000-0005-0000-0000-0000339C0000}"/>
    <cellStyle name="Normal 2 2 2 9 2 2 2 2" xfId="44300" xr:uid="{00000000-0005-0000-0000-0000349C0000}"/>
    <cellStyle name="Normal 2 2 2 9 2 2 3" xfId="33685" xr:uid="{00000000-0005-0000-0000-0000359C0000}"/>
    <cellStyle name="Normal 2 2 2 9 2 3" xfId="15726" xr:uid="{00000000-0005-0000-0000-0000369C0000}"/>
    <cellStyle name="Normal 2 2 2 9 2 3 2" xfId="38994" xr:uid="{00000000-0005-0000-0000-0000379C0000}"/>
    <cellStyle name="Normal 2 2 2 9 2 4" xfId="28377" xr:uid="{00000000-0005-0000-0000-0000389C0000}"/>
    <cellStyle name="Normal 2 2 2 9 3" xfId="7775" xr:uid="{00000000-0005-0000-0000-0000399C0000}"/>
    <cellStyle name="Normal 2 2 2 9 3 2" xfId="18390" xr:uid="{00000000-0005-0000-0000-00003A9C0000}"/>
    <cellStyle name="Normal 2 2 2 9 3 2 2" xfId="41658" xr:uid="{00000000-0005-0000-0000-00003B9C0000}"/>
    <cellStyle name="Normal 2 2 2 9 3 3" xfId="31043" xr:uid="{00000000-0005-0000-0000-00003C9C0000}"/>
    <cellStyle name="Normal 2 2 2 9 4" xfId="13086" xr:uid="{00000000-0005-0000-0000-00003D9C0000}"/>
    <cellStyle name="Normal 2 2 2 9 4 2" xfId="36354" xr:uid="{00000000-0005-0000-0000-00003E9C0000}"/>
    <cellStyle name="Normal 2 2 2 9 5" xfId="25735" xr:uid="{00000000-0005-0000-0000-00003F9C0000}"/>
    <cellStyle name="Normal 2 2 2_Asset Register (new)" xfId="1336" xr:uid="{00000000-0005-0000-0000-0000409C0000}"/>
    <cellStyle name="Normal 2 2 20" xfId="49209" xr:uid="{00000000-0005-0000-0000-0000419C0000}"/>
    <cellStyle name="Normal 2 2 3" xfId="581" xr:uid="{00000000-0005-0000-0000-0000429C0000}"/>
    <cellStyle name="Normal 2 2 3 2" xfId="1216" xr:uid="{00000000-0005-0000-0000-0000439C0000}"/>
    <cellStyle name="Normal 2 2 3 2 2" xfId="2778" xr:uid="{00000000-0005-0000-0000-0000449C0000}"/>
    <cellStyle name="Normal 2 2 3 2 2 2" xfId="5626" xr:uid="{00000000-0005-0000-0000-0000459C0000}"/>
    <cellStyle name="Normal 2 2 3 2 2 2 2" xfId="10969" xr:uid="{00000000-0005-0000-0000-0000469C0000}"/>
    <cellStyle name="Normal 2 2 3 2 2 2 2 2" xfId="21583" xr:uid="{00000000-0005-0000-0000-0000479C0000}"/>
    <cellStyle name="Normal 2 2 3 2 2 2 2 2 2" xfId="44851" xr:uid="{00000000-0005-0000-0000-0000489C0000}"/>
    <cellStyle name="Normal 2 2 3 2 2 2 2 3" xfId="34237" xr:uid="{00000000-0005-0000-0000-0000499C0000}"/>
    <cellStyle name="Normal 2 2 3 2 2 2 3" xfId="16277" xr:uid="{00000000-0005-0000-0000-00004A9C0000}"/>
    <cellStyle name="Normal 2 2 3 2 2 2 3 2" xfId="39545" xr:uid="{00000000-0005-0000-0000-00004B9C0000}"/>
    <cellStyle name="Normal 2 2 3 2 2 2 4" xfId="24086" xr:uid="{00000000-0005-0000-0000-00004C9C0000}"/>
    <cellStyle name="Normal 2 2 3 2 2 2 4 2" xfId="47298" xr:uid="{00000000-0005-0000-0000-00004D9C0000}"/>
    <cellStyle name="Normal 2 2 3 2 2 2 5" xfId="28929" xr:uid="{00000000-0005-0000-0000-00004E9C0000}"/>
    <cellStyle name="Normal 2 2 3 2 2 2 6" xfId="49229" xr:uid="{00000000-0005-0000-0000-00004F9C0000}"/>
    <cellStyle name="Normal 2 2 3 2 2 3" xfId="8327" xr:uid="{00000000-0005-0000-0000-0000509C0000}"/>
    <cellStyle name="Normal 2 2 3 2 2 3 2" xfId="18942" xr:uid="{00000000-0005-0000-0000-0000519C0000}"/>
    <cellStyle name="Normal 2 2 3 2 2 3 2 2" xfId="42210" xr:uid="{00000000-0005-0000-0000-0000529C0000}"/>
    <cellStyle name="Normal 2 2 3 2 2 3 3" xfId="31595" xr:uid="{00000000-0005-0000-0000-0000539C0000}"/>
    <cellStyle name="Normal 2 2 3 2 2 4" xfId="13637" xr:uid="{00000000-0005-0000-0000-0000549C0000}"/>
    <cellStyle name="Normal 2 2 3 2 2 4 2" xfId="36905" xr:uid="{00000000-0005-0000-0000-0000559C0000}"/>
    <cellStyle name="Normal 2 2 3 2 2 5" xfId="24085" xr:uid="{00000000-0005-0000-0000-0000569C0000}"/>
    <cellStyle name="Normal 2 2 3 2 2 5 2" xfId="47297" xr:uid="{00000000-0005-0000-0000-0000579C0000}"/>
    <cellStyle name="Normal 2 2 3 2 2 6" xfId="26287" xr:uid="{00000000-0005-0000-0000-0000589C0000}"/>
    <cellStyle name="Normal 2 2 3 2 2 7" xfId="49228" xr:uid="{00000000-0005-0000-0000-0000599C0000}"/>
    <cellStyle name="Normal 2 2 3 2 3" xfId="3953" xr:uid="{00000000-0005-0000-0000-00005A9C0000}"/>
    <cellStyle name="Normal 2 2 3 2 3 2" xfId="6617" xr:uid="{00000000-0005-0000-0000-00005B9C0000}"/>
    <cellStyle name="Normal 2 2 3 2 3 2 2" xfId="11960" xr:uid="{00000000-0005-0000-0000-00005C9C0000}"/>
    <cellStyle name="Normal 2 2 3 2 3 2 2 2" xfId="22573" xr:uid="{00000000-0005-0000-0000-00005D9C0000}"/>
    <cellStyle name="Normal 2 2 3 2 3 2 2 2 2" xfId="45841" xr:uid="{00000000-0005-0000-0000-00005E9C0000}"/>
    <cellStyle name="Normal 2 2 3 2 3 2 2 3" xfId="35228" xr:uid="{00000000-0005-0000-0000-00005F9C0000}"/>
    <cellStyle name="Normal 2 2 3 2 3 2 3" xfId="17267" xr:uid="{00000000-0005-0000-0000-0000609C0000}"/>
    <cellStyle name="Normal 2 2 3 2 3 2 3 2" xfId="40535" xr:uid="{00000000-0005-0000-0000-0000619C0000}"/>
    <cellStyle name="Normal 2 2 3 2 3 2 4" xfId="29920" xr:uid="{00000000-0005-0000-0000-0000629C0000}"/>
    <cellStyle name="Normal 2 2 3 2 3 3" xfId="9318" xr:uid="{00000000-0005-0000-0000-0000639C0000}"/>
    <cellStyle name="Normal 2 2 3 2 3 3 2" xfId="19933" xr:uid="{00000000-0005-0000-0000-0000649C0000}"/>
    <cellStyle name="Normal 2 2 3 2 3 3 2 2" xfId="43201" xr:uid="{00000000-0005-0000-0000-0000659C0000}"/>
    <cellStyle name="Normal 2 2 3 2 3 3 3" xfId="32586" xr:uid="{00000000-0005-0000-0000-0000669C0000}"/>
    <cellStyle name="Normal 2 2 3 2 3 4" xfId="14627" xr:uid="{00000000-0005-0000-0000-0000679C0000}"/>
    <cellStyle name="Normal 2 2 3 2 3 4 2" xfId="37895" xr:uid="{00000000-0005-0000-0000-0000689C0000}"/>
    <cellStyle name="Normal 2 2 3 2 3 5" xfId="24087" xr:uid="{00000000-0005-0000-0000-0000699C0000}"/>
    <cellStyle name="Normal 2 2 3 2 3 5 2" xfId="47299" xr:uid="{00000000-0005-0000-0000-00006A9C0000}"/>
    <cellStyle name="Normal 2 2 3 2 3 6" xfId="27278" xr:uid="{00000000-0005-0000-0000-00006B9C0000}"/>
    <cellStyle name="Normal 2 2 3 2 3 7" xfId="49230" xr:uid="{00000000-0005-0000-0000-00006C9C0000}"/>
    <cellStyle name="Normal 2 2 3 2 4" xfId="4439" xr:uid="{00000000-0005-0000-0000-00006D9C0000}"/>
    <cellStyle name="Normal 2 2 3 2 4 2" xfId="9783" xr:uid="{00000000-0005-0000-0000-00006E9C0000}"/>
    <cellStyle name="Normal 2 2 3 2 4 2 2" xfId="20398" xr:uid="{00000000-0005-0000-0000-00006F9C0000}"/>
    <cellStyle name="Normal 2 2 3 2 4 2 2 2" xfId="43666" xr:uid="{00000000-0005-0000-0000-0000709C0000}"/>
    <cellStyle name="Normal 2 2 3 2 4 2 3" xfId="33051" xr:uid="{00000000-0005-0000-0000-0000719C0000}"/>
    <cellStyle name="Normal 2 2 3 2 4 3" xfId="15092" xr:uid="{00000000-0005-0000-0000-0000729C0000}"/>
    <cellStyle name="Normal 2 2 3 2 4 3 2" xfId="38360" xr:uid="{00000000-0005-0000-0000-0000739C0000}"/>
    <cellStyle name="Normal 2 2 3 2 4 4" xfId="27743" xr:uid="{00000000-0005-0000-0000-0000749C0000}"/>
    <cellStyle name="Normal 2 2 3 2 5" xfId="7141" xr:uid="{00000000-0005-0000-0000-0000759C0000}"/>
    <cellStyle name="Normal 2 2 3 2 5 2" xfId="17756" xr:uid="{00000000-0005-0000-0000-0000769C0000}"/>
    <cellStyle name="Normal 2 2 3 2 5 2 2" xfId="41024" xr:uid="{00000000-0005-0000-0000-0000779C0000}"/>
    <cellStyle name="Normal 2 2 3 2 5 3" xfId="30409" xr:uid="{00000000-0005-0000-0000-0000789C0000}"/>
    <cellStyle name="Normal 2 2 3 2 6" xfId="12452" xr:uid="{00000000-0005-0000-0000-0000799C0000}"/>
    <cellStyle name="Normal 2 2 3 2 6 2" xfId="35720" xr:uid="{00000000-0005-0000-0000-00007A9C0000}"/>
    <cellStyle name="Normal 2 2 3 2 7" xfId="24084" xr:uid="{00000000-0005-0000-0000-00007B9C0000}"/>
    <cellStyle name="Normal 2 2 3 2 7 2" xfId="47296" xr:uid="{00000000-0005-0000-0000-00007C9C0000}"/>
    <cellStyle name="Normal 2 2 3 2 8" xfId="25101" xr:uid="{00000000-0005-0000-0000-00007D9C0000}"/>
    <cellStyle name="Normal 2 2 3 2 9" xfId="49227" xr:uid="{00000000-0005-0000-0000-00007E9C0000}"/>
    <cellStyle name="Normal 2 2 3 3" xfId="1585" xr:uid="{00000000-0005-0000-0000-00007F9C0000}"/>
    <cellStyle name="Normal 2 2 3 3 2" xfId="2942" xr:uid="{00000000-0005-0000-0000-0000809C0000}"/>
    <cellStyle name="Normal 2 2 3 3 2 2" xfId="5790" xr:uid="{00000000-0005-0000-0000-0000819C0000}"/>
    <cellStyle name="Normal 2 2 3 3 2 2 2" xfId="11133" xr:uid="{00000000-0005-0000-0000-0000829C0000}"/>
    <cellStyle name="Normal 2 2 3 3 2 2 2 2" xfId="21747" xr:uid="{00000000-0005-0000-0000-0000839C0000}"/>
    <cellStyle name="Normal 2 2 3 3 2 2 2 2 2" xfId="45015" xr:uid="{00000000-0005-0000-0000-0000849C0000}"/>
    <cellStyle name="Normal 2 2 3 3 2 2 2 3" xfId="34401" xr:uid="{00000000-0005-0000-0000-0000859C0000}"/>
    <cellStyle name="Normal 2 2 3 3 2 2 3" xfId="16441" xr:uid="{00000000-0005-0000-0000-0000869C0000}"/>
    <cellStyle name="Normal 2 2 3 3 2 2 3 2" xfId="39709" xr:uid="{00000000-0005-0000-0000-0000879C0000}"/>
    <cellStyle name="Normal 2 2 3 3 2 2 4" xfId="29093" xr:uid="{00000000-0005-0000-0000-0000889C0000}"/>
    <cellStyle name="Normal 2 2 3 3 2 3" xfId="8491" xr:uid="{00000000-0005-0000-0000-0000899C0000}"/>
    <cellStyle name="Normal 2 2 3 3 2 3 2" xfId="19106" xr:uid="{00000000-0005-0000-0000-00008A9C0000}"/>
    <cellStyle name="Normal 2 2 3 3 2 3 2 2" xfId="42374" xr:uid="{00000000-0005-0000-0000-00008B9C0000}"/>
    <cellStyle name="Normal 2 2 3 3 2 3 3" xfId="31759" xr:uid="{00000000-0005-0000-0000-00008C9C0000}"/>
    <cellStyle name="Normal 2 2 3 3 2 4" xfId="13801" xr:uid="{00000000-0005-0000-0000-00008D9C0000}"/>
    <cellStyle name="Normal 2 2 3 3 2 4 2" xfId="37069" xr:uid="{00000000-0005-0000-0000-00008E9C0000}"/>
    <cellStyle name="Normal 2 2 3 3 2 5" xfId="26451" xr:uid="{00000000-0005-0000-0000-00008F9C0000}"/>
    <cellStyle name="Normal 2 2 3 3 3" xfId="4603" xr:uid="{00000000-0005-0000-0000-0000909C0000}"/>
    <cellStyle name="Normal 2 2 3 3 3 2" xfId="9947" xr:uid="{00000000-0005-0000-0000-0000919C0000}"/>
    <cellStyle name="Normal 2 2 3 3 3 2 2" xfId="20562" xr:uid="{00000000-0005-0000-0000-0000929C0000}"/>
    <cellStyle name="Normal 2 2 3 3 3 2 2 2" xfId="43830" xr:uid="{00000000-0005-0000-0000-0000939C0000}"/>
    <cellStyle name="Normal 2 2 3 3 3 2 3" xfId="33215" xr:uid="{00000000-0005-0000-0000-0000949C0000}"/>
    <cellStyle name="Normal 2 2 3 3 3 3" xfId="15256" xr:uid="{00000000-0005-0000-0000-0000959C0000}"/>
    <cellStyle name="Normal 2 2 3 3 3 3 2" xfId="38524" xr:uid="{00000000-0005-0000-0000-0000969C0000}"/>
    <cellStyle name="Normal 2 2 3 3 3 4" xfId="27907" xr:uid="{00000000-0005-0000-0000-0000979C0000}"/>
    <cellStyle name="Normal 2 2 3 3 4" xfId="7305" xr:uid="{00000000-0005-0000-0000-0000989C0000}"/>
    <cellStyle name="Normal 2 2 3 3 4 2" xfId="17920" xr:uid="{00000000-0005-0000-0000-0000999C0000}"/>
    <cellStyle name="Normal 2 2 3 3 4 2 2" xfId="41188" xr:uid="{00000000-0005-0000-0000-00009A9C0000}"/>
    <cellStyle name="Normal 2 2 3 3 4 3" xfId="30573" xr:uid="{00000000-0005-0000-0000-00009B9C0000}"/>
    <cellStyle name="Normal 2 2 3 3 5" xfId="12616" xr:uid="{00000000-0005-0000-0000-00009C9C0000}"/>
    <cellStyle name="Normal 2 2 3 3 5 2" xfId="35884" xr:uid="{00000000-0005-0000-0000-00009D9C0000}"/>
    <cellStyle name="Normal 2 2 3 3 6" xfId="24088" xr:uid="{00000000-0005-0000-0000-00009E9C0000}"/>
    <cellStyle name="Normal 2 2 3 3 7" xfId="25265" xr:uid="{00000000-0005-0000-0000-00009F9C0000}"/>
    <cellStyle name="Normal 2 2 3 4" xfId="24089" xr:uid="{00000000-0005-0000-0000-0000A09C0000}"/>
    <cellStyle name="Normal 2 2 3 4 2" xfId="24090" xr:uid="{00000000-0005-0000-0000-0000A19C0000}"/>
    <cellStyle name="Normal 2 2 3 4 2 2" xfId="47301" xr:uid="{00000000-0005-0000-0000-0000A29C0000}"/>
    <cellStyle name="Normal 2 2 3 4 2 3" xfId="49232" xr:uid="{00000000-0005-0000-0000-0000A39C0000}"/>
    <cellStyle name="Normal 2 2 3 4 3" xfId="47300" xr:uid="{00000000-0005-0000-0000-0000A49C0000}"/>
    <cellStyle name="Normal 2 2 3 4 4" xfId="49231" xr:uid="{00000000-0005-0000-0000-0000A59C0000}"/>
    <cellStyle name="Normal 2 2 3 5" xfId="24091" xr:uid="{00000000-0005-0000-0000-0000A69C0000}"/>
    <cellStyle name="Normal 2 2 3 5 2" xfId="47302" xr:uid="{00000000-0005-0000-0000-0000A79C0000}"/>
    <cellStyle name="Normal 2 2 3 5 3" xfId="49233" xr:uid="{00000000-0005-0000-0000-0000A89C0000}"/>
    <cellStyle name="Normal 2 2 3 6" xfId="24083" xr:uid="{00000000-0005-0000-0000-0000A99C0000}"/>
    <cellStyle name="Normal 2 2 3 6 2" xfId="47295" xr:uid="{00000000-0005-0000-0000-0000AA9C0000}"/>
    <cellStyle name="Normal 2 2 3 7" xfId="49226" xr:uid="{00000000-0005-0000-0000-0000AB9C0000}"/>
    <cellStyle name="Normal 2 2 3_Asset Register (new)" xfId="1326" xr:uid="{00000000-0005-0000-0000-0000AC9C0000}"/>
    <cellStyle name="Normal 2 2 4" xfId="582" xr:uid="{00000000-0005-0000-0000-0000AD9C0000}"/>
    <cellStyle name="Normal 2 2 4 2" xfId="24093" xr:uid="{00000000-0005-0000-0000-0000AE9C0000}"/>
    <cellStyle name="Normal 2 2 4 2 2" xfId="24094" xr:uid="{00000000-0005-0000-0000-0000AF9C0000}"/>
    <cellStyle name="Normal 2 2 4 2 2 2" xfId="47305" xr:uid="{00000000-0005-0000-0000-0000B09C0000}"/>
    <cellStyle name="Normal 2 2 4 2 2 3" xfId="49236" xr:uid="{00000000-0005-0000-0000-0000B19C0000}"/>
    <cellStyle name="Normal 2 2 4 2 3" xfId="47304" xr:uid="{00000000-0005-0000-0000-0000B29C0000}"/>
    <cellStyle name="Normal 2 2 4 2 4" xfId="49235" xr:uid="{00000000-0005-0000-0000-0000B39C0000}"/>
    <cellStyle name="Normal 2 2 4 3" xfId="24095" xr:uid="{00000000-0005-0000-0000-0000B49C0000}"/>
    <cellStyle name="Normal 2 2 4 3 2" xfId="47306" xr:uid="{00000000-0005-0000-0000-0000B59C0000}"/>
    <cellStyle name="Normal 2 2 4 3 3" xfId="49237" xr:uid="{00000000-0005-0000-0000-0000B69C0000}"/>
    <cellStyle name="Normal 2 2 4 4" xfId="24092" xr:uid="{00000000-0005-0000-0000-0000B79C0000}"/>
    <cellStyle name="Normal 2 2 4 4 2" xfId="47303" xr:uid="{00000000-0005-0000-0000-0000B89C0000}"/>
    <cellStyle name="Normal 2 2 4 5" xfId="49234" xr:uid="{00000000-0005-0000-0000-0000B99C0000}"/>
    <cellStyle name="Normal 2 2 5" xfId="848" xr:uid="{00000000-0005-0000-0000-0000BA9C0000}"/>
    <cellStyle name="Normal 2 2 5 10" xfId="24959" xr:uid="{00000000-0005-0000-0000-0000BB9C0000}"/>
    <cellStyle name="Normal 2 2 5 2" xfId="2077" xr:uid="{00000000-0005-0000-0000-0000BC9C0000}"/>
    <cellStyle name="Normal 2 2 5 2 2" xfId="3632" xr:uid="{00000000-0005-0000-0000-0000BD9C0000}"/>
    <cellStyle name="Normal 2 2 5 2 2 2" xfId="6448" xr:uid="{00000000-0005-0000-0000-0000BE9C0000}"/>
    <cellStyle name="Normal 2 2 5 2 2 2 2" xfId="11791" xr:uid="{00000000-0005-0000-0000-0000BF9C0000}"/>
    <cellStyle name="Normal 2 2 5 2 2 2 2 2" xfId="22404" xr:uid="{00000000-0005-0000-0000-0000C09C0000}"/>
    <cellStyle name="Normal 2 2 5 2 2 2 2 2 2" xfId="45672" xr:uid="{00000000-0005-0000-0000-0000C19C0000}"/>
    <cellStyle name="Normal 2 2 5 2 2 2 2 3" xfId="35059" xr:uid="{00000000-0005-0000-0000-0000C29C0000}"/>
    <cellStyle name="Normal 2 2 5 2 2 2 3" xfId="17098" xr:uid="{00000000-0005-0000-0000-0000C39C0000}"/>
    <cellStyle name="Normal 2 2 5 2 2 2 3 2" xfId="40366" xr:uid="{00000000-0005-0000-0000-0000C49C0000}"/>
    <cellStyle name="Normal 2 2 5 2 2 2 4" xfId="29751" xr:uid="{00000000-0005-0000-0000-0000C59C0000}"/>
    <cellStyle name="Normal 2 2 5 2 2 3" xfId="9149" xr:uid="{00000000-0005-0000-0000-0000C69C0000}"/>
    <cellStyle name="Normal 2 2 5 2 2 3 2" xfId="19764" xr:uid="{00000000-0005-0000-0000-0000C79C0000}"/>
    <cellStyle name="Normal 2 2 5 2 2 3 2 2" xfId="43032" xr:uid="{00000000-0005-0000-0000-0000C89C0000}"/>
    <cellStyle name="Normal 2 2 5 2 2 3 3" xfId="32417" xr:uid="{00000000-0005-0000-0000-0000C99C0000}"/>
    <cellStyle name="Normal 2 2 5 2 2 4" xfId="14458" xr:uid="{00000000-0005-0000-0000-0000CA9C0000}"/>
    <cellStyle name="Normal 2 2 5 2 2 4 2" xfId="37726" xr:uid="{00000000-0005-0000-0000-0000CB9C0000}"/>
    <cellStyle name="Normal 2 2 5 2 2 5" xfId="27109" xr:uid="{00000000-0005-0000-0000-0000CC9C0000}"/>
    <cellStyle name="Normal 2 2 5 2 3" xfId="4991" xr:uid="{00000000-0005-0000-0000-0000CD9C0000}"/>
    <cellStyle name="Normal 2 2 5 2 3 2" xfId="10334" xr:uid="{00000000-0005-0000-0000-0000CE9C0000}"/>
    <cellStyle name="Normal 2 2 5 2 3 2 2" xfId="20949" xr:uid="{00000000-0005-0000-0000-0000CF9C0000}"/>
    <cellStyle name="Normal 2 2 5 2 3 2 2 2" xfId="44217" xr:uid="{00000000-0005-0000-0000-0000D09C0000}"/>
    <cellStyle name="Normal 2 2 5 2 3 2 3" xfId="33602" xr:uid="{00000000-0005-0000-0000-0000D19C0000}"/>
    <cellStyle name="Normal 2 2 5 2 3 3" xfId="15643" xr:uid="{00000000-0005-0000-0000-0000D29C0000}"/>
    <cellStyle name="Normal 2 2 5 2 3 3 2" xfId="38911" xr:uid="{00000000-0005-0000-0000-0000D39C0000}"/>
    <cellStyle name="Normal 2 2 5 2 3 4" xfId="28294" xr:uid="{00000000-0005-0000-0000-0000D49C0000}"/>
    <cellStyle name="Normal 2 2 5 2 4" xfId="7692" xr:uid="{00000000-0005-0000-0000-0000D59C0000}"/>
    <cellStyle name="Normal 2 2 5 2 4 2" xfId="18307" xr:uid="{00000000-0005-0000-0000-0000D69C0000}"/>
    <cellStyle name="Normal 2 2 5 2 4 2 2" xfId="41575" xr:uid="{00000000-0005-0000-0000-0000D79C0000}"/>
    <cellStyle name="Normal 2 2 5 2 4 3" xfId="30960" xr:uid="{00000000-0005-0000-0000-0000D89C0000}"/>
    <cellStyle name="Normal 2 2 5 2 5" xfId="13003" xr:uid="{00000000-0005-0000-0000-0000D99C0000}"/>
    <cellStyle name="Normal 2 2 5 2 5 2" xfId="36271" xr:uid="{00000000-0005-0000-0000-0000DA9C0000}"/>
    <cellStyle name="Normal 2 2 5 2 6" xfId="25652" xr:uid="{00000000-0005-0000-0000-0000DB9C0000}"/>
    <cellStyle name="Normal 2 2 5 3" xfId="2636" xr:uid="{00000000-0005-0000-0000-0000DC9C0000}"/>
    <cellStyle name="Normal 2 2 5 3 2" xfId="5484" xr:uid="{00000000-0005-0000-0000-0000DD9C0000}"/>
    <cellStyle name="Normal 2 2 5 3 2 2" xfId="10827" xr:uid="{00000000-0005-0000-0000-0000DE9C0000}"/>
    <cellStyle name="Normal 2 2 5 3 2 2 2" xfId="21441" xr:uid="{00000000-0005-0000-0000-0000DF9C0000}"/>
    <cellStyle name="Normal 2 2 5 3 2 2 2 2" xfId="44709" xr:uid="{00000000-0005-0000-0000-0000E09C0000}"/>
    <cellStyle name="Normal 2 2 5 3 2 2 3" xfId="34095" xr:uid="{00000000-0005-0000-0000-0000E19C0000}"/>
    <cellStyle name="Normal 2 2 5 3 2 3" xfId="16135" xr:uid="{00000000-0005-0000-0000-0000E29C0000}"/>
    <cellStyle name="Normal 2 2 5 3 2 3 2" xfId="39403" xr:uid="{00000000-0005-0000-0000-0000E39C0000}"/>
    <cellStyle name="Normal 2 2 5 3 2 4" xfId="28787" xr:uid="{00000000-0005-0000-0000-0000E49C0000}"/>
    <cellStyle name="Normal 2 2 5 3 3" xfId="8185" xr:uid="{00000000-0005-0000-0000-0000E59C0000}"/>
    <cellStyle name="Normal 2 2 5 3 3 2" xfId="18800" xr:uid="{00000000-0005-0000-0000-0000E69C0000}"/>
    <cellStyle name="Normal 2 2 5 3 3 2 2" xfId="42068" xr:uid="{00000000-0005-0000-0000-0000E79C0000}"/>
    <cellStyle name="Normal 2 2 5 3 3 3" xfId="31453" xr:uid="{00000000-0005-0000-0000-0000E89C0000}"/>
    <cellStyle name="Normal 2 2 5 3 4" xfId="13495" xr:uid="{00000000-0005-0000-0000-0000E99C0000}"/>
    <cellStyle name="Normal 2 2 5 3 4 2" xfId="36763" xr:uid="{00000000-0005-0000-0000-0000EA9C0000}"/>
    <cellStyle name="Normal 2 2 5 3 5" xfId="26145" xr:uid="{00000000-0005-0000-0000-0000EB9C0000}"/>
    <cellStyle name="Normal 2 2 5 4" xfId="3271" xr:uid="{00000000-0005-0000-0000-0000EC9C0000}"/>
    <cellStyle name="Normal 2 2 5 4 2" xfId="6101" xr:uid="{00000000-0005-0000-0000-0000ED9C0000}"/>
    <cellStyle name="Normal 2 2 5 4 2 2" xfId="11444" xr:uid="{00000000-0005-0000-0000-0000EE9C0000}"/>
    <cellStyle name="Normal 2 2 5 4 2 2 2" xfId="22057" xr:uid="{00000000-0005-0000-0000-0000EF9C0000}"/>
    <cellStyle name="Normal 2 2 5 4 2 2 2 2" xfId="45325" xr:uid="{00000000-0005-0000-0000-0000F09C0000}"/>
    <cellStyle name="Normal 2 2 5 4 2 2 3" xfId="34712" xr:uid="{00000000-0005-0000-0000-0000F19C0000}"/>
    <cellStyle name="Normal 2 2 5 4 2 3" xfId="16751" xr:uid="{00000000-0005-0000-0000-0000F29C0000}"/>
    <cellStyle name="Normal 2 2 5 4 2 3 2" xfId="40019" xr:uid="{00000000-0005-0000-0000-0000F39C0000}"/>
    <cellStyle name="Normal 2 2 5 4 2 4" xfId="29404" xr:uid="{00000000-0005-0000-0000-0000F49C0000}"/>
    <cellStyle name="Normal 2 2 5 4 3" xfId="8802" xr:uid="{00000000-0005-0000-0000-0000F59C0000}"/>
    <cellStyle name="Normal 2 2 5 4 3 2" xfId="19417" xr:uid="{00000000-0005-0000-0000-0000F69C0000}"/>
    <cellStyle name="Normal 2 2 5 4 3 2 2" xfId="42685" xr:uid="{00000000-0005-0000-0000-0000F79C0000}"/>
    <cellStyle name="Normal 2 2 5 4 3 3" xfId="32070" xr:uid="{00000000-0005-0000-0000-0000F89C0000}"/>
    <cellStyle name="Normal 2 2 5 4 4" xfId="14111" xr:uid="{00000000-0005-0000-0000-0000F99C0000}"/>
    <cellStyle name="Normal 2 2 5 4 4 2" xfId="37379" xr:uid="{00000000-0005-0000-0000-0000FA9C0000}"/>
    <cellStyle name="Normal 2 2 5 4 5" xfId="26762" xr:uid="{00000000-0005-0000-0000-0000FB9C0000}"/>
    <cellStyle name="Normal 2 2 5 5" xfId="3591" xr:uid="{00000000-0005-0000-0000-0000FC9C0000}"/>
    <cellStyle name="Normal 2 2 5 5 2" xfId="6415" xr:uid="{00000000-0005-0000-0000-0000FD9C0000}"/>
    <cellStyle name="Normal 2 2 5 5 2 2" xfId="11758" xr:uid="{00000000-0005-0000-0000-0000FE9C0000}"/>
    <cellStyle name="Normal 2 2 5 5 2 2 2" xfId="22371" xr:uid="{00000000-0005-0000-0000-0000FF9C0000}"/>
    <cellStyle name="Normal 2 2 5 5 2 2 2 2" xfId="45639" xr:uid="{00000000-0005-0000-0000-0000009D0000}"/>
    <cellStyle name="Normal 2 2 5 5 2 2 3" xfId="35026" xr:uid="{00000000-0005-0000-0000-0000019D0000}"/>
    <cellStyle name="Normal 2 2 5 5 2 3" xfId="17065" xr:uid="{00000000-0005-0000-0000-0000029D0000}"/>
    <cellStyle name="Normal 2 2 5 5 2 3 2" xfId="40333" xr:uid="{00000000-0005-0000-0000-0000039D0000}"/>
    <cellStyle name="Normal 2 2 5 5 2 4" xfId="29718" xr:uid="{00000000-0005-0000-0000-0000049D0000}"/>
    <cellStyle name="Normal 2 2 5 5 3" xfId="9116" xr:uid="{00000000-0005-0000-0000-0000059D0000}"/>
    <cellStyle name="Normal 2 2 5 5 3 2" xfId="19731" xr:uid="{00000000-0005-0000-0000-0000069D0000}"/>
    <cellStyle name="Normal 2 2 5 5 3 2 2" xfId="42999" xr:uid="{00000000-0005-0000-0000-0000079D0000}"/>
    <cellStyle name="Normal 2 2 5 5 3 3" xfId="32384" xr:uid="{00000000-0005-0000-0000-0000089D0000}"/>
    <cellStyle name="Normal 2 2 5 5 4" xfId="14425" xr:uid="{00000000-0005-0000-0000-0000099D0000}"/>
    <cellStyle name="Normal 2 2 5 5 4 2" xfId="37693" xr:uid="{00000000-0005-0000-0000-00000A9D0000}"/>
    <cellStyle name="Normal 2 2 5 5 5" xfId="27076" xr:uid="{00000000-0005-0000-0000-00000B9D0000}"/>
    <cellStyle name="Normal 2 2 5 6" xfId="4297" xr:uid="{00000000-0005-0000-0000-00000C9D0000}"/>
    <cellStyle name="Normal 2 2 5 6 2" xfId="9641" xr:uid="{00000000-0005-0000-0000-00000D9D0000}"/>
    <cellStyle name="Normal 2 2 5 6 2 2" xfId="20256" xr:uid="{00000000-0005-0000-0000-00000E9D0000}"/>
    <cellStyle name="Normal 2 2 5 6 2 2 2" xfId="43524" xr:uid="{00000000-0005-0000-0000-00000F9D0000}"/>
    <cellStyle name="Normal 2 2 5 6 2 3" xfId="32909" xr:uid="{00000000-0005-0000-0000-0000109D0000}"/>
    <cellStyle name="Normal 2 2 5 6 3" xfId="14950" xr:uid="{00000000-0005-0000-0000-0000119D0000}"/>
    <cellStyle name="Normal 2 2 5 6 3 2" xfId="38218" xr:uid="{00000000-0005-0000-0000-0000129D0000}"/>
    <cellStyle name="Normal 2 2 5 6 4" xfId="27601" xr:uid="{00000000-0005-0000-0000-0000139D0000}"/>
    <cellStyle name="Normal 2 2 5 7" xfId="6999" xr:uid="{00000000-0005-0000-0000-0000149D0000}"/>
    <cellStyle name="Normal 2 2 5 7 2" xfId="17614" xr:uid="{00000000-0005-0000-0000-0000159D0000}"/>
    <cellStyle name="Normal 2 2 5 7 2 2" xfId="40882" xr:uid="{00000000-0005-0000-0000-0000169D0000}"/>
    <cellStyle name="Normal 2 2 5 7 3" xfId="30267" xr:uid="{00000000-0005-0000-0000-0000179D0000}"/>
    <cellStyle name="Normal 2 2 5 8" xfId="12310" xr:uid="{00000000-0005-0000-0000-0000189D0000}"/>
    <cellStyle name="Normal 2 2 5 8 2" xfId="35578" xr:uid="{00000000-0005-0000-0000-0000199D0000}"/>
    <cellStyle name="Normal 2 2 5 9" xfId="24096" xr:uid="{00000000-0005-0000-0000-00001A9D0000}"/>
    <cellStyle name="Normal 2 2 5_Sheet1" xfId="3663" xr:uid="{00000000-0005-0000-0000-00001B9D0000}"/>
    <cellStyle name="Normal 2 2 6" xfId="1151" xr:uid="{00000000-0005-0000-0000-00001C9D0000}"/>
    <cellStyle name="Normal 2 2 6 2" xfId="2719" xr:uid="{00000000-0005-0000-0000-00001D9D0000}"/>
    <cellStyle name="Normal 2 2 6 2 2" xfId="5567" xr:uid="{00000000-0005-0000-0000-00001E9D0000}"/>
    <cellStyle name="Normal 2 2 6 2 2 2" xfId="10910" xr:uid="{00000000-0005-0000-0000-00001F9D0000}"/>
    <cellStyle name="Normal 2 2 6 2 2 2 2" xfId="21524" xr:uid="{00000000-0005-0000-0000-0000209D0000}"/>
    <cellStyle name="Normal 2 2 6 2 2 2 2 2" xfId="44792" xr:uid="{00000000-0005-0000-0000-0000219D0000}"/>
    <cellStyle name="Normal 2 2 6 2 2 2 3" xfId="34178" xr:uid="{00000000-0005-0000-0000-0000229D0000}"/>
    <cellStyle name="Normal 2 2 6 2 2 3" xfId="16218" xr:uid="{00000000-0005-0000-0000-0000239D0000}"/>
    <cellStyle name="Normal 2 2 6 2 2 3 2" xfId="39486" xr:uid="{00000000-0005-0000-0000-0000249D0000}"/>
    <cellStyle name="Normal 2 2 6 2 2 4" xfId="28870" xr:uid="{00000000-0005-0000-0000-0000259D0000}"/>
    <cellStyle name="Normal 2 2 6 2 3" xfId="8268" xr:uid="{00000000-0005-0000-0000-0000269D0000}"/>
    <cellStyle name="Normal 2 2 6 2 3 2" xfId="18883" xr:uid="{00000000-0005-0000-0000-0000279D0000}"/>
    <cellStyle name="Normal 2 2 6 2 3 2 2" xfId="42151" xr:uid="{00000000-0005-0000-0000-0000289D0000}"/>
    <cellStyle name="Normal 2 2 6 2 3 3" xfId="31536" xr:uid="{00000000-0005-0000-0000-0000299D0000}"/>
    <cellStyle name="Normal 2 2 6 2 4" xfId="13578" xr:uid="{00000000-0005-0000-0000-00002A9D0000}"/>
    <cellStyle name="Normal 2 2 6 2 4 2" xfId="36846" xr:uid="{00000000-0005-0000-0000-00002B9D0000}"/>
    <cellStyle name="Normal 2 2 6 2 5" xfId="26228" xr:uid="{00000000-0005-0000-0000-00002C9D0000}"/>
    <cellStyle name="Normal 2 2 6 3" xfId="3894" xr:uid="{00000000-0005-0000-0000-00002D9D0000}"/>
    <cellStyle name="Normal 2 2 6 3 2" xfId="6558" xr:uid="{00000000-0005-0000-0000-00002E9D0000}"/>
    <cellStyle name="Normal 2 2 6 3 2 2" xfId="11901" xr:uid="{00000000-0005-0000-0000-00002F9D0000}"/>
    <cellStyle name="Normal 2 2 6 3 2 2 2" xfId="22514" xr:uid="{00000000-0005-0000-0000-0000309D0000}"/>
    <cellStyle name="Normal 2 2 6 3 2 2 2 2" xfId="45782" xr:uid="{00000000-0005-0000-0000-0000319D0000}"/>
    <cellStyle name="Normal 2 2 6 3 2 2 3" xfId="35169" xr:uid="{00000000-0005-0000-0000-0000329D0000}"/>
    <cellStyle name="Normal 2 2 6 3 2 3" xfId="17208" xr:uid="{00000000-0005-0000-0000-0000339D0000}"/>
    <cellStyle name="Normal 2 2 6 3 2 3 2" xfId="40476" xr:uid="{00000000-0005-0000-0000-0000349D0000}"/>
    <cellStyle name="Normal 2 2 6 3 2 4" xfId="29861" xr:uid="{00000000-0005-0000-0000-0000359D0000}"/>
    <cellStyle name="Normal 2 2 6 3 3" xfId="9259" xr:uid="{00000000-0005-0000-0000-0000369D0000}"/>
    <cellStyle name="Normal 2 2 6 3 3 2" xfId="19874" xr:uid="{00000000-0005-0000-0000-0000379D0000}"/>
    <cellStyle name="Normal 2 2 6 3 3 2 2" xfId="43142" xr:uid="{00000000-0005-0000-0000-0000389D0000}"/>
    <cellStyle name="Normal 2 2 6 3 3 3" xfId="32527" xr:uid="{00000000-0005-0000-0000-0000399D0000}"/>
    <cellStyle name="Normal 2 2 6 3 4" xfId="14568" xr:uid="{00000000-0005-0000-0000-00003A9D0000}"/>
    <cellStyle name="Normal 2 2 6 3 4 2" xfId="37836" xr:uid="{00000000-0005-0000-0000-00003B9D0000}"/>
    <cellStyle name="Normal 2 2 6 3 5" xfId="27219" xr:uid="{00000000-0005-0000-0000-00003C9D0000}"/>
    <cellStyle name="Normal 2 2 6 4" xfId="4380" xr:uid="{00000000-0005-0000-0000-00003D9D0000}"/>
    <cellStyle name="Normal 2 2 6 4 2" xfId="9724" xr:uid="{00000000-0005-0000-0000-00003E9D0000}"/>
    <cellStyle name="Normal 2 2 6 4 2 2" xfId="20339" xr:uid="{00000000-0005-0000-0000-00003F9D0000}"/>
    <cellStyle name="Normal 2 2 6 4 2 2 2" xfId="43607" xr:uid="{00000000-0005-0000-0000-0000409D0000}"/>
    <cellStyle name="Normal 2 2 6 4 2 3" xfId="32992" xr:uid="{00000000-0005-0000-0000-0000419D0000}"/>
    <cellStyle name="Normal 2 2 6 4 3" xfId="15033" xr:uid="{00000000-0005-0000-0000-0000429D0000}"/>
    <cellStyle name="Normal 2 2 6 4 3 2" xfId="38301" xr:uid="{00000000-0005-0000-0000-0000439D0000}"/>
    <cellStyle name="Normal 2 2 6 4 4" xfId="27684" xr:uid="{00000000-0005-0000-0000-0000449D0000}"/>
    <cellStyle name="Normal 2 2 6 5" xfId="7082" xr:uid="{00000000-0005-0000-0000-0000459D0000}"/>
    <cellStyle name="Normal 2 2 6 5 2" xfId="17697" xr:uid="{00000000-0005-0000-0000-0000469D0000}"/>
    <cellStyle name="Normal 2 2 6 5 2 2" xfId="40965" xr:uid="{00000000-0005-0000-0000-0000479D0000}"/>
    <cellStyle name="Normal 2 2 6 5 3" xfId="30350" xr:uid="{00000000-0005-0000-0000-0000489D0000}"/>
    <cellStyle name="Normal 2 2 6 6" xfId="12393" xr:uid="{00000000-0005-0000-0000-0000499D0000}"/>
    <cellStyle name="Normal 2 2 6 6 2" xfId="35661" xr:uid="{00000000-0005-0000-0000-00004A9D0000}"/>
    <cellStyle name="Normal 2 2 6 7" xfId="24097" xr:uid="{00000000-0005-0000-0000-00004B9D0000}"/>
    <cellStyle name="Normal 2 2 6 8" xfId="25042" xr:uid="{00000000-0005-0000-0000-00004C9D0000}"/>
    <cellStyle name="Normal 2 2 7" xfId="1323" xr:uid="{00000000-0005-0000-0000-00004D9D0000}"/>
    <cellStyle name="Normal 2 2 7 2" xfId="2859" xr:uid="{00000000-0005-0000-0000-00004E9D0000}"/>
    <cellStyle name="Normal 2 2 7 2 2" xfId="5707" xr:uid="{00000000-0005-0000-0000-00004F9D0000}"/>
    <cellStyle name="Normal 2 2 7 2 2 2" xfId="11050" xr:uid="{00000000-0005-0000-0000-0000509D0000}"/>
    <cellStyle name="Normal 2 2 7 2 2 2 2" xfId="21664" xr:uid="{00000000-0005-0000-0000-0000519D0000}"/>
    <cellStyle name="Normal 2 2 7 2 2 2 2 2" xfId="44932" xr:uid="{00000000-0005-0000-0000-0000529D0000}"/>
    <cellStyle name="Normal 2 2 7 2 2 2 3" xfId="34318" xr:uid="{00000000-0005-0000-0000-0000539D0000}"/>
    <cellStyle name="Normal 2 2 7 2 2 3" xfId="16358" xr:uid="{00000000-0005-0000-0000-0000549D0000}"/>
    <cellStyle name="Normal 2 2 7 2 2 3 2" xfId="39626" xr:uid="{00000000-0005-0000-0000-0000559D0000}"/>
    <cellStyle name="Normal 2 2 7 2 2 4" xfId="29010" xr:uid="{00000000-0005-0000-0000-0000569D0000}"/>
    <cellStyle name="Normal 2 2 7 2 3" xfId="8408" xr:uid="{00000000-0005-0000-0000-0000579D0000}"/>
    <cellStyle name="Normal 2 2 7 2 3 2" xfId="19023" xr:uid="{00000000-0005-0000-0000-0000589D0000}"/>
    <cellStyle name="Normal 2 2 7 2 3 2 2" xfId="42291" xr:uid="{00000000-0005-0000-0000-0000599D0000}"/>
    <cellStyle name="Normal 2 2 7 2 3 3" xfId="31676" xr:uid="{00000000-0005-0000-0000-00005A9D0000}"/>
    <cellStyle name="Normal 2 2 7 2 4" xfId="13718" xr:uid="{00000000-0005-0000-0000-00005B9D0000}"/>
    <cellStyle name="Normal 2 2 7 2 4 2" xfId="36986" xr:uid="{00000000-0005-0000-0000-00005C9D0000}"/>
    <cellStyle name="Normal 2 2 7 2 5" xfId="24099" xr:uid="{00000000-0005-0000-0000-00005D9D0000}"/>
    <cellStyle name="Normal 2 2 7 2 5 2" xfId="47308" xr:uid="{00000000-0005-0000-0000-00005E9D0000}"/>
    <cellStyle name="Normal 2 2 7 2 6" xfId="26368" xr:uid="{00000000-0005-0000-0000-00005F9D0000}"/>
    <cellStyle name="Normal 2 2 7 2 7" xfId="49239" xr:uid="{00000000-0005-0000-0000-0000609D0000}"/>
    <cellStyle name="Normal 2 2 7 3" xfId="4520" xr:uid="{00000000-0005-0000-0000-0000619D0000}"/>
    <cellStyle name="Normal 2 2 7 3 2" xfId="9864" xr:uid="{00000000-0005-0000-0000-0000629D0000}"/>
    <cellStyle name="Normal 2 2 7 3 2 2" xfId="20479" xr:uid="{00000000-0005-0000-0000-0000639D0000}"/>
    <cellStyle name="Normal 2 2 7 3 2 2 2" xfId="43747" xr:uid="{00000000-0005-0000-0000-0000649D0000}"/>
    <cellStyle name="Normal 2 2 7 3 2 3" xfId="33132" xr:uid="{00000000-0005-0000-0000-0000659D0000}"/>
    <cellStyle name="Normal 2 2 7 3 3" xfId="15173" xr:uid="{00000000-0005-0000-0000-0000669D0000}"/>
    <cellStyle name="Normal 2 2 7 3 3 2" xfId="38441" xr:uid="{00000000-0005-0000-0000-0000679D0000}"/>
    <cellStyle name="Normal 2 2 7 3 4" xfId="27824" xr:uid="{00000000-0005-0000-0000-0000689D0000}"/>
    <cellStyle name="Normal 2 2 7 4" xfId="7222" xr:uid="{00000000-0005-0000-0000-0000699D0000}"/>
    <cellStyle name="Normal 2 2 7 4 2" xfId="17837" xr:uid="{00000000-0005-0000-0000-00006A9D0000}"/>
    <cellStyle name="Normal 2 2 7 4 2 2" xfId="41105" xr:uid="{00000000-0005-0000-0000-00006B9D0000}"/>
    <cellStyle name="Normal 2 2 7 4 3" xfId="30490" xr:uid="{00000000-0005-0000-0000-00006C9D0000}"/>
    <cellStyle name="Normal 2 2 7 5" xfId="12533" xr:uid="{00000000-0005-0000-0000-00006D9D0000}"/>
    <cellStyle name="Normal 2 2 7 5 2" xfId="35801" xr:uid="{00000000-0005-0000-0000-00006E9D0000}"/>
    <cellStyle name="Normal 2 2 7 6" xfId="24098" xr:uid="{00000000-0005-0000-0000-00006F9D0000}"/>
    <cellStyle name="Normal 2 2 7 6 2" xfId="47307" xr:uid="{00000000-0005-0000-0000-0000709D0000}"/>
    <cellStyle name="Normal 2 2 7 7" xfId="25182" xr:uid="{00000000-0005-0000-0000-0000719D0000}"/>
    <cellStyle name="Normal 2 2 7 8" xfId="49238" xr:uid="{00000000-0005-0000-0000-0000729D0000}"/>
    <cellStyle name="Normal 2 2 8" xfId="1700" xr:uid="{00000000-0005-0000-0000-0000739D0000}"/>
    <cellStyle name="Normal 2 2 8 2" xfId="4697" xr:uid="{00000000-0005-0000-0000-0000749D0000}"/>
    <cellStyle name="Normal 2 2 8 2 2" xfId="10041" xr:uid="{00000000-0005-0000-0000-0000759D0000}"/>
    <cellStyle name="Normal 2 2 8 2 2 2" xfId="20656" xr:uid="{00000000-0005-0000-0000-0000769D0000}"/>
    <cellStyle name="Normal 2 2 8 2 2 2 2" xfId="43924" xr:uid="{00000000-0005-0000-0000-0000779D0000}"/>
    <cellStyle name="Normal 2 2 8 2 2 3" xfId="33309" xr:uid="{00000000-0005-0000-0000-0000789D0000}"/>
    <cellStyle name="Normal 2 2 8 2 3" xfId="15350" xr:uid="{00000000-0005-0000-0000-0000799D0000}"/>
    <cellStyle name="Normal 2 2 8 2 3 2" xfId="38618" xr:uid="{00000000-0005-0000-0000-00007A9D0000}"/>
    <cellStyle name="Normal 2 2 8 2 4" xfId="28001" xr:uid="{00000000-0005-0000-0000-00007B9D0000}"/>
    <cellStyle name="Normal 2 2 8 3" xfId="7399" xr:uid="{00000000-0005-0000-0000-00007C9D0000}"/>
    <cellStyle name="Normal 2 2 8 3 2" xfId="18014" xr:uid="{00000000-0005-0000-0000-00007D9D0000}"/>
    <cellStyle name="Normal 2 2 8 3 2 2" xfId="41282" xr:uid="{00000000-0005-0000-0000-00007E9D0000}"/>
    <cellStyle name="Normal 2 2 8 3 3" xfId="30667" xr:uid="{00000000-0005-0000-0000-00007F9D0000}"/>
    <cellStyle name="Normal 2 2 8 4" xfId="12710" xr:uid="{00000000-0005-0000-0000-0000809D0000}"/>
    <cellStyle name="Normal 2 2 8 4 2" xfId="35978" xr:uid="{00000000-0005-0000-0000-0000819D0000}"/>
    <cellStyle name="Normal 2 2 8 5" xfId="24100" xr:uid="{00000000-0005-0000-0000-0000829D0000}"/>
    <cellStyle name="Normal 2 2 8 5 2" xfId="47309" xr:uid="{00000000-0005-0000-0000-0000839D0000}"/>
    <cellStyle name="Normal 2 2 8 6" xfId="25359" xr:uid="{00000000-0005-0000-0000-0000849D0000}"/>
    <cellStyle name="Normal 2 2 8 7" xfId="49240" xr:uid="{00000000-0005-0000-0000-0000859D0000}"/>
    <cellStyle name="Normal 2 2 9" xfId="1742" xr:uid="{00000000-0005-0000-0000-0000869D0000}"/>
    <cellStyle name="Normal 2 2 9 2" xfId="4734" xr:uid="{00000000-0005-0000-0000-0000879D0000}"/>
    <cellStyle name="Normal 2 2 9 2 2" xfId="10078" xr:uid="{00000000-0005-0000-0000-0000889D0000}"/>
    <cellStyle name="Normal 2 2 9 2 2 2" xfId="20693" xr:uid="{00000000-0005-0000-0000-0000899D0000}"/>
    <cellStyle name="Normal 2 2 9 2 2 2 2" xfId="43961" xr:uid="{00000000-0005-0000-0000-00008A9D0000}"/>
    <cellStyle name="Normal 2 2 9 2 2 3" xfId="33346" xr:uid="{00000000-0005-0000-0000-00008B9D0000}"/>
    <cellStyle name="Normal 2 2 9 2 3" xfId="15387" xr:uid="{00000000-0005-0000-0000-00008C9D0000}"/>
    <cellStyle name="Normal 2 2 9 2 3 2" xfId="38655" xr:uid="{00000000-0005-0000-0000-00008D9D0000}"/>
    <cellStyle name="Normal 2 2 9 2 4" xfId="28038" xr:uid="{00000000-0005-0000-0000-00008E9D0000}"/>
    <cellStyle name="Normal 2 2 9 3" xfId="7436" xr:uid="{00000000-0005-0000-0000-00008F9D0000}"/>
    <cellStyle name="Normal 2 2 9 3 2" xfId="18051" xr:uid="{00000000-0005-0000-0000-0000909D0000}"/>
    <cellStyle name="Normal 2 2 9 3 2 2" xfId="41319" xr:uid="{00000000-0005-0000-0000-0000919D0000}"/>
    <cellStyle name="Normal 2 2 9 3 3" xfId="30704" xr:uid="{00000000-0005-0000-0000-0000929D0000}"/>
    <cellStyle name="Normal 2 2 9 4" xfId="12747" xr:uid="{00000000-0005-0000-0000-0000939D0000}"/>
    <cellStyle name="Normal 2 2 9 4 2" xfId="36015" xr:uid="{00000000-0005-0000-0000-0000949D0000}"/>
    <cellStyle name="Normal 2 2 9 5" xfId="25396" xr:uid="{00000000-0005-0000-0000-0000959D0000}"/>
    <cellStyle name="Normal 2 2_Asset Register (new)" xfId="1337" xr:uid="{00000000-0005-0000-0000-0000969D0000}"/>
    <cellStyle name="Normal 2 3" xfId="583" xr:uid="{00000000-0005-0000-0000-0000979D0000}"/>
    <cellStyle name="Normal 2 3 2" xfId="24101" xr:uid="{00000000-0005-0000-0000-0000989D0000}"/>
    <cellStyle name="Normal 2 4" xfId="584" xr:uid="{00000000-0005-0000-0000-0000999D0000}"/>
    <cellStyle name="Normal 2 4 2" xfId="1078" xr:uid="{00000000-0005-0000-0000-00009A9D0000}"/>
    <cellStyle name="Normal 2 4 2 2" xfId="2081" xr:uid="{00000000-0005-0000-0000-00009B9D0000}"/>
    <cellStyle name="Normal 2 4 2 2 2" xfId="3833" xr:uid="{00000000-0005-0000-0000-00009C9D0000}"/>
    <cellStyle name="Normal 2 4 2_Sheet1" xfId="3987" xr:uid="{00000000-0005-0000-0000-00009D9D0000}"/>
    <cellStyle name="Normal 2 4 3" xfId="24102" xr:uid="{00000000-0005-0000-0000-00009E9D0000}"/>
    <cellStyle name="Normal 2 4_Asset Register (new)" xfId="1520" xr:uid="{00000000-0005-0000-0000-00009F9D0000}"/>
    <cellStyle name="Normal 2 5" xfId="585" xr:uid="{00000000-0005-0000-0000-0000A09D0000}"/>
    <cellStyle name="Normal 2 5 2" xfId="24104" xr:uid="{00000000-0005-0000-0000-0000A19D0000}"/>
    <cellStyle name="Normal 2 5 2 2" xfId="24105" xr:uid="{00000000-0005-0000-0000-0000A29D0000}"/>
    <cellStyle name="Normal 2 5 2 2 2" xfId="47312" xr:uid="{00000000-0005-0000-0000-0000A39D0000}"/>
    <cellStyle name="Normal 2 5 2 2 3" xfId="49243" xr:uid="{00000000-0005-0000-0000-0000A49D0000}"/>
    <cellStyle name="Normal 2 5 2 3" xfId="47311" xr:uid="{00000000-0005-0000-0000-0000A59D0000}"/>
    <cellStyle name="Normal 2 5 2 4" xfId="49242" xr:uid="{00000000-0005-0000-0000-0000A69D0000}"/>
    <cellStyle name="Normal 2 5 3" xfId="24106" xr:uid="{00000000-0005-0000-0000-0000A79D0000}"/>
    <cellStyle name="Normal 2 5 3 2" xfId="47313" xr:uid="{00000000-0005-0000-0000-0000A89D0000}"/>
    <cellStyle name="Normal 2 5 3 3" xfId="49244" xr:uid="{00000000-0005-0000-0000-0000A99D0000}"/>
    <cellStyle name="Normal 2 5 4" xfId="24103" xr:uid="{00000000-0005-0000-0000-0000AA9D0000}"/>
    <cellStyle name="Normal 2 5 4 2" xfId="47310" xr:uid="{00000000-0005-0000-0000-0000AB9D0000}"/>
    <cellStyle name="Normal 2 5 5" xfId="49241" xr:uid="{00000000-0005-0000-0000-0000AC9D0000}"/>
    <cellStyle name="Normal 2 6" xfId="586" xr:uid="{00000000-0005-0000-0000-0000AD9D0000}"/>
    <cellStyle name="Normal 2 6 2" xfId="24108" xr:uid="{00000000-0005-0000-0000-0000AE9D0000}"/>
    <cellStyle name="Normal 2 6 2 2" xfId="24109" xr:uid="{00000000-0005-0000-0000-0000AF9D0000}"/>
    <cellStyle name="Normal 2 6 2 2 2" xfId="47316" xr:uid="{00000000-0005-0000-0000-0000B09D0000}"/>
    <cellStyle name="Normal 2 6 2 2 3" xfId="49247" xr:uid="{00000000-0005-0000-0000-0000B19D0000}"/>
    <cellStyle name="Normal 2 6 2 3" xfId="47315" xr:uid="{00000000-0005-0000-0000-0000B29D0000}"/>
    <cellStyle name="Normal 2 6 2 4" xfId="49246" xr:uid="{00000000-0005-0000-0000-0000B39D0000}"/>
    <cellStyle name="Normal 2 6 3" xfId="24110" xr:uid="{00000000-0005-0000-0000-0000B49D0000}"/>
    <cellStyle name="Normal 2 6 3 2" xfId="47317" xr:uid="{00000000-0005-0000-0000-0000B59D0000}"/>
    <cellStyle name="Normal 2 6 3 3" xfId="49248" xr:uid="{00000000-0005-0000-0000-0000B69D0000}"/>
    <cellStyle name="Normal 2 6 4" xfId="24107" xr:uid="{00000000-0005-0000-0000-0000B79D0000}"/>
    <cellStyle name="Normal 2 6 4 2" xfId="47314" xr:uid="{00000000-0005-0000-0000-0000B89D0000}"/>
    <cellStyle name="Normal 2 6 5" xfId="49245" xr:uid="{00000000-0005-0000-0000-0000B99D0000}"/>
    <cellStyle name="Normal 2 7" xfId="847" xr:uid="{00000000-0005-0000-0000-0000BA9D0000}"/>
    <cellStyle name="Normal 2 8" xfId="1086" xr:uid="{00000000-0005-0000-0000-0000BB9D0000}"/>
    <cellStyle name="Normal 2 9" xfId="1089" xr:uid="{00000000-0005-0000-0000-0000BC9D0000}"/>
    <cellStyle name="Normal 2_Asset Register (new)" xfId="1338" xr:uid="{00000000-0005-0000-0000-0000BD9D0000}"/>
    <cellStyle name="Normal 20" xfId="2306" xr:uid="{00000000-0005-0000-0000-0000BE9D0000}"/>
    <cellStyle name="Normal 20 2" xfId="5163" xr:uid="{00000000-0005-0000-0000-0000BF9D0000}"/>
    <cellStyle name="Normal 20 2 2" xfId="10506" xr:uid="{00000000-0005-0000-0000-0000C09D0000}"/>
    <cellStyle name="Normal 20 2 2 2" xfId="21120" xr:uid="{00000000-0005-0000-0000-0000C19D0000}"/>
    <cellStyle name="Normal 20 2 2 2 2" xfId="44388" xr:uid="{00000000-0005-0000-0000-0000C29D0000}"/>
    <cellStyle name="Normal 20 2 2 3" xfId="33774" xr:uid="{00000000-0005-0000-0000-0000C39D0000}"/>
    <cellStyle name="Normal 20 2 2 4" xfId="50790" xr:uid="{00000000-0005-0000-0000-0000C49D0000}"/>
    <cellStyle name="Normal 20 2 3" xfId="15814" xr:uid="{00000000-0005-0000-0000-0000C59D0000}"/>
    <cellStyle name="Normal 20 2 3 2" xfId="39082" xr:uid="{00000000-0005-0000-0000-0000C69D0000}"/>
    <cellStyle name="Normal 20 2 4" xfId="28466" xr:uid="{00000000-0005-0000-0000-0000C79D0000}"/>
    <cellStyle name="Normal 20 2 5" xfId="50789" xr:uid="{00000000-0005-0000-0000-0000C89D0000}"/>
    <cellStyle name="Normal 20 3" xfId="7864" xr:uid="{00000000-0005-0000-0000-0000C99D0000}"/>
    <cellStyle name="Normal 20 3 2" xfId="18479" xr:uid="{00000000-0005-0000-0000-0000CA9D0000}"/>
    <cellStyle name="Normal 20 3 2 2" xfId="41747" xr:uid="{00000000-0005-0000-0000-0000CB9D0000}"/>
    <cellStyle name="Normal 20 3 2 3" xfId="50792" xr:uid="{00000000-0005-0000-0000-0000CC9D0000}"/>
    <cellStyle name="Normal 20 3 3" xfId="31132" xr:uid="{00000000-0005-0000-0000-0000CD9D0000}"/>
    <cellStyle name="Normal 20 3 4" xfId="50791" xr:uid="{00000000-0005-0000-0000-0000CE9D0000}"/>
    <cellStyle name="Normal 20 4" xfId="13174" xr:uid="{00000000-0005-0000-0000-0000CF9D0000}"/>
    <cellStyle name="Normal 20 4 2" xfId="36442" xr:uid="{00000000-0005-0000-0000-0000D09D0000}"/>
    <cellStyle name="Normal 20 4 3" xfId="50793" xr:uid="{00000000-0005-0000-0000-0000D19D0000}"/>
    <cellStyle name="Normal 20 5" xfId="24111" xr:uid="{00000000-0005-0000-0000-0000D29D0000}"/>
    <cellStyle name="Normal 20 5 2" xfId="47318" xr:uid="{00000000-0005-0000-0000-0000D39D0000}"/>
    <cellStyle name="Normal 20 6" xfId="25824" xr:uid="{00000000-0005-0000-0000-0000D49D0000}"/>
    <cellStyle name="Normal 20 7" xfId="49249" xr:uid="{00000000-0005-0000-0000-0000D59D0000}"/>
    <cellStyle name="Normal 21" xfId="2334" xr:uid="{00000000-0005-0000-0000-0000D69D0000}"/>
    <cellStyle name="Normal 21 2" xfId="5182" xr:uid="{00000000-0005-0000-0000-0000D79D0000}"/>
    <cellStyle name="Normal 21 2 2" xfId="10525" xr:uid="{00000000-0005-0000-0000-0000D89D0000}"/>
    <cellStyle name="Normal 21 2 2 2" xfId="21139" xr:uid="{00000000-0005-0000-0000-0000D99D0000}"/>
    <cellStyle name="Normal 21 2 2 2 2" xfId="44407" xr:uid="{00000000-0005-0000-0000-0000DA9D0000}"/>
    <cellStyle name="Normal 21 2 2 3" xfId="33793" xr:uid="{00000000-0005-0000-0000-0000DB9D0000}"/>
    <cellStyle name="Normal 21 2 2 4" xfId="50795" xr:uid="{00000000-0005-0000-0000-0000DC9D0000}"/>
    <cellStyle name="Normal 21 2 3" xfId="15833" xr:uid="{00000000-0005-0000-0000-0000DD9D0000}"/>
    <cellStyle name="Normal 21 2 3 2" xfId="39101" xr:uid="{00000000-0005-0000-0000-0000DE9D0000}"/>
    <cellStyle name="Normal 21 2 4" xfId="28485" xr:uid="{00000000-0005-0000-0000-0000DF9D0000}"/>
    <cellStyle name="Normal 21 2 5" xfId="50794" xr:uid="{00000000-0005-0000-0000-0000E09D0000}"/>
    <cellStyle name="Normal 21 3" xfId="7883" xr:uid="{00000000-0005-0000-0000-0000E19D0000}"/>
    <cellStyle name="Normal 21 3 2" xfId="18498" xr:uid="{00000000-0005-0000-0000-0000E29D0000}"/>
    <cellStyle name="Normal 21 3 2 2" xfId="41766" xr:uid="{00000000-0005-0000-0000-0000E39D0000}"/>
    <cellStyle name="Normal 21 3 2 3" xfId="50797" xr:uid="{00000000-0005-0000-0000-0000E49D0000}"/>
    <cellStyle name="Normal 21 3 3" xfId="31151" xr:uid="{00000000-0005-0000-0000-0000E59D0000}"/>
    <cellStyle name="Normal 21 3 4" xfId="50796" xr:uid="{00000000-0005-0000-0000-0000E69D0000}"/>
    <cellStyle name="Normal 21 4" xfId="13193" xr:uid="{00000000-0005-0000-0000-0000E79D0000}"/>
    <cellStyle name="Normal 21 4 2" xfId="36461" xr:uid="{00000000-0005-0000-0000-0000E89D0000}"/>
    <cellStyle name="Normal 21 4 3" xfId="50798" xr:uid="{00000000-0005-0000-0000-0000E99D0000}"/>
    <cellStyle name="Normal 21 5" xfId="24112" xr:uid="{00000000-0005-0000-0000-0000EA9D0000}"/>
    <cellStyle name="Normal 21 5 2" xfId="47319" xr:uid="{00000000-0005-0000-0000-0000EB9D0000}"/>
    <cellStyle name="Normal 21 6" xfId="25843" xr:uid="{00000000-0005-0000-0000-0000EC9D0000}"/>
    <cellStyle name="Normal 21 7" xfId="49250" xr:uid="{00000000-0005-0000-0000-0000ED9D0000}"/>
    <cellStyle name="Normal 22" xfId="2969" xr:uid="{00000000-0005-0000-0000-0000EE9D0000}"/>
    <cellStyle name="Normal 22 2" xfId="5817" xr:uid="{00000000-0005-0000-0000-0000EF9D0000}"/>
    <cellStyle name="Normal 22 2 2" xfId="11160" xr:uid="{00000000-0005-0000-0000-0000F09D0000}"/>
    <cellStyle name="Normal 22 2 2 2" xfId="21774" xr:uid="{00000000-0005-0000-0000-0000F19D0000}"/>
    <cellStyle name="Normal 22 2 2 2 2" xfId="45042" xr:uid="{00000000-0005-0000-0000-0000F29D0000}"/>
    <cellStyle name="Normal 22 2 2 3" xfId="34428" xr:uid="{00000000-0005-0000-0000-0000F39D0000}"/>
    <cellStyle name="Normal 22 2 3" xfId="16468" xr:uid="{00000000-0005-0000-0000-0000F49D0000}"/>
    <cellStyle name="Normal 22 2 3 2" xfId="39736" xr:uid="{00000000-0005-0000-0000-0000F59D0000}"/>
    <cellStyle name="Normal 22 2 4" xfId="29120" xr:uid="{00000000-0005-0000-0000-0000F69D0000}"/>
    <cellStyle name="Normal 22 2 5" xfId="50799" xr:uid="{00000000-0005-0000-0000-0000F79D0000}"/>
    <cellStyle name="Normal 22 3" xfId="8518" xr:uid="{00000000-0005-0000-0000-0000F89D0000}"/>
    <cellStyle name="Normal 22 3 2" xfId="19133" xr:uid="{00000000-0005-0000-0000-0000F99D0000}"/>
    <cellStyle name="Normal 22 3 2 2" xfId="42401" xr:uid="{00000000-0005-0000-0000-0000FA9D0000}"/>
    <cellStyle name="Normal 22 3 3" xfId="31786" xr:uid="{00000000-0005-0000-0000-0000FB9D0000}"/>
    <cellStyle name="Normal 22 4" xfId="13828" xr:uid="{00000000-0005-0000-0000-0000FC9D0000}"/>
    <cellStyle name="Normal 22 4 2" xfId="37096" xr:uid="{00000000-0005-0000-0000-0000FD9D0000}"/>
    <cellStyle name="Normal 22 5" xfId="26478" xr:uid="{00000000-0005-0000-0000-0000FE9D0000}"/>
    <cellStyle name="Normal 22 6" xfId="49251" xr:uid="{00000000-0005-0000-0000-0000FF9D0000}"/>
    <cellStyle name="Normal 23" xfId="3301" xr:uid="{00000000-0005-0000-0000-0000009E0000}"/>
    <cellStyle name="Normal 23 2" xfId="50800" xr:uid="{00000000-0005-0000-0000-0000019E0000}"/>
    <cellStyle name="Normal 23 3" xfId="50801" xr:uid="{00000000-0005-0000-0000-0000029E0000}"/>
    <cellStyle name="Normal 23 4" xfId="49252" xr:uid="{00000000-0005-0000-0000-0000039E0000}"/>
    <cellStyle name="Normal 24" xfId="49" xr:uid="{00000000-0005-0000-0000-0000049E0000}"/>
    <cellStyle name="Normal 24 2" xfId="47846" xr:uid="{00000000-0005-0000-0000-0000059E0000}"/>
    <cellStyle name="Normal 24 3" xfId="49253" xr:uid="{00000000-0005-0000-0000-0000069E0000}"/>
    <cellStyle name="Normal 25" xfId="50" xr:uid="{00000000-0005-0000-0000-0000079E0000}"/>
    <cellStyle name="Normal 25 2" xfId="6131" xr:uid="{00000000-0005-0000-0000-0000089E0000}"/>
    <cellStyle name="Normal 25 2 2" xfId="11474" xr:uid="{00000000-0005-0000-0000-0000099E0000}"/>
    <cellStyle name="Normal 25 2 2 2" xfId="22087" xr:uid="{00000000-0005-0000-0000-00000A9E0000}"/>
    <cellStyle name="Normal 25 2 2 2 2" xfId="45355" xr:uid="{00000000-0005-0000-0000-00000B9E0000}"/>
    <cellStyle name="Normal 25 2 2 3" xfId="34742" xr:uid="{00000000-0005-0000-0000-00000C9E0000}"/>
    <cellStyle name="Normal 25 2 3" xfId="16781" xr:uid="{00000000-0005-0000-0000-00000D9E0000}"/>
    <cellStyle name="Normal 25 2 3 2" xfId="40049" xr:uid="{00000000-0005-0000-0000-00000E9E0000}"/>
    <cellStyle name="Normal 25 2 4" xfId="29434" xr:uid="{00000000-0005-0000-0000-00000F9E0000}"/>
    <cellStyle name="Normal 25 2 5" xfId="50803" xr:uid="{00000000-0005-0000-0000-0000109E0000}"/>
    <cellStyle name="Normal 25 3" xfId="8832" xr:uid="{00000000-0005-0000-0000-0000119E0000}"/>
    <cellStyle name="Normal 25 3 2" xfId="19447" xr:uid="{00000000-0005-0000-0000-0000129E0000}"/>
    <cellStyle name="Normal 25 3 2 2" xfId="42715" xr:uid="{00000000-0005-0000-0000-0000139E0000}"/>
    <cellStyle name="Normal 25 3 3" xfId="32100" xr:uid="{00000000-0005-0000-0000-0000149E0000}"/>
    <cellStyle name="Normal 25 3 4" xfId="50804" xr:uid="{00000000-0005-0000-0000-0000159E0000}"/>
    <cellStyle name="Normal 25 4" xfId="14141" xr:uid="{00000000-0005-0000-0000-0000169E0000}"/>
    <cellStyle name="Normal 25 4 2" xfId="37409" xr:uid="{00000000-0005-0000-0000-0000179E0000}"/>
    <cellStyle name="Normal 25 5" xfId="26792" xr:uid="{00000000-0005-0000-0000-0000189E0000}"/>
    <cellStyle name="Normal 25 6" xfId="3307" xr:uid="{00000000-0005-0000-0000-0000199E0000}"/>
    <cellStyle name="Normal 25 7" xfId="50802" xr:uid="{00000000-0005-0000-0000-00001A9E0000}"/>
    <cellStyle name="Normal 26" xfId="6639" xr:uid="{00000000-0005-0000-0000-00001B9E0000}"/>
    <cellStyle name="Normal 26 2" xfId="11982" xr:uid="{00000000-0005-0000-0000-00001C9E0000}"/>
    <cellStyle name="Normal 26 2 2" xfId="22595" xr:uid="{00000000-0005-0000-0000-00001D9E0000}"/>
    <cellStyle name="Normal 26 2 2 2" xfId="45863" xr:uid="{00000000-0005-0000-0000-00001E9E0000}"/>
    <cellStyle name="Normal 26 2 3" xfId="35250" xr:uid="{00000000-0005-0000-0000-00001F9E0000}"/>
    <cellStyle name="Normal 26 3" xfId="17289" xr:uid="{00000000-0005-0000-0000-0000209E0000}"/>
    <cellStyle name="Normal 26 3 2" xfId="40557" xr:uid="{00000000-0005-0000-0000-0000219E0000}"/>
    <cellStyle name="Normal 26 4" xfId="29942" xr:uid="{00000000-0005-0000-0000-0000229E0000}"/>
    <cellStyle name="Normal 26 5" xfId="50805" xr:uid="{00000000-0005-0000-0000-0000239E0000}"/>
    <cellStyle name="Normal 27" xfId="6640" xr:uid="{00000000-0005-0000-0000-0000249E0000}"/>
    <cellStyle name="Normal 27 2" xfId="11983" xr:uid="{00000000-0005-0000-0000-0000259E0000}"/>
    <cellStyle name="Normal 27 2 2" xfId="22596" xr:uid="{00000000-0005-0000-0000-0000269E0000}"/>
    <cellStyle name="Normal 27 2 2 2" xfId="45864" xr:uid="{00000000-0005-0000-0000-0000279E0000}"/>
    <cellStyle name="Normal 27 2 3" xfId="35251" xr:uid="{00000000-0005-0000-0000-0000289E0000}"/>
    <cellStyle name="Normal 27 3" xfId="17290" xr:uid="{00000000-0005-0000-0000-0000299E0000}"/>
    <cellStyle name="Normal 27 3 2" xfId="40558" xr:uid="{00000000-0005-0000-0000-00002A9E0000}"/>
    <cellStyle name="Normal 27 4" xfId="29943" xr:uid="{00000000-0005-0000-0000-00002B9E0000}"/>
    <cellStyle name="Normal 27 5" xfId="50806" xr:uid="{00000000-0005-0000-0000-00002C9E0000}"/>
    <cellStyle name="Normal 28" xfId="6641" xr:uid="{00000000-0005-0000-0000-00002D9E0000}"/>
    <cellStyle name="Normal 28 2" xfId="11984" xr:uid="{00000000-0005-0000-0000-00002E9E0000}"/>
    <cellStyle name="Normal 28 2 2" xfId="22597" xr:uid="{00000000-0005-0000-0000-00002F9E0000}"/>
    <cellStyle name="Normal 28 2 2 2" xfId="45865" xr:uid="{00000000-0005-0000-0000-0000309E0000}"/>
    <cellStyle name="Normal 28 2 3" xfId="35252" xr:uid="{00000000-0005-0000-0000-0000319E0000}"/>
    <cellStyle name="Normal 28 3" xfId="17291" xr:uid="{00000000-0005-0000-0000-0000329E0000}"/>
    <cellStyle name="Normal 28 3 2" xfId="40559" xr:uid="{00000000-0005-0000-0000-0000339E0000}"/>
    <cellStyle name="Normal 28 4" xfId="29944" xr:uid="{00000000-0005-0000-0000-0000349E0000}"/>
    <cellStyle name="Normal 28 5" xfId="50807" xr:uid="{00000000-0005-0000-0000-0000359E0000}"/>
    <cellStyle name="Normal 29" xfId="6642" xr:uid="{00000000-0005-0000-0000-0000369E0000}"/>
    <cellStyle name="Normal 29 2" xfId="11985" xr:uid="{00000000-0005-0000-0000-0000379E0000}"/>
    <cellStyle name="Normal 29 2 2" xfId="22598" xr:uid="{00000000-0005-0000-0000-0000389E0000}"/>
    <cellStyle name="Normal 29 2 2 2" xfId="45866" xr:uid="{00000000-0005-0000-0000-0000399E0000}"/>
    <cellStyle name="Normal 29 2 3" xfId="35253" xr:uid="{00000000-0005-0000-0000-00003A9E0000}"/>
    <cellStyle name="Normal 29 3" xfId="17292" xr:uid="{00000000-0005-0000-0000-00003B9E0000}"/>
    <cellStyle name="Normal 29 3 2" xfId="40560" xr:uid="{00000000-0005-0000-0000-00003C9E0000}"/>
    <cellStyle name="Normal 29 4" xfId="29945" xr:uid="{00000000-0005-0000-0000-00003D9E0000}"/>
    <cellStyle name="Normal 29 5" xfId="50808" xr:uid="{00000000-0005-0000-0000-00003E9E0000}"/>
    <cellStyle name="Normal 3" xfId="587" xr:uid="{00000000-0005-0000-0000-00003F9E0000}"/>
    <cellStyle name="Normal 3 10" xfId="2256" xr:uid="{00000000-0005-0000-0000-0000409E0000}"/>
    <cellStyle name="Normal 3 11" xfId="2542" xr:uid="{00000000-0005-0000-0000-0000419E0000}"/>
    <cellStyle name="Normal 3 11 2" xfId="5390" xr:uid="{00000000-0005-0000-0000-0000429E0000}"/>
    <cellStyle name="Normal 3 11 2 2" xfId="10733" xr:uid="{00000000-0005-0000-0000-0000439E0000}"/>
    <cellStyle name="Normal 3 11 2 2 2" xfId="21347" xr:uid="{00000000-0005-0000-0000-0000449E0000}"/>
    <cellStyle name="Normal 3 11 2 2 2 2" xfId="44615" xr:uid="{00000000-0005-0000-0000-0000459E0000}"/>
    <cellStyle name="Normal 3 11 2 2 3" xfId="34001" xr:uid="{00000000-0005-0000-0000-0000469E0000}"/>
    <cellStyle name="Normal 3 11 2 3" xfId="16041" xr:uid="{00000000-0005-0000-0000-0000479E0000}"/>
    <cellStyle name="Normal 3 11 2 3 2" xfId="39309" xr:uid="{00000000-0005-0000-0000-0000489E0000}"/>
    <cellStyle name="Normal 3 11 2 4" xfId="28693" xr:uid="{00000000-0005-0000-0000-0000499E0000}"/>
    <cellStyle name="Normal 3 11 3" xfId="8091" xr:uid="{00000000-0005-0000-0000-00004A9E0000}"/>
    <cellStyle name="Normal 3 11 3 2" xfId="18706" xr:uid="{00000000-0005-0000-0000-00004B9E0000}"/>
    <cellStyle name="Normal 3 11 3 2 2" xfId="41974" xr:uid="{00000000-0005-0000-0000-00004C9E0000}"/>
    <cellStyle name="Normal 3 11 3 3" xfId="31359" xr:uid="{00000000-0005-0000-0000-00004D9E0000}"/>
    <cellStyle name="Normal 3 11 4" xfId="13401" xr:uid="{00000000-0005-0000-0000-00004E9E0000}"/>
    <cellStyle name="Normal 3 11 4 2" xfId="36669" xr:uid="{00000000-0005-0000-0000-00004F9E0000}"/>
    <cellStyle name="Normal 3 11 5" xfId="26051" xr:uid="{00000000-0005-0000-0000-0000509E0000}"/>
    <cellStyle name="Normal 3 12" xfId="4203" xr:uid="{00000000-0005-0000-0000-0000519E0000}"/>
    <cellStyle name="Normal 3 12 2" xfId="9547" xr:uid="{00000000-0005-0000-0000-0000529E0000}"/>
    <cellStyle name="Normal 3 12 2 2" xfId="20162" xr:uid="{00000000-0005-0000-0000-0000539E0000}"/>
    <cellStyle name="Normal 3 12 2 2 2" xfId="43430" xr:uid="{00000000-0005-0000-0000-0000549E0000}"/>
    <cellStyle name="Normal 3 12 2 3" xfId="32815" xr:uid="{00000000-0005-0000-0000-0000559E0000}"/>
    <cellStyle name="Normal 3 12 3" xfId="14856" xr:uid="{00000000-0005-0000-0000-0000569E0000}"/>
    <cellStyle name="Normal 3 12 3 2" xfId="38124" xr:uid="{00000000-0005-0000-0000-0000579E0000}"/>
    <cellStyle name="Normal 3 12 4" xfId="27507" xr:uid="{00000000-0005-0000-0000-0000589E0000}"/>
    <cellStyle name="Normal 3 13" xfId="6682" xr:uid="{00000000-0005-0000-0000-0000599E0000}"/>
    <cellStyle name="Normal 3 14" xfId="6905" xr:uid="{00000000-0005-0000-0000-00005A9E0000}"/>
    <cellStyle name="Normal 3 14 2" xfId="17520" xr:uid="{00000000-0005-0000-0000-00005B9E0000}"/>
    <cellStyle name="Normal 3 14 2 2" xfId="40788" xr:uid="{00000000-0005-0000-0000-00005C9E0000}"/>
    <cellStyle name="Normal 3 14 3" xfId="30173" xr:uid="{00000000-0005-0000-0000-00005D9E0000}"/>
    <cellStyle name="Normal 3 15" xfId="12216" xr:uid="{00000000-0005-0000-0000-00005E9E0000}"/>
    <cellStyle name="Normal 3 15 2" xfId="35484" xr:uid="{00000000-0005-0000-0000-00005F9E0000}"/>
    <cellStyle name="Normal 3 16" xfId="24864" xr:uid="{00000000-0005-0000-0000-0000609E0000}"/>
    <cellStyle name="Normal 3 2" xfId="588" xr:uid="{00000000-0005-0000-0000-0000619E0000}"/>
    <cellStyle name="Normal 3 2 10" xfId="2257" xr:uid="{00000000-0005-0000-0000-0000629E0000}"/>
    <cellStyle name="Normal 3 2 10 2" xfId="5123" xr:uid="{00000000-0005-0000-0000-0000639E0000}"/>
    <cellStyle name="Normal 3 2 10 2 2" xfId="10466" xr:uid="{00000000-0005-0000-0000-0000649E0000}"/>
    <cellStyle name="Normal 3 2 10 2 2 2" xfId="21080" xr:uid="{00000000-0005-0000-0000-0000659E0000}"/>
    <cellStyle name="Normal 3 2 10 2 2 2 2" xfId="44348" xr:uid="{00000000-0005-0000-0000-0000669E0000}"/>
    <cellStyle name="Normal 3 2 10 2 2 3" xfId="33734" xr:uid="{00000000-0005-0000-0000-0000679E0000}"/>
    <cellStyle name="Normal 3 2 10 2 3" xfId="15774" xr:uid="{00000000-0005-0000-0000-0000689E0000}"/>
    <cellStyle name="Normal 3 2 10 2 3 2" xfId="39042" xr:uid="{00000000-0005-0000-0000-0000699E0000}"/>
    <cellStyle name="Normal 3 2 10 2 4" xfId="28426" xr:uid="{00000000-0005-0000-0000-00006A9E0000}"/>
    <cellStyle name="Normal 3 2 10 2 5" xfId="50809" xr:uid="{00000000-0005-0000-0000-00006B9E0000}"/>
    <cellStyle name="Normal 3 2 10 3" xfId="7824" xr:uid="{00000000-0005-0000-0000-00006C9E0000}"/>
    <cellStyle name="Normal 3 2 10 3 2" xfId="18439" xr:uid="{00000000-0005-0000-0000-00006D9E0000}"/>
    <cellStyle name="Normal 3 2 10 3 2 2" xfId="41707" xr:uid="{00000000-0005-0000-0000-00006E9E0000}"/>
    <cellStyle name="Normal 3 2 10 3 3" xfId="31092" xr:uid="{00000000-0005-0000-0000-00006F9E0000}"/>
    <cellStyle name="Normal 3 2 10 4" xfId="13134" xr:uid="{00000000-0005-0000-0000-0000709E0000}"/>
    <cellStyle name="Normal 3 2 10 4 2" xfId="36402" xr:uid="{00000000-0005-0000-0000-0000719E0000}"/>
    <cellStyle name="Normal 3 2 10 5" xfId="24114" xr:uid="{00000000-0005-0000-0000-0000729E0000}"/>
    <cellStyle name="Normal 3 2 10 5 2" xfId="47321" xr:uid="{00000000-0005-0000-0000-0000739E0000}"/>
    <cellStyle name="Normal 3 2 10 6" xfId="25784" xr:uid="{00000000-0005-0000-0000-0000749E0000}"/>
    <cellStyle name="Normal 3 2 10 7" xfId="49255" xr:uid="{00000000-0005-0000-0000-0000759E0000}"/>
    <cellStyle name="Normal 3 2 11" xfId="3045" xr:uid="{00000000-0005-0000-0000-0000769E0000}"/>
    <cellStyle name="Normal 3 2 11 2" xfId="5878" xr:uid="{00000000-0005-0000-0000-0000779E0000}"/>
    <cellStyle name="Normal 3 2 11 2 2" xfId="11221" xr:uid="{00000000-0005-0000-0000-0000789E0000}"/>
    <cellStyle name="Normal 3 2 11 2 2 2" xfId="21834" xr:uid="{00000000-0005-0000-0000-0000799E0000}"/>
    <cellStyle name="Normal 3 2 11 2 2 2 2" xfId="45102" xr:uid="{00000000-0005-0000-0000-00007A9E0000}"/>
    <cellStyle name="Normal 3 2 11 2 2 3" xfId="34489" xr:uid="{00000000-0005-0000-0000-00007B9E0000}"/>
    <cellStyle name="Normal 3 2 11 2 3" xfId="16528" xr:uid="{00000000-0005-0000-0000-00007C9E0000}"/>
    <cellStyle name="Normal 3 2 11 2 3 2" xfId="39796" xr:uid="{00000000-0005-0000-0000-00007D9E0000}"/>
    <cellStyle name="Normal 3 2 11 2 4" xfId="29181" xr:uid="{00000000-0005-0000-0000-00007E9E0000}"/>
    <cellStyle name="Normal 3 2 11 3" xfId="8579" xr:uid="{00000000-0005-0000-0000-00007F9E0000}"/>
    <cellStyle name="Normal 3 2 11 3 2" xfId="19194" xr:uid="{00000000-0005-0000-0000-0000809E0000}"/>
    <cellStyle name="Normal 3 2 11 3 2 2" xfId="42462" xr:uid="{00000000-0005-0000-0000-0000819E0000}"/>
    <cellStyle name="Normal 3 2 11 3 3" xfId="31847" xr:uid="{00000000-0005-0000-0000-0000829E0000}"/>
    <cellStyle name="Normal 3 2 11 4" xfId="13888" xr:uid="{00000000-0005-0000-0000-0000839E0000}"/>
    <cellStyle name="Normal 3 2 11 4 2" xfId="37156" xr:uid="{00000000-0005-0000-0000-0000849E0000}"/>
    <cellStyle name="Normal 3 2 11 5" xfId="24115" xr:uid="{00000000-0005-0000-0000-0000859E0000}"/>
    <cellStyle name="Normal 3 2 11 5 2" xfId="47322" xr:uid="{00000000-0005-0000-0000-0000869E0000}"/>
    <cellStyle name="Normal 3 2 11 6" xfId="26539" xr:uid="{00000000-0005-0000-0000-0000879E0000}"/>
    <cellStyle name="Normal 3 2 11 7" xfId="49256" xr:uid="{00000000-0005-0000-0000-0000889E0000}"/>
    <cellStyle name="Normal 3 2 12" xfId="3368" xr:uid="{00000000-0005-0000-0000-0000899E0000}"/>
    <cellStyle name="Normal 3 2 12 2" xfId="6192" xr:uid="{00000000-0005-0000-0000-00008A9E0000}"/>
    <cellStyle name="Normal 3 2 12 2 2" xfId="11535" xr:uid="{00000000-0005-0000-0000-00008B9E0000}"/>
    <cellStyle name="Normal 3 2 12 2 2 2" xfId="22148" xr:uid="{00000000-0005-0000-0000-00008C9E0000}"/>
    <cellStyle name="Normal 3 2 12 2 2 2 2" xfId="45416" xr:uid="{00000000-0005-0000-0000-00008D9E0000}"/>
    <cellStyle name="Normal 3 2 12 2 2 3" xfId="34803" xr:uid="{00000000-0005-0000-0000-00008E9E0000}"/>
    <cellStyle name="Normal 3 2 12 2 3" xfId="16842" xr:uid="{00000000-0005-0000-0000-00008F9E0000}"/>
    <cellStyle name="Normal 3 2 12 2 3 2" xfId="40110" xr:uid="{00000000-0005-0000-0000-0000909E0000}"/>
    <cellStyle name="Normal 3 2 12 2 4" xfId="29495" xr:uid="{00000000-0005-0000-0000-0000919E0000}"/>
    <cellStyle name="Normal 3 2 12 3" xfId="8893" xr:uid="{00000000-0005-0000-0000-0000929E0000}"/>
    <cellStyle name="Normal 3 2 12 3 2" xfId="19508" xr:uid="{00000000-0005-0000-0000-0000939E0000}"/>
    <cellStyle name="Normal 3 2 12 3 2 2" xfId="42776" xr:uid="{00000000-0005-0000-0000-0000949E0000}"/>
    <cellStyle name="Normal 3 2 12 3 3" xfId="32161" xr:uid="{00000000-0005-0000-0000-0000959E0000}"/>
    <cellStyle name="Normal 3 2 12 4" xfId="14202" xr:uid="{00000000-0005-0000-0000-0000969E0000}"/>
    <cellStyle name="Normal 3 2 12 4 2" xfId="37470" xr:uid="{00000000-0005-0000-0000-0000979E0000}"/>
    <cellStyle name="Normal 3 2 12 5" xfId="26853" xr:uid="{00000000-0005-0000-0000-0000989E0000}"/>
    <cellStyle name="Normal 3 2 13" xfId="24113" xr:uid="{00000000-0005-0000-0000-0000999E0000}"/>
    <cellStyle name="Normal 3 2 13 2" xfId="47320" xr:uid="{00000000-0005-0000-0000-00009A9E0000}"/>
    <cellStyle name="Normal 3 2 14" xfId="49254" xr:uid="{00000000-0005-0000-0000-00009B9E0000}"/>
    <cellStyle name="Normal 3 2 2" xfId="852" xr:uid="{00000000-0005-0000-0000-00009C9E0000}"/>
    <cellStyle name="Normal 3 2 2 10" xfId="3046" xr:uid="{00000000-0005-0000-0000-00009D9E0000}"/>
    <cellStyle name="Normal 3 2 2 10 2" xfId="5879" xr:uid="{00000000-0005-0000-0000-00009E9E0000}"/>
    <cellStyle name="Normal 3 2 2 10 2 2" xfId="11222" xr:uid="{00000000-0005-0000-0000-00009F9E0000}"/>
    <cellStyle name="Normal 3 2 2 10 2 2 2" xfId="21835" xr:uid="{00000000-0005-0000-0000-0000A09E0000}"/>
    <cellStyle name="Normal 3 2 2 10 2 2 2 2" xfId="45103" xr:uid="{00000000-0005-0000-0000-0000A19E0000}"/>
    <cellStyle name="Normal 3 2 2 10 2 2 3" xfId="34490" xr:uid="{00000000-0005-0000-0000-0000A29E0000}"/>
    <cellStyle name="Normal 3 2 2 10 2 3" xfId="16529" xr:uid="{00000000-0005-0000-0000-0000A39E0000}"/>
    <cellStyle name="Normal 3 2 2 10 2 3 2" xfId="39797" xr:uid="{00000000-0005-0000-0000-0000A49E0000}"/>
    <cellStyle name="Normal 3 2 2 10 2 4" xfId="29182" xr:uid="{00000000-0005-0000-0000-0000A59E0000}"/>
    <cellStyle name="Normal 3 2 2 10 3" xfId="8580" xr:uid="{00000000-0005-0000-0000-0000A69E0000}"/>
    <cellStyle name="Normal 3 2 2 10 3 2" xfId="19195" xr:uid="{00000000-0005-0000-0000-0000A79E0000}"/>
    <cellStyle name="Normal 3 2 2 10 3 2 2" xfId="42463" xr:uid="{00000000-0005-0000-0000-0000A89E0000}"/>
    <cellStyle name="Normal 3 2 2 10 3 3" xfId="31848" xr:uid="{00000000-0005-0000-0000-0000A99E0000}"/>
    <cellStyle name="Normal 3 2 2 10 4" xfId="13889" xr:uid="{00000000-0005-0000-0000-0000AA9E0000}"/>
    <cellStyle name="Normal 3 2 2 10 4 2" xfId="37157" xr:uid="{00000000-0005-0000-0000-0000AB9E0000}"/>
    <cellStyle name="Normal 3 2 2 10 5" xfId="26540" xr:uid="{00000000-0005-0000-0000-0000AC9E0000}"/>
    <cellStyle name="Normal 3 2 2 11" xfId="3369" xr:uid="{00000000-0005-0000-0000-0000AD9E0000}"/>
    <cellStyle name="Normal 3 2 2 11 2" xfId="6193" xr:uid="{00000000-0005-0000-0000-0000AE9E0000}"/>
    <cellStyle name="Normal 3 2 2 11 2 2" xfId="11536" xr:uid="{00000000-0005-0000-0000-0000AF9E0000}"/>
    <cellStyle name="Normal 3 2 2 11 2 2 2" xfId="22149" xr:uid="{00000000-0005-0000-0000-0000B09E0000}"/>
    <cellStyle name="Normal 3 2 2 11 2 2 2 2" xfId="45417" xr:uid="{00000000-0005-0000-0000-0000B19E0000}"/>
    <cellStyle name="Normal 3 2 2 11 2 2 3" xfId="34804" xr:uid="{00000000-0005-0000-0000-0000B29E0000}"/>
    <cellStyle name="Normal 3 2 2 11 2 3" xfId="16843" xr:uid="{00000000-0005-0000-0000-0000B39E0000}"/>
    <cellStyle name="Normal 3 2 2 11 2 3 2" xfId="40111" xr:uid="{00000000-0005-0000-0000-0000B49E0000}"/>
    <cellStyle name="Normal 3 2 2 11 2 4" xfId="29496" xr:uid="{00000000-0005-0000-0000-0000B59E0000}"/>
    <cellStyle name="Normal 3 2 2 11 3" xfId="8894" xr:uid="{00000000-0005-0000-0000-0000B69E0000}"/>
    <cellStyle name="Normal 3 2 2 11 3 2" xfId="19509" xr:uid="{00000000-0005-0000-0000-0000B79E0000}"/>
    <cellStyle name="Normal 3 2 2 11 3 2 2" xfId="42777" xr:uid="{00000000-0005-0000-0000-0000B89E0000}"/>
    <cellStyle name="Normal 3 2 2 11 3 3" xfId="32162" xr:uid="{00000000-0005-0000-0000-0000B99E0000}"/>
    <cellStyle name="Normal 3 2 2 11 4" xfId="14203" xr:uid="{00000000-0005-0000-0000-0000BA9E0000}"/>
    <cellStyle name="Normal 3 2 2 11 4 2" xfId="37471" xr:uid="{00000000-0005-0000-0000-0000BB9E0000}"/>
    <cellStyle name="Normal 3 2 2 11 5" xfId="26854" xr:uid="{00000000-0005-0000-0000-0000BC9E0000}"/>
    <cellStyle name="Normal 3 2 2 12" xfId="4300" xr:uid="{00000000-0005-0000-0000-0000BD9E0000}"/>
    <cellStyle name="Normal 3 2 2 12 2" xfId="9644" xr:uid="{00000000-0005-0000-0000-0000BE9E0000}"/>
    <cellStyle name="Normal 3 2 2 12 2 2" xfId="20259" xr:uid="{00000000-0005-0000-0000-0000BF9E0000}"/>
    <cellStyle name="Normal 3 2 2 12 2 2 2" xfId="43527" xr:uid="{00000000-0005-0000-0000-0000C09E0000}"/>
    <cellStyle name="Normal 3 2 2 12 2 3" xfId="32912" xr:uid="{00000000-0005-0000-0000-0000C19E0000}"/>
    <cellStyle name="Normal 3 2 2 12 3" xfId="14953" xr:uid="{00000000-0005-0000-0000-0000C29E0000}"/>
    <cellStyle name="Normal 3 2 2 12 3 2" xfId="38221" xr:uid="{00000000-0005-0000-0000-0000C39E0000}"/>
    <cellStyle name="Normal 3 2 2 12 4" xfId="27604" xr:uid="{00000000-0005-0000-0000-0000C49E0000}"/>
    <cellStyle name="Normal 3 2 2 13" xfId="7002" xr:uid="{00000000-0005-0000-0000-0000C59E0000}"/>
    <cellStyle name="Normal 3 2 2 13 2" xfId="17617" xr:uid="{00000000-0005-0000-0000-0000C69E0000}"/>
    <cellStyle name="Normal 3 2 2 13 2 2" xfId="40885" xr:uid="{00000000-0005-0000-0000-0000C79E0000}"/>
    <cellStyle name="Normal 3 2 2 13 3" xfId="30270" xr:uid="{00000000-0005-0000-0000-0000C89E0000}"/>
    <cellStyle name="Normal 3 2 2 14" xfId="12313" xr:uid="{00000000-0005-0000-0000-0000C99E0000}"/>
    <cellStyle name="Normal 3 2 2 14 2" xfId="35581" xr:uid="{00000000-0005-0000-0000-0000CA9E0000}"/>
    <cellStyle name="Normal 3 2 2 15" xfId="24116" xr:uid="{00000000-0005-0000-0000-0000CB9E0000}"/>
    <cellStyle name="Normal 3 2 2 15 2" xfId="47323" xr:uid="{00000000-0005-0000-0000-0000CC9E0000}"/>
    <cellStyle name="Normal 3 2 2 16" xfId="24962" xr:uid="{00000000-0005-0000-0000-0000CD9E0000}"/>
    <cellStyle name="Normal 3 2 2 17" xfId="49257" xr:uid="{00000000-0005-0000-0000-0000CE9E0000}"/>
    <cellStyle name="Normal 3 2 2 2" xfId="1155" xr:uid="{00000000-0005-0000-0000-0000CF9E0000}"/>
    <cellStyle name="Normal 3 2 2 2 10" xfId="49258" xr:uid="{00000000-0005-0000-0000-0000D09E0000}"/>
    <cellStyle name="Normal 3 2 2 2 2" xfId="1588" xr:uid="{00000000-0005-0000-0000-0000D19E0000}"/>
    <cellStyle name="Normal 3 2 2 2 2 2" xfId="2945" xr:uid="{00000000-0005-0000-0000-0000D29E0000}"/>
    <cellStyle name="Normal 3 2 2 2 2 2 2" xfId="5793" xr:uid="{00000000-0005-0000-0000-0000D39E0000}"/>
    <cellStyle name="Normal 3 2 2 2 2 2 2 2" xfId="11136" xr:uid="{00000000-0005-0000-0000-0000D49E0000}"/>
    <cellStyle name="Normal 3 2 2 2 2 2 2 2 2" xfId="21750" xr:uid="{00000000-0005-0000-0000-0000D59E0000}"/>
    <cellStyle name="Normal 3 2 2 2 2 2 2 2 2 2" xfId="45018" xr:uid="{00000000-0005-0000-0000-0000D69E0000}"/>
    <cellStyle name="Normal 3 2 2 2 2 2 2 2 3" xfId="34404" xr:uid="{00000000-0005-0000-0000-0000D79E0000}"/>
    <cellStyle name="Normal 3 2 2 2 2 2 2 3" xfId="16444" xr:uid="{00000000-0005-0000-0000-0000D89E0000}"/>
    <cellStyle name="Normal 3 2 2 2 2 2 2 3 2" xfId="39712" xr:uid="{00000000-0005-0000-0000-0000D99E0000}"/>
    <cellStyle name="Normal 3 2 2 2 2 2 2 4" xfId="24120" xr:uid="{00000000-0005-0000-0000-0000DA9E0000}"/>
    <cellStyle name="Normal 3 2 2 2 2 2 2 4 2" xfId="47327" xr:uid="{00000000-0005-0000-0000-0000DB9E0000}"/>
    <cellStyle name="Normal 3 2 2 2 2 2 2 5" xfId="29096" xr:uid="{00000000-0005-0000-0000-0000DC9E0000}"/>
    <cellStyle name="Normal 3 2 2 2 2 2 2 6" xfId="49261" xr:uid="{00000000-0005-0000-0000-0000DD9E0000}"/>
    <cellStyle name="Normal 3 2 2 2 2 2 3" xfId="8494" xr:uid="{00000000-0005-0000-0000-0000DE9E0000}"/>
    <cellStyle name="Normal 3 2 2 2 2 2 3 2" xfId="19109" xr:uid="{00000000-0005-0000-0000-0000DF9E0000}"/>
    <cellStyle name="Normal 3 2 2 2 2 2 3 2 2" xfId="42377" xr:uid="{00000000-0005-0000-0000-0000E09E0000}"/>
    <cellStyle name="Normal 3 2 2 2 2 2 3 3" xfId="31762" xr:uid="{00000000-0005-0000-0000-0000E19E0000}"/>
    <cellStyle name="Normal 3 2 2 2 2 2 4" xfId="13804" xr:uid="{00000000-0005-0000-0000-0000E29E0000}"/>
    <cellStyle name="Normal 3 2 2 2 2 2 4 2" xfId="37072" xr:uid="{00000000-0005-0000-0000-0000E39E0000}"/>
    <cellStyle name="Normal 3 2 2 2 2 2 5" xfId="24119" xr:uid="{00000000-0005-0000-0000-0000E49E0000}"/>
    <cellStyle name="Normal 3 2 2 2 2 2 5 2" xfId="47326" xr:uid="{00000000-0005-0000-0000-0000E59E0000}"/>
    <cellStyle name="Normal 3 2 2 2 2 2 6" xfId="26454" xr:uid="{00000000-0005-0000-0000-0000E69E0000}"/>
    <cellStyle name="Normal 3 2 2 2 2 2 7" xfId="49260" xr:uid="{00000000-0005-0000-0000-0000E79E0000}"/>
    <cellStyle name="Normal 3 2 2 2 2 3" xfId="4606" xr:uid="{00000000-0005-0000-0000-0000E89E0000}"/>
    <cellStyle name="Normal 3 2 2 2 2 3 2" xfId="9950" xr:uid="{00000000-0005-0000-0000-0000E99E0000}"/>
    <cellStyle name="Normal 3 2 2 2 2 3 2 2" xfId="20565" xr:uid="{00000000-0005-0000-0000-0000EA9E0000}"/>
    <cellStyle name="Normal 3 2 2 2 2 3 2 2 2" xfId="43833" xr:uid="{00000000-0005-0000-0000-0000EB9E0000}"/>
    <cellStyle name="Normal 3 2 2 2 2 3 2 3" xfId="33218" xr:uid="{00000000-0005-0000-0000-0000EC9E0000}"/>
    <cellStyle name="Normal 3 2 2 2 2 3 2 4" xfId="50810" xr:uid="{00000000-0005-0000-0000-0000ED9E0000}"/>
    <cellStyle name="Normal 3 2 2 2 2 3 3" xfId="15259" xr:uid="{00000000-0005-0000-0000-0000EE9E0000}"/>
    <cellStyle name="Normal 3 2 2 2 2 3 3 2" xfId="38527" xr:uid="{00000000-0005-0000-0000-0000EF9E0000}"/>
    <cellStyle name="Normal 3 2 2 2 2 3 4" xfId="24121" xr:uid="{00000000-0005-0000-0000-0000F09E0000}"/>
    <cellStyle name="Normal 3 2 2 2 2 3 4 2" xfId="47328" xr:uid="{00000000-0005-0000-0000-0000F19E0000}"/>
    <cellStyle name="Normal 3 2 2 2 2 3 5" xfId="27910" xr:uid="{00000000-0005-0000-0000-0000F29E0000}"/>
    <cellStyle name="Normal 3 2 2 2 2 3 6" xfId="49262" xr:uid="{00000000-0005-0000-0000-0000F39E0000}"/>
    <cellStyle name="Normal 3 2 2 2 2 4" xfId="7308" xr:uid="{00000000-0005-0000-0000-0000F49E0000}"/>
    <cellStyle name="Normal 3 2 2 2 2 4 2" xfId="17923" xr:uid="{00000000-0005-0000-0000-0000F59E0000}"/>
    <cellStyle name="Normal 3 2 2 2 2 4 2 2" xfId="41191" xr:uid="{00000000-0005-0000-0000-0000F69E0000}"/>
    <cellStyle name="Normal 3 2 2 2 2 4 3" xfId="30576" xr:uid="{00000000-0005-0000-0000-0000F79E0000}"/>
    <cellStyle name="Normal 3 2 2 2 2 4 4" xfId="50811" xr:uid="{00000000-0005-0000-0000-0000F89E0000}"/>
    <cellStyle name="Normal 3 2 2 2 2 5" xfId="12619" xr:uid="{00000000-0005-0000-0000-0000F99E0000}"/>
    <cellStyle name="Normal 3 2 2 2 2 5 2" xfId="35887" xr:uid="{00000000-0005-0000-0000-0000FA9E0000}"/>
    <cellStyle name="Normal 3 2 2 2 2 6" xfId="24118" xr:uid="{00000000-0005-0000-0000-0000FB9E0000}"/>
    <cellStyle name="Normal 3 2 2 2 2 6 2" xfId="47325" xr:uid="{00000000-0005-0000-0000-0000FC9E0000}"/>
    <cellStyle name="Normal 3 2 2 2 2 7" xfId="25268" xr:uid="{00000000-0005-0000-0000-0000FD9E0000}"/>
    <cellStyle name="Normal 3 2 2 2 2 8" xfId="49259" xr:uid="{00000000-0005-0000-0000-0000FE9E0000}"/>
    <cellStyle name="Normal 3 2 2 2 3" xfId="2722" xr:uid="{00000000-0005-0000-0000-0000FF9E0000}"/>
    <cellStyle name="Normal 3 2 2 2 3 2" xfId="5570" xr:uid="{00000000-0005-0000-0000-0000009F0000}"/>
    <cellStyle name="Normal 3 2 2 2 3 2 2" xfId="10913" xr:uid="{00000000-0005-0000-0000-0000019F0000}"/>
    <cellStyle name="Normal 3 2 2 2 3 2 2 2" xfId="21527" xr:uid="{00000000-0005-0000-0000-0000029F0000}"/>
    <cellStyle name="Normal 3 2 2 2 3 2 2 2 2" xfId="44795" xr:uid="{00000000-0005-0000-0000-0000039F0000}"/>
    <cellStyle name="Normal 3 2 2 2 3 2 2 3" xfId="34181" xr:uid="{00000000-0005-0000-0000-0000049F0000}"/>
    <cellStyle name="Normal 3 2 2 2 3 2 3" xfId="16221" xr:uid="{00000000-0005-0000-0000-0000059F0000}"/>
    <cellStyle name="Normal 3 2 2 2 3 2 3 2" xfId="39489" xr:uid="{00000000-0005-0000-0000-0000069F0000}"/>
    <cellStyle name="Normal 3 2 2 2 3 2 4" xfId="24123" xr:uid="{00000000-0005-0000-0000-0000079F0000}"/>
    <cellStyle name="Normal 3 2 2 2 3 2 4 2" xfId="47330" xr:uid="{00000000-0005-0000-0000-0000089F0000}"/>
    <cellStyle name="Normal 3 2 2 2 3 2 5" xfId="28873" xr:uid="{00000000-0005-0000-0000-0000099F0000}"/>
    <cellStyle name="Normal 3 2 2 2 3 2 6" xfId="49264" xr:uid="{00000000-0005-0000-0000-00000A9F0000}"/>
    <cellStyle name="Normal 3 2 2 2 3 3" xfId="8271" xr:uid="{00000000-0005-0000-0000-00000B9F0000}"/>
    <cellStyle name="Normal 3 2 2 2 3 3 2" xfId="18886" xr:uid="{00000000-0005-0000-0000-00000C9F0000}"/>
    <cellStyle name="Normal 3 2 2 2 3 3 2 2" xfId="42154" xr:uid="{00000000-0005-0000-0000-00000D9F0000}"/>
    <cellStyle name="Normal 3 2 2 2 3 3 3" xfId="31539" xr:uid="{00000000-0005-0000-0000-00000E9F0000}"/>
    <cellStyle name="Normal 3 2 2 2 3 4" xfId="13581" xr:uid="{00000000-0005-0000-0000-00000F9F0000}"/>
    <cellStyle name="Normal 3 2 2 2 3 4 2" xfId="36849" xr:uid="{00000000-0005-0000-0000-0000109F0000}"/>
    <cellStyle name="Normal 3 2 2 2 3 5" xfId="24122" xr:uid="{00000000-0005-0000-0000-0000119F0000}"/>
    <cellStyle name="Normal 3 2 2 2 3 5 2" xfId="47329" xr:uid="{00000000-0005-0000-0000-0000129F0000}"/>
    <cellStyle name="Normal 3 2 2 2 3 6" xfId="26231" xr:uid="{00000000-0005-0000-0000-0000139F0000}"/>
    <cellStyle name="Normal 3 2 2 2 3 7" xfId="49263" xr:uid="{00000000-0005-0000-0000-0000149F0000}"/>
    <cellStyle name="Normal 3 2 2 2 4" xfId="3897" xr:uid="{00000000-0005-0000-0000-0000159F0000}"/>
    <cellStyle name="Normal 3 2 2 2 4 2" xfId="6561" xr:uid="{00000000-0005-0000-0000-0000169F0000}"/>
    <cellStyle name="Normal 3 2 2 2 4 2 2" xfId="11904" xr:uid="{00000000-0005-0000-0000-0000179F0000}"/>
    <cellStyle name="Normal 3 2 2 2 4 2 2 2" xfId="22517" xr:uid="{00000000-0005-0000-0000-0000189F0000}"/>
    <cellStyle name="Normal 3 2 2 2 4 2 2 2 2" xfId="45785" xr:uid="{00000000-0005-0000-0000-0000199F0000}"/>
    <cellStyle name="Normal 3 2 2 2 4 2 2 3" xfId="35172" xr:uid="{00000000-0005-0000-0000-00001A9F0000}"/>
    <cellStyle name="Normal 3 2 2 2 4 2 3" xfId="17211" xr:uid="{00000000-0005-0000-0000-00001B9F0000}"/>
    <cellStyle name="Normal 3 2 2 2 4 2 3 2" xfId="40479" xr:uid="{00000000-0005-0000-0000-00001C9F0000}"/>
    <cellStyle name="Normal 3 2 2 2 4 2 4" xfId="29864" xr:uid="{00000000-0005-0000-0000-00001D9F0000}"/>
    <cellStyle name="Normal 3 2 2 2 4 2 5" xfId="50812" xr:uid="{00000000-0005-0000-0000-00001E9F0000}"/>
    <cellStyle name="Normal 3 2 2 2 4 3" xfId="9262" xr:uid="{00000000-0005-0000-0000-00001F9F0000}"/>
    <cellStyle name="Normal 3 2 2 2 4 3 2" xfId="19877" xr:uid="{00000000-0005-0000-0000-0000209F0000}"/>
    <cellStyle name="Normal 3 2 2 2 4 3 2 2" xfId="43145" xr:uid="{00000000-0005-0000-0000-0000219F0000}"/>
    <cellStyle name="Normal 3 2 2 2 4 3 3" xfId="32530" xr:uid="{00000000-0005-0000-0000-0000229F0000}"/>
    <cellStyle name="Normal 3 2 2 2 4 4" xfId="14571" xr:uid="{00000000-0005-0000-0000-0000239F0000}"/>
    <cellStyle name="Normal 3 2 2 2 4 4 2" xfId="37839" xr:uid="{00000000-0005-0000-0000-0000249F0000}"/>
    <cellStyle name="Normal 3 2 2 2 4 5" xfId="24124" xr:uid="{00000000-0005-0000-0000-0000259F0000}"/>
    <cellStyle name="Normal 3 2 2 2 4 5 2" xfId="47331" xr:uid="{00000000-0005-0000-0000-0000269F0000}"/>
    <cellStyle name="Normal 3 2 2 2 4 6" xfId="27222" xr:uid="{00000000-0005-0000-0000-0000279F0000}"/>
    <cellStyle name="Normal 3 2 2 2 4 7" xfId="49265" xr:uid="{00000000-0005-0000-0000-0000289F0000}"/>
    <cellStyle name="Normal 3 2 2 2 5" xfId="4383" xr:uid="{00000000-0005-0000-0000-0000299F0000}"/>
    <cellStyle name="Normal 3 2 2 2 5 2" xfId="9727" xr:uid="{00000000-0005-0000-0000-00002A9F0000}"/>
    <cellStyle name="Normal 3 2 2 2 5 2 2" xfId="20342" xr:uid="{00000000-0005-0000-0000-00002B9F0000}"/>
    <cellStyle name="Normal 3 2 2 2 5 2 2 2" xfId="43610" xr:uid="{00000000-0005-0000-0000-00002C9F0000}"/>
    <cellStyle name="Normal 3 2 2 2 5 2 3" xfId="32995" xr:uid="{00000000-0005-0000-0000-00002D9F0000}"/>
    <cellStyle name="Normal 3 2 2 2 5 3" xfId="15036" xr:uid="{00000000-0005-0000-0000-00002E9F0000}"/>
    <cellStyle name="Normal 3 2 2 2 5 3 2" xfId="38304" xr:uid="{00000000-0005-0000-0000-00002F9F0000}"/>
    <cellStyle name="Normal 3 2 2 2 5 4" xfId="27687" xr:uid="{00000000-0005-0000-0000-0000309F0000}"/>
    <cellStyle name="Normal 3 2 2 2 5 5" xfId="50813" xr:uid="{00000000-0005-0000-0000-0000319F0000}"/>
    <cellStyle name="Normal 3 2 2 2 6" xfId="7085" xr:uid="{00000000-0005-0000-0000-0000329F0000}"/>
    <cellStyle name="Normal 3 2 2 2 6 2" xfId="17700" xr:uid="{00000000-0005-0000-0000-0000339F0000}"/>
    <cellStyle name="Normal 3 2 2 2 6 2 2" xfId="40968" xr:uid="{00000000-0005-0000-0000-0000349F0000}"/>
    <cellStyle name="Normal 3 2 2 2 6 3" xfId="30353" xr:uid="{00000000-0005-0000-0000-0000359F0000}"/>
    <cellStyle name="Normal 3 2 2 2 7" xfId="12396" xr:uid="{00000000-0005-0000-0000-0000369F0000}"/>
    <cellStyle name="Normal 3 2 2 2 7 2" xfId="35664" xr:uid="{00000000-0005-0000-0000-0000379F0000}"/>
    <cellStyle name="Normal 3 2 2 2 8" xfId="24117" xr:uid="{00000000-0005-0000-0000-0000389F0000}"/>
    <cellStyle name="Normal 3 2 2 2 8 2" xfId="47324" xr:uid="{00000000-0005-0000-0000-0000399F0000}"/>
    <cellStyle name="Normal 3 2 2 2 9" xfId="25045" xr:uid="{00000000-0005-0000-0000-00003A9F0000}"/>
    <cellStyle name="Normal 3 2 2 2_Asset Register (new)" xfId="1317" xr:uid="{00000000-0005-0000-0000-00003B9F0000}"/>
    <cellStyle name="Normal 3 2 2 3" xfId="1328" xr:uid="{00000000-0005-0000-0000-00003C9F0000}"/>
    <cellStyle name="Normal 3 2 2 3 2" xfId="2862" xr:uid="{00000000-0005-0000-0000-00003D9F0000}"/>
    <cellStyle name="Normal 3 2 2 3 2 2" xfId="5710" xr:uid="{00000000-0005-0000-0000-00003E9F0000}"/>
    <cellStyle name="Normal 3 2 2 3 2 2 2" xfId="11053" xr:uid="{00000000-0005-0000-0000-00003F9F0000}"/>
    <cellStyle name="Normal 3 2 2 3 2 2 2 2" xfId="21667" xr:uid="{00000000-0005-0000-0000-0000409F0000}"/>
    <cellStyle name="Normal 3 2 2 3 2 2 2 2 2" xfId="44935" xr:uid="{00000000-0005-0000-0000-0000419F0000}"/>
    <cellStyle name="Normal 3 2 2 3 2 2 2 3" xfId="34321" xr:uid="{00000000-0005-0000-0000-0000429F0000}"/>
    <cellStyle name="Normal 3 2 2 3 2 2 2 4" xfId="50814" xr:uid="{00000000-0005-0000-0000-0000439F0000}"/>
    <cellStyle name="Normal 3 2 2 3 2 2 3" xfId="16361" xr:uid="{00000000-0005-0000-0000-0000449F0000}"/>
    <cellStyle name="Normal 3 2 2 3 2 2 3 2" xfId="39629" xr:uid="{00000000-0005-0000-0000-0000459F0000}"/>
    <cellStyle name="Normal 3 2 2 3 2 2 4" xfId="24127" xr:uid="{00000000-0005-0000-0000-0000469F0000}"/>
    <cellStyle name="Normal 3 2 2 3 2 2 4 2" xfId="47334" xr:uid="{00000000-0005-0000-0000-0000479F0000}"/>
    <cellStyle name="Normal 3 2 2 3 2 2 5" xfId="29013" xr:uid="{00000000-0005-0000-0000-0000489F0000}"/>
    <cellStyle name="Normal 3 2 2 3 2 2 6" xfId="49268" xr:uid="{00000000-0005-0000-0000-0000499F0000}"/>
    <cellStyle name="Normal 3 2 2 3 2 3" xfId="8411" xr:uid="{00000000-0005-0000-0000-00004A9F0000}"/>
    <cellStyle name="Normal 3 2 2 3 2 3 2" xfId="19026" xr:uid="{00000000-0005-0000-0000-00004B9F0000}"/>
    <cellStyle name="Normal 3 2 2 3 2 3 2 2" xfId="42294" xr:uid="{00000000-0005-0000-0000-00004C9F0000}"/>
    <cellStyle name="Normal 3 2 2 3 2 3 2 3" xfId="50816" xr:uid="{00000000-0005-0000-0000-00004D9F0000}"/>
    <cellStyle name="Normal 3 2 2 3 2 3 3" xfId="31679" xr:uid="{00000000-0005-0000-0000-00004E9F0000}"/>
    <cellStyle name="Normal 3 2 2 3 2 3 4" xfId="50815" xr:uid="{00000000-0005-0000-0000-00004F9F0000}"/>
    <cellStyle name="Normal 3 2 2 3 2 4" xfId="13721" xr:uid="{00000000-0005-0000-0000-0000509F0000}"/>
    <cellStyle name="Normal 3 2 2 3 2 4 2" xfId="36989" xr:uid="{00000000-0005-0000-0000-0000519F0000}"/>
    <cellStyle name="Normal 3 2 2 3 2 4 3" xfId="50817" xr:uid="{00000000-0005-0000-0000-0000529F0000}"/>
    <cellStyle name="Normal 3 2 2 3 2 5" xfId="24126" xr:uid="{00000000-0005-0000-0000-0000539F0000}"/>
    <cellStyle name="Normal 3 2 2 3 2 5 2" xfId="47333" xr:uid="{00000000-0005-0000-0000-0000549F0000}"/>
    <cellStyle name="Normal 3 2 2 3 2 6" xfId="26371" xr:uid="{00000000-0005-0000-0000-0000559F0000}"/>
    <cellStyle name="Normal 3 2 2 3 2 7" xfId="49267" xr:uid="{00000000-0005-0000-0000-0000569F0000}"/>
    <cellStyle name="Normal 3 2 2 3 3" xfId="4523" xr:uid="{00000000-0005-0000-0000-0000579F0000}"/>
    <cellStyle name="Normal 3 2 2 3 3 2" xfId="9867" xr:uid="{00000000-0005-0000-0000-0000589F0000}"/>
    <cellStyle name="Normal 3 2 2 3 3 2 2" xfId="20482" xr:uid="{00000000-0005-0000-0000-0000599F0000}"/>
    <cellStyle name="Normal 3 2 2 3 3 2 2 2" xfId="43750" xr:uid="{00000000-0005-0000-0000-00005A9F0000}"/>
    <cellStyle name="Normal 3 2 2 3 3 2 3" xfId="33135" xr:uid="{00000000-0005-0000-0000-00005B9F0000}"/>
    <cellStyle name="Normal 3 2 2 3 3 2 4" xfId="50818" xr:uid="{00000000-0005-0000-0000-00005C9F0000}"/>
    <cellStyle name="Normal 3 2 2 3 3 3" xfId="15176" xr:uid="{00000000-0005-0000-0000-00005D9F0000}"/>
    <cellStyle name="Normal 3 2 2 3 3 3 2" xfId="38444" xr:uid="{00000000-0005-0000-0000-00005E9F0000}"/>
    <cellStyle name="Normal 3 2 2 3 3 4" xfId="24128" xr:uid="{00000000-0005-0000-0000-00005F9F0000}"/>
    <cellStyle name="Normal 3 2 2 3 3 4 2" xfId="47335" xr:uid="{00000000-0005-0000-0000-0000609F0000}"/>
    <cellStyle name="Normal 3 2 2 3 3 5" xfId="27827" xr:uid="{00000000-0005-0000-0000-0000619F0000}"/>
    <cellStyle name="Normal 3 2 2 3 3 6" xfId="49269" xr:uid="{00000000-0005-0000-0000-0000629F0000}"/>
    <cellStyle name="Normal 3 2 2 3 4" xfId="7225" xr:uid="{00000000-0005-0000-0000-0000639F0000}"/>
    <cellStyle name="Normal 3 2 2 3 4 2" xfId="17840" xr:uid="{00000000-0005-0000-0000-0000649F0000}"/>
    <cellStyle name="Normal 3 2 2 3 4 2 2" xfId="41108" xr:uid="{00000000-0005-0000-0000-0000659F0000}"/>
    <cellStyle name="Normal 3 2 2 3 4 2 3" xfId="50820" xr:uid="{00000000-0005-0000-0000-0000669F0000}"/>
    <cellStyle name="Normal 3 2 2 3 4 3" xfId="30493" xr:uid="{00000000-0005-0000-0000-0000679F0000}"/>
    <cellStyle name="Normal 3 2 2 3 4 4" xfId="50819" xr:uid="{00000000-0005-0000-0000-0000689F0000}"/>
    <cellStyle name="Normal 3 2 2 3 5" xfId="12536" xr:uid="{00000000-0005-0000-0000-0000699F0000}"/>
    <cellStyle name="Normal 3 2 2 3 5 2" xfId="35804" xr:uid="{00000000-0005-0000-0000-00006A9F0000}"/>
    <cellStyle name="Normal 3 2 2 3 5 3" xfId="50821" xr:uid="{00000000-0005-0000-0000-00006B9F0000}"/>
    <cellStyle name="Normal 3 2 2 3 6" xfId="24125" xr:uid="{00000000-0005-0000-0000-00006C9F0000}"/>
    <cellStyle name="Normal 3 2 2 3 6 2" xfId="47332" xr:uid="{00000000-0005-0000-0000-00006D9F0000}"/>
    <cellStyle name="Normal 3 2 2 3 7" xfId="25185" xr:uid="{00000000-0005-0000-0000-00006E9F0000}"/>
    <cellStyle name="Normal 3 2 2 3 8" xfId="49266" xr:uid="{00000000-0005-0000-0000-00006F9F0000}"/>
    <cellStyle name="Normal 3 2 2 4" xfId="1705" xr:uid="{00000000-0005-0000-0000-0000709F0000}"/>
    <cellStyle name="Normal 3 2 2 4 2" xfId="4700" xr:uid="{00000000-0005-0000-0000-0000719F0000}"/>
    <cellStyle name="Normal 3 2 2 4 2 2" xfId="10044" xr:uid="{00000000-0005-0000-0000-0000729F0000}"/>
    <cellStyle name="Normal 3 2 2 4 2 2 2" xfId="20659" xr:uid="{00000000-0005-0000-0000-0000739F0000}"/>
    <cellStyle name="Normal 3 2 2 4 2 2 2 2" xfId="43927" xr:uid="{00000000-0005-0000-0000-0000749F0000}"/>
    <cellStyle name="Normal 3 2 2 4 2 2 2 3" xfId="50822" xr:uid="{00000000-0005-0000-0000-0000759F0000}"/>
    <cellStyle name="Normal 3 2 2 4 2 2 3" xfId="24131" xr:uid="{00000000-0005-0000-0000-0000769F0000}"/>
    <cellStyle name="Normal 3 2 2 4 2 2 3 2" xfId="47338" xr:uid="{00000000-0005-0000-0000-0000779F0000}"/>
    <cellStyle name="Normal 3 2 2 4 2 2 4" xfId="33312" xr:uid="{00000000-0005-0000-0000-0000789F0000}"/>
    <cellStyle name="Normal 3 2 2 4 2 2 5" xfId="49272" xr:uid="{00000000-0005-0000-0000-0000799F0000}"/>
    <cellStyle name="Normal 3 2 2 4 2 3" xfId="15353" xr:uid="{00000000-0005-0000-0000-00007A9F0000}"/>
    <cellStyle name="Normal 3 2 2 4 2 3 2" xfId="38621" xr:uid="{00000000-0005-0000-0000-00007B9F0000}"/>
    <cellStyle name="Normal 3 2 2 4 2 3 2 2" xfId="50824" xr:uid="{00000000-0005-0000-0000-00007C9F0000}"/>
    <cellStyle name="Normal 3 2 2 4 2 3 3" xfId="50823" xr:uid="{00000000-0005-0000-0000-00007D9F0000}"/>
    <cellStyle name="Normal 3 2 2 4 2 4" xfId="24130" xr:uid="{00000000-0005-0000-0000-00007E9F0000}"/>
    <cellStyle name="Normal 3 2 2 4 2 4 2" xfId="47337" xr:uid="{00000000-0005-0000-0000-00007F9F0000}"/>
    <cellStyle name="Normal 3 2 2 4 2 4 3" xfId="50825" xr:uid="{00000000-0005-0000-0000-0000809F0000}"/>
    <cellStyle name="Normal 3 2 2 4 2 5" xfId="28004" xr:uid="{00000000-0005-0000-0000-0000819F0000}"/>
    <cellStyle name="Normal 3 2 2 4 2 6" xfId="49271" xr:uid="{00000000-0005-0000-0000-0000829F0000}"/>
    <cellStyle name="Normal 3 2 2 4 3" xfId="7402" xr:uid="{00000000-0005-0000-0000-0000839F0000}"/>
    <cellStyle name="Normal 3 2 2 4 3 2" xfId="18017" xr:uid="{00000000-0005-0000-0000-0000849F0000}"/>
    <cellStyle name="Normal 3 2 2 4 3 2 2" xfId="41285" xr:uid="{00000000-0005-0000-0000-0000859F0000}"/>
    <cellStyle name="Normal 3 2 2 4 3 2 3" xfId="50826" xr:uid="{00000000-0005-0000-0000-0000869F0000}"/>
    <cellStyle name="Normal 3 2 2 4 3 3" xfId="24132" xr:uid="{00000000-0005-0000-0000-0000879F0000}"/>
    <cellStyle name="Normal 3 2 2 4 3 3 2" xfId="47339" xr:uid="{00000000-0005-0000-0000-0000889F0000}"/>
    <cellStyle name="Normal 3 2 2 4 3 4" xfId="30670" xr:uid="{00000000-0005-0000-0000-0000899F0000}"/>
    <cellStyle name="Normal 3 2 2 4 3 5" xfId="49273" xr:uid="{00000000-0005-0000-0000-00008A9F0000}"/>
    <cellStyle name="Normal 3 2 2 4 4" xfId="12713" xr:uid="{00000000-0005-0000-0000-00008B9F0000}"/>
    <cellStyle name="Normal 3 2 2 4 4 2" xfId="35981" xr:uid="{00000000-0005-0000-0000-00008C9F0000}"/>
    <cellStyle name="Normal 3 2 2 4 4 2 2" xfId="50828" xr:uid="{00000000-0005-0000-0000-00008D9F0000}"/>
    <cellStyle name="Normal 3 2 2 4 4 3" xfId="50827" xr:uid="{00000000-0005-0000-0000-00008E9F0000}"/>
    <cellStyle name="Normal 3 2 2 4 5" xfId="24129" xr:uid="{00000000-0005-0000-0000-00008F9F0000}"/>
    <cellStyle name="Normal 3 2 2 4 5 2" xfId="47336" xr:uid="{00000000-0005-0000-0000-0000909F0000}"/>
    <cellStyle name="Normal 3 2 2 4 5 3" xfId="50829" xr:uid="{00000000-0005-0000-0000-0000919F0000}"/>
    <cellStyle name="Normal 3 2 2 4 6" xfId="25362" xr:uid="{00000000-0005-0000-0000-0000929F0000}"/>
    <cellStyle name="Normal 3 2 2 4 7" xfId="49270" xr:uid="{00000000-0005-0000-0000-0000939F0000}"/>
    <cellStyle name="Normal 3 2 2 5" xfId="1738" xr:uid="{00000000-0005-0000-0000-0000949F0000}"/>
    <cellStyle name="Normal 3 2 2 5 2" xfId="4731" xr:uid="{00000000-0005-0000-0000-0000959F0000}"/>
    <cellStyle name="Normal 3 2 2 5 2 2" xfId="10075" xr:uid="{00000000-0005-0000-0000-0000969F0000}"/>
    <cellStyle name="Normal 3 2 2 5 2 2 2" xfId="20690" xr:uid="{00000000-0005-0000-0000-0000979F0000}"/>
    <cellStyle name="Normal 3 2 2 5 2 2 2 2" xfId="43958" xr:uid="{00000000-0005-0000-0000-0000989F0000}"/>
    <cellStyle name="Normal 3 2 2 5 2 2 2 3" xfId="50831" xr:uid="{00000000-0005-0000-0000-0000999F0000}"/>
    <cellStyle name="Normal 3 2 2 5 2 2 3" xfId="33343" xr:uid="{00000000-0005-0000-0000-00009A9F0000}"/>
    <cellStyle name="Normal 3 2 2 5 2 2 4" xfId="50830" xr:uid="{00000000-0005-0000-0000-00009B9F0000}"/>
    <cellStyle name="Normal 3 2 2 5 2 3" xfId="15384" xr:uid="{00000000-0005-0000-0000-00009C9F0000}"/>
    <cellStyle name="Normal 3 2 2 5 2 3 2" xfId="38652" xr:uid="{00000000-0005-0000-0000-00009D9F0000}"/>
    <cellStyle name="Normal 3 2 2 5 2 3 2 2" xfId="50833" xr:uid="{00000000-0005-0000-0000-00009E9F0000}"/>
    <cellStyle name="Normal 3 2 2 5 2 3 3" xfId="50832" xr:uid="{00000000-0005-0000-0000-00009F9F0000}"/>
    <cellStyle name="Normal 3 2 2 5 2 4" xfId="24134" xr:uid="{00000000-0005-0000-0000-0000A09F0000}"/>
    <cellStyle name="Normal 3 2 2 5 2 4 2" xfId="47341" xr:uid="{00000000-0005-0000-0000-0000A19F0000}"/>
    <cellStyle name="Normal 3 2 2 5 2 4 3" xfId="50834" xr:uid="{00000000-0005-0000-0000-0000A29F0000}"/>
    <cellStyle name="Normal 3 2 2 5 2 5" xfId="28035" xr:uid="{00000000-0005-0000-0000-0000A39F0000}"/>
    <cellStyle name="Normal 3 2 2 5 2 6" xfId="49275" xr:uid="{00000000-0005-0000-0000-0000A49F0000}"/>
    <cellStyle name="Normal 3 2 2 5 3" xfId="7433" xr:uid="{00000000-0005-0000-0000-0000A59F0000}"/>
    <cellStyle name="Normal 3 2 2 5 3 2" xfId="18048" xr:uid="{00000000-0005-0000-0000-0000A69F0000}"/>
    <cellStyle name="Normal 3 2 2 5 3 2 2" xfId="41316" xr:uid="{00000000-0005-0000-0000-0000A79F0000}"/>
    <cellStyle name="Normal 3 2 2 5 3 2 3" xfId="50836" xr:uid="{00000000-0005-0000-0000-0000A89F0000}"/>
    <cellStyle name="Normal 3 2 2 5 3 3" xfId="30701" xr:uid="{00000000-0005-0000-0000-0000A99F0000}"/>
    <cellStyle name="Normal 3 2 2 5 3 4" xfId="50835" xr:uid="{00000000-0005-0000-0000-0000AA9F0000}"/>
    <cellStyle name="Normal 3 2 2 5 4" xfId="12744" xr:uid="{00000000-0005-0000-0000-0000AB9F0000}"/>
    <cellStyle name="Normal 3 2 2 5 4 2" xfId="36012" xr:uid="{00000000-0005-0000-0000-0000AC9F0000}"/>
    <cellStyle name="Normal 3 2 2 5 4 2 2" xfId="50838" xr:uid="{00000000-0005-0000-0000-0000AD9F0000}"/>
    <cellStyle name="Normal 3 2 2 5 4 3" xfId="50837" xr:uid="{00000000-0005-0000-0000-0000AE9F0000}"/>
    <cellStyle name="Normal 3 2 2 5 5" xfId="24133" xr:uid="{00000000-0005-0000-0000-0000AF9F0000}"/>
    <cellStyle name="Normal 3 2 2 5 5 2" xfId="47340" xr:uid="{00000000-0005-0000-0000-0000B09F0000}"/>
    <cellStyle name="Normal 3 2 2 5 5 3" xfId="50839" xr:uid="{00000000-0005-0000-0000-0000B19F0000}"/>
    <cellStyle name="Normal 3 2 2 5 6" xfId="25393" xr:uid="{00000000-0005-0000-0000-0000B29F0000}"/>
    <cellStyle name="Normal 3 2 2 5 7" xfId="49274" xr:uid="{00000000-0005-0000-0000-0000B39F0000}"/>
    <cellStyle name="Normal 3 2 2 6" xfId="2082" xr:uid="{00000000-0005-0000-0000-0000B49F0000}"/>
    <cellStyle name="Normal 3 2 2 6 2" xfId="4994" xr:uid="{00000000-0005-0000-0000-0000B59F0000}"/>
    <cellStyle name="Normal 3 2 2 6 2 2" xfId="10337" xr:uid="{00000000-0005-0000-0000-0000B69F0000}"/>
    <cellStyle name="Normal 3 2 2 6 2 2 2" xfId="20952" xr:uid="{00000000-0005-0000-0000-0000B79F0000}"/>
    <cellStyle name="Normal 3 2 2 6 2 2 2 2" xfId="44220" xr:uid="{00000000-0005-0000-0000-0000B89F0000}"/>
    <cellStyle name="Normal 3 2 2 6 2 2 3" xfId="33605" xr:uid="{00000000-0005-0000-0000-0000B99F0000}"/>
    <cellStyle name="Normal 3 2 2 6 2 2 4" xfId="50841" xr:uid="{00000000-0005-0000-0000-0000BA9F0000}"/>
    <cellStyle name="Normal 3 2 2 6 2 3" xfId="15646" xr:uid="{00000000-0005-0000-0000-0000BB9F0000}"/>
    <cellStyle name="Normal 3 2 2 6 2 3 2" xfId="38914" xr:uid="{00000000-0005-0000-0000-0000BC9F0000}"/>
    <cellStyle name="Normal 3 2 2 6 2 4" xfId="28297" xr:uid="{00000000-0005-0000-0000-0000BD9F0000}"/>
    <cellStyle name="Normal 3 2 2 6 2 5" xfId="50840" xr:uid="{00000000-0005-0000-0000-0000BE9F0000}"/>
    <cellStyle name="Normal 3 2 2 6 3" xfId="7695" xr:uid="{00000000-0005-0000-0000-0000BF9F0000}"/>
    <cellStyle name="Normal 3 2 2 6 3 2" xfId="18310" xr:uid="{00000000-0005-0000-0000-0000C09F0000}"/>
    <cellStyle name="Normal 3 2 2 6 3 2 2" xfId="41578" xr:uid="{00000000-0005-0000-0000-0000C19F0000}"/>
    <cellStyle name="Normal 3 2 2 6 3 2 3" xfId="50843" xr:uid="{00000000-0005-0000-0000-0000C29F0000}"/>
    <cellStyle name="Normal 3 2 2 6 3 3" xfId="30963" xr:uid="{00000000-0005-0000-0000-0000C39F0000}"/>
    <cellStyle name="Normal 3 2 2 6 3 4" xfId="50842" xr:uid="{00000000-0005-0000-0000-0000C49F0000}"/>
    <cellStyle name="Normal 3 2 2 6 4" xfId="13006" xr:uid="{00000000-0005-0000-0000-0000C59F0000}"/>
    <cellStyle name="Normal 3 2 2 6 4 2" xfId="36274" xr:uid="{00000000-0005-0000-0000-0000C69F0000}"/>
    <cellStyle name="Normal 3 2 2 6 4 3" xfId="50844" xr:uid="{00000000-0005-0000-0000-0000C79F0000}"/>
    <cellStyle name="Normal 3 2 2 6 5" xfId="24135" xr:uid="{00000000-0005-0000-0000-0000C89F0000}"/>
    <cellStyle name="Normal 3 2 2 6 5 2" xfId="47342" xr:uid="{00000000-0005-0000-0000-0000C99F0000}"/>
    <cellStyle name="Normal 3 2 2 6 6" xfId="25655" xr:uid="{00000000-0005-0000-0000-0000CA9F0000}"/>
    <cellStyle name="Normal 3 2 2 6 7" xfId="49276" xr:uid="{00000000-0005-0000-0000-0000CB9F0000}"/>
    <cellStyle name="Normal 3 2 2 7" xfId="2201" xr:uid="{00000000-0005-0000-0000-0000CC9F0000}"/>
    <cellStyle name="Normal 3 2 2 7 2" xfId="5076" xr:uid="{00000000-0005-0000-0000-0000CD9F0000}"/>
    <cellStyle name="Normal 3 2 2 7 2 2" xfId="10419" xr:uid="{00000000-0005-0000-0000-0000CE9F0000}"/>
    <cellStyle name="Normal 3 2 2 7 2 2 2" xfId="21034" xr:uid="{00000000-0005-0000-0000-0000CF9F0000}"/>
    <cellStyle name="Normal 3 2 2 7 2 2 2 2" xfId="44302" xr:uid="{00000000-0005-0000-0000-0000D09F0000}"/>
    <cellStyle name="Normal 3 2 2 7 2 2 3" xfId="33687" xr:uid="{00000000-0005-0000-0000-0000D19F0000}"/>
    <cellStyle name="Normal 3 2 2 7 2 3" xfId="15728" xr:uid="{00000000-0005-0000-0000-0000D29F0000}"/>
    <cellStyle name="Normal 3 2 2 7 2 3 2" xfId="38996" xr:uid="{00000000-0005-0000-0000-0000D39F0000}"/>
    <cellStyle name="Normal 3 2 2 7 2 4" xfId="28379" xr:uid="{00000000-0005-0000-0000-0000D49F0000}"/>
    <cellStyle name="Normal 3 2 2 7 2 5" xfId="50845" xr:uid="{00000000-0005-0000-0000-0000D59F0000}"/>
    <cellStyle name="Normal 3 2 2 7 3" xfId="7777" xr:uid="{00000000-0005-0000-0000-0000D69F0000}"/>
    <cellStyle name="Normal 3 2 2 7 3 2" xfId="18392" xr:uid="{00000000-0005-0000-0000-0000D79F0000}"/>
    <cellStyle name="Normal 3 2 2 7 3 2 2" xfId="41660" xr:uid="{00000000-0005-0000-0000-0000D89F0000}"/>
    <cellStyle name="Normal 3 2 2 7 3 3" xfId="31045" xr:uid="{00000000-0005-0000-0000-0000D99F0000}"/>
    <cellStyle name="Normal 3 2 2 7 4" xfId="13088" xr:uid="{00000000-0005-0000-0000-0000DA9F0000}"/>
    <cellStyle name="Normal 3 2 2 7 4 2" xfId="36356" xr:uid="{00000000-0005-0000-0000-0000DB9F0000}"/>
    <cellStyle name="Normal 3 2 2 7 5" xfId="24136" xr:uid="{00000000-0005-0000-0000-0000DC9F0000}"/>
    <cellStyle name="Normal 3 2 2 7 5 2" xfId="47343" xr:uid="{00000000-0005-0000-0000-0000DD9F0000}"/>
    <cellStyle name="Normal 3 2 2 7 6" xfId="25737" xr:uid="{00000000-0005-0000-0000-0000DE9F0000}"/>
    <cellStyle name="Normal 3 2 2 7 7" xfId="49277" xr:uid="{00000000-0005-0000-0000-0000DF9F0000}"/>
    <cellStyle name="Normal 3 2 2 8" xfId="2258" xr:uid="{00000000-0005-0000-0000-0000E09F0000}"/>
    <cellStyle name="Normal 3 2 2 8 2" xfId="5124" xr:uid="{00000000-0005-0000-0000-0000E19F0000}"/>
    <cellStyle name="Normal 3 2 2 8 2 2" xfId="10467" xr:uid="{00000000-0005-0000-0000-0000E29F0000}"/>
    <cellStyle name="Normal 3 2 2 8 2 2 2" xfId="21081" xr:uid="{00000000-0005-0000-0000-0000E39F0000}"/>
    <cellStyle name="Normal 3 2 2 8 2 2 2 2" xfId="44349" xr:uid="{00000000-0005-0000-0000-0000E49F0000}"/>
    <cellStyle name="Normal 3 2 2 8 2 2 3" xfId="33735" xr:uid="{00000000-0005-0000-0000-0000E59F0000}"/>
    <cellStyle name="Normal 3 2 2 8 2 3" xfId="15775" xr:uid="{00000000-0005-0000-0000-0000E69F0000}"/>
    <cellStyle name="Normal 3 2 2 8 2 3 2" xfId="39043" xr:uid="{00000000-0005-0000-0000-0000E79F0000}"/>
    <cellStyle name="Normal 3 2 2 8 2 4" xfId="28427" xr:uid="{00000000-0005-0000-0000-0000E89F0000}"/>
    <cellStyle name="Normal 3 2 2 8 2 5" xfId="50846" xr:uid="{00000000-0005-0000-0000-0000E99F0000}"/>
    <cellStyle name="Normal 3 2 2 8 3" xfId="7825" xr:uid="{00000000-0005-0000-0000-0000EA9F0000}"/>
    <cellStyle name="Normal 3 2 2 8 3 2" xfId="18440" xr:uid="{00000000-0005-0000-0000-0000EB9F0000}"/>
    <cellStyle name="Normal 3 2 2 8 3 2 2" xfId="41708" xr:uid="{00000000-0005-0000-0000-0000EC9F0000}"/>
    <cellStyle name="Normal 3 2 2 8 3 3" xfId="31093" xr:uid="{00000000-0005-0000-0000-0000ED9F0000}"/>
    <cellStyle name="Normal 3 2 2 8 4" xfId="13135" xr:uid="{00000000-0005-0000-0000-0000EE9F0000}"/>
    <cellStyle name="Normal 3 2 2 8 4 2" xfId="36403" xr:uid="{00000000-0005-0000-0000-0000EF9F0000}"/>
    <cellStyle name="Normal 3 2 2 8 5" xfId="24137" xr:uid="{00000000-0005-0000-0000-0000F09F0000}"/>
    <cellStyle name="Normal 3 2 2 8 5 2" xfId="47344" xr:uid="{00000000-0005-0000-0000-0000F19F0000}"/>
    <cellStyle name="Normal 3 2 2 8 6" xfId="25785" xr:uid="{00000000-0005-0000-0000-0000F29F0000}"/>
    <cellStyle name="Normal 3 2 2 8 7" xfId="49278" xr:uid="{00000000-0005-0000-0000-0000F39F0000}"/>
    <cellStyle name="Normal 3 2 2 9" xfId="2639" xr:uid="{00000000-0005-0000-0000-0000F49F0000}"/>
    <cellStyle name="Normal 3 2 2 9 2" xfId="5487" xr:uid="{00000000-0005-0000-0000-0000F59F0000}"/>
    <cellStyle name="Normal 3 2 2 9 2 2" xfId="10830" xr:uid="{00000000-0005-0000-0000-0000F69F0000}"/>
    <cellStyle name="Normal 3 2 2 9 2 2 2" xfId="21444" xr:uid="{00000000-0005-0000-0000-0000F79F0000}"/>
    <cellStyle name="Normal 3 2 2 9 2 2 2 2" xfId="44712" xr:uid="{00000000-0005-0000-0000-0000F89F0000}"/>
    <cellStyle name="Normal 3 2 2 9 2 2 3" xfId="34098" xr:uid="{00000000-0005-0000-0000-0000F99F0000}"/>
    <cellStyle name="Normal 3 2 2 9 2 3" xfId="16138" xr:uid="{00000000-0005-0000-0000-0000FA9F0000}"/>
    <cellStyle name="Normal 3 2 2 9 2 3 2" xfId="39406" xr:uid="{00000000-0005-0000-0000-0000FB9F0000}"/>
    <cellStyle name="Normal 3 2 2 9 2 4" xfId="28790" xr:uid="{00000000-0005-0000-0000-0000FC9F0000}"/>
    <cellStyle name="Normal 3 2 2 9 3" xfId="8188" xr:uid="{00000000-0005-0000-0000-0000FD9F0000}"/>
    <cellStyle name="Normal 3 2 2 9 3 2" xfId="18803" xr:uid="{00000000-0005-0000-0000-0000FE9F0000}"/>
    <cellStyle name="Normal 3 2 2 9 3 2 2" xfId="42071" xr:uid="{00000000-0005-0000-0000-0000FF9F0000}"/>
    <cellStyle name="Normal 3 2 2 9 3 3" xfId="31456" xr:uid="{00000000-0005-0000-0000-000000A00000}"/>
    <cellStyle name="Normal 3 2 2 9 4" xfId="13498" xr:uid="{00000000-0005-0000-0000-000001A00000}"/>
    <cellStyle name="Normal 3 2 2 9 4 2" xfId="36766" xr:uid="{00000000-0005-0000-0000-000002A00000}"/>
    <cellStyle name="Normal 3 2 2 9 5" xfId="26148" xr:uid="{00000000-0005-0000-0000-000003A00000}"/>
    <cellStyle name="Normal 3 2 2 9 6" xfId="50847" xr:uid="{00000000-0005-0000-0000-000004A00000}"/>
    <cellStyle name="Normal 3 2 2_Asset Register (new)" xfId="1239" xr:uid="{00000000-0005-0000-0000-000005A00000}"/>
    <cellStyle name="Normal 3 2 3" xfId="851" xr:uid="{00000000-0005-0000-0000-000006A00000}"/>
    <cellStyle name="Normal 3 2 3 10" xfId="24961" xr:uid="{00000000-0005-0000-0000-000007A00000}"/>
    <cellStyle name="Normal 3 2 3 11" xfId="49279" xr:uid="{00000000-0005-0000-0000-000008A00000}"/>
    <cellStyle name="Normal 3 2 3 2" xfId="1218" xr:uid="{00000000-0005-0000-0000-000009A00000}"/>
    <cellStyle name="Normal 3 2 3 2 2" xfId="2780" xr:uid="{00000000-0005-0000-0000-00000AA00000}"/>
    <cellStyle name="Normal 3 2 3 2 2 2" xfId="5628" xr:uid="{00000000-0005-0000-0000-00000BA00000}"/>
    <cellStyle name="Normal 3 2 3 2 2 2 2" xfId="10971" xr:uid="{00000000-0005-0000-0000-00000CA00000}"/>
    <cellStyle name="Normal 3 2 3 2 2 2 2 2" xfId="21585" xr:uid="{00000000-0005-0000-0000-00000DA00000}"/>
    <cellStyle name="Normal 3 2 3 2 2 2 2 2 2" xfId="44853" xr:uid="{00000000-0005-0000-0000-00000EA00000}"/>
    <cellStyle name="Normal 3 2 3 2 2 2 2 3" xfId="34239" xr:uid="{00000000-0005-0000-0000-00000FA00000}"/>
    <cellStyle name="Normal 3 2 3 2 2 2 3" xfId="16279" xr:uid="{00000000-0005-0000-0000-000010A00000}"/>
    <cellStyle name="Normal 3 2 3 2 2 2 3 2" xfId="39547" xr:uid="{00000000-0005-0000-0000-000011A00000}"/>
    <cellStyle name="Normal 3 2 3 2 2 2 4" xfId="24141" xr:uid="{00000000-0005-0000-0000-000012A00000}"/>
    <cellStyle name="Normal 3 2 3 2 2 2 4 2" xfId="47348" xr:uid="{00000000-0005-0000-0000-000013A00000}"/>
    <cellStyle name="Normal 3 2 3 2 2 2 5" xfId="28931" xr:uid="{00000000-0005-0000-0000-000014A00000}"/>
    <cellStyle name="Normal 3 2 3 2 2 2 6" xfId="49282" xr:uid="{00000000-0005-0000-0000-000015A00000}"/>
    <cellStyle name="Normal 3 2 3 2 2 3" xfId="8329" xr:uid="{00000000-0005-0000-0000-000016A00000}"/>
    <cellStyle name="Normal 3 2 3 2 2 3 2" xfId="18944" xr:uid="{00000000-0005-0000-0000-000017A00000}"/>
    <cellStyle name="Normal 3 2 3 2 2 3 2 2" xfId="42212" xr:uid="{00000000-0005-0000-0000-000018A00000}"/>
    <cellStyle name="Normal 3 2 3 2 2 3 3" xfId="31597" xr:uid="{00000000-0005-0000-0000-000019A00000}"/>
    <cellStyle name="Normal 3 2 3 2 2 4" xfId="13639" xr:uid="{00000000-0005-0000-0000-00001AA00000}"/>
    <cellStyle name="Normal 3 2 3 2 2 4 2" xfId="36907" xr:uid="{00000000-0005-0000-0000-00001BA00000}"/>
    <cellStyle name="Normal 3 2 3 2 2 5" xfId="24140" xr:uid="{00000000-0005-0000-0000-00001CA00000}"/>
    <cellStyle name="Normal 3 2 3 2 2 5 2" xfId="47347" xr:uid="{00000000-0005-0000-0000-00001DA00000}"/>
    <cellStyle name="Normal 3 2 3 2 2 6" xfId="26289" xr:uid="{00000000-0005-0000-0000-00001EA00000}"/>
    <cellStyle name="Normal 3 2 3 2 2 7" xfId="49281" xr:uid="{00000000-0005-0000-0000-00001FA00000}"/>
    <cellStyle name="Normal 3 2 3 2 3" xfId="3955" xr:uid="{00000000-0005-0000-0000-000020A00000}"/>
    <cellStyle name="Normal 3 2 3 2 3 2" xfId="6619" xr:uid="{00000000-0005-0000-0000-000021A00000}"/>
    <cellStyle name="Normal 3 2 3 2 3 2 2" xfId="11962" xr:uid="{00000000-0005-0000-0000-000022A00000}"/>
    <cellStyle name="Normal 3 2 3 2 3 2 2 2" xfId="22575" xr:uid="{00000000-0005-0000-0000-000023A00000}"/>
    <cellStyle name="Normal 3 2 3 2 3 2 2 2 2" xfId="45843" xr:uid="{00000000-0005-0000-0000-000024A00000}"/>
    <cellStyle name="Normal 3 2 3 2 3 2 2 3" xfId="35230" xr:uid="{00000000-0005-0000-0000-000025A00000}"/>
    <cellStyle name="Normal 3 2 3 2 3 2 3" xfId="17269" xr:uid="{00000000-0005-0000-0000-000026A00000}"/>
    <cellStyle name="Normal 3 2 3 2 3 2 3 2" xfId="40537" xr:uid="{00000000-0005-0000-0000-000027A00000}"/>
    <cellStyle name="Normal 3 2 3 2 3 2 4" xfId="29922" xr:uid="{00000000-0005-0000-0000-000028A00000}"/>
    <cellStyle name="Normal 3 2 3 2 3 2 5" xfId="50848" xr:uid="{00000000-0005-0000-0000-000029A00000}"/>
    <cellStyle name="Normal 3 2 3 2 3 3" xfId="9320" xr:uid="{00000000-0005-0000-0000-00002AA00000}"/>
    <cellStyle name="Normal 3 2 3 2 3 3 2" xfId="19935" xr:uid="{00000000-0005-0000-0000-00002BA00000}"/>
    <cellStyle name="Normal 3 2 3 2 3 3 2 2" xfId="43203" xr:uid="{00000000-0005-0000-0000-00002CA00000}"/>
    <cellStyle name="Normal 3 2 3 2 3 3 3" xfId="32588" xr:uid="{00000000-0005-0000-0000-00002DA00000}"/>
    <cellStyle name="Normal 3 2 3 2 3 4" xfId="14629" xr:uid="{00000000-0005-0000-0000-00002EA00000}"/>
    <cellStyle name="Normal 3 2 3 2 3 4 2" xfId="37897" xr:uid="{00000000-0005-0000-0000-00002FA00000}"/>
    <cellStyle name="Normal 3 2 3 2 3 5" xfId="24142" xr:uid="{00000000-0005-0000-0000-000030A00000}"/>
    <cellStyle name="Normal 3 2 3 2 3 5 2" xfId="47349" xr:uid="{00000000-0005-0000-0000-000031A00000}"/>
    <cellStyle name="Normal 3 2 3 2 3 6" xfId="27280" xr:uid="{00000000-0005-0000-0000-000032A00000}"/>
    <cellStyle name="Normal 3 2 3 2 3 7" xfId="49283" xr:uid="{00000000-0005-0000-0000-000033A00000}"/>
    <cellStyle name="Normal 3 2 3 2 4" xfId="4441" xr:uid="{00000000-0005-0000-0000-000034A00000}"/>
    <cellStyle name="Normal 3 2 3 2 4 2" xfId="9785" xr:uid="{00000000-0005-0000-0000-000035A00000}"/>
    <cellStyle name="Normal 3 2 3 2 4 2 2" xfId="20400" xr:uid="{00000000-0005-0000-0000-000036A00000}"/>
    <cellStyle name="Normal 3 2 3 2 4 2 2 2" xfId="43668" xr:uid="{00000000-0005-0000-0000-000037A00000}"/>
    <cellStyle name="Normal 3 2 3 2 4 2 3" xfId="33053" xr:uid="{00000000-0005-0000-0000-000038A00000}"/>
    <cellStyle name="Normal 3 2 3 2 4 3" xfId="15094" xr:uid="{00000000-0005-0000-0000-000039A00000}"/>
    <cellStyle name="Normal 3 2 3 2 4 3 2" xfId="38362" xr:uid="{00000000-0005-0000-0000-00003AA00000}"/>
    <cellStyle name="Normal 3 2 3 2 4 4" xfId="27745" xr:uid="{00000000-0005-0000-0000-00003BA00000}"/>
    <cellStyle name="Normal 3 2 3 2 4 5" xfId="50849" xr:uid="{00000000-0005-0000-0000-00003CA00000}"/>
    <cellStyle name="Normal 3 2 3 2 5" xfId="7143" xr:uid="{00000000-0005-0000-0000-00003DA00000}"/>
    <cellStyle name="Normal 3 2 3 2 5 2" xfId="17758" xr:uid="{00000000-0005-0000-0000-00003EA00000}"/>
    <cellStyle name="Normal 3 2 3 2 5 2 2" xfId="41026" xr:uid="{00000000-0005-0000-0000-00003FA00000}"/>
    <cellStyle name="Normal 3 2 3 2 5 3" xfId="30411" xr:uid="{00000000-0005-0000-0000-000040A00000}"/>
    <cellStyle name="Normal 3 2 3 2 6" xfId="12454" xr:uid="{00000000-0005-0000-0000-000041A00000}"/>
    <cellStyle name="Normal 3 2 3 2 6 2" xfId="35722" xr:uid="{00000000-0005-0000-0000-000042A00000}"/>
    <cellStyle name="Normal 3 2 3 2 7" xfId="24139" xr:uid="{00000000-0005-0000-0000-000043A00000}"/>
    <cellStyle name="Normal 3 2 3 2 7 2" xfId="47346" xr:uid="{00000000-0005-0000-0000-000044A00000}"/>
    <cellStyle name="Normal 3 2 3 2 8" xfId="25103" xr:uid="{00000000-0005-0000-0000-000045A00000}"/>
    <cellStyle name="Normal 3 2 3 2 9" xfId="49280" xr:uid="{00000000-0005-0000-0000-000046A00000}"/>
    <cellStyle name="Normal 3 2 3 3" xfId="1587" xr:uid="{00000000-0005-0000-0000-000047A00000}"/>
    <cellStyle name="Normal 3 2 3 3 2" xfId="2944" xr:uid="{00000000-0005-0000-0000-000048A00000}"/>
    <cellStyle name="Normal 3 2 3 3 2 2" xfId="5792" xr:uid="{00000000-0005-0000-0000-000049A00000}"/>
    <cellStyle name="Normal 3 2 3 3 2 2 2" xfId="11135" xr:uid="{00000000-0005-0000-0000-00004AA00000}"/>
    <cellStyle name="Normal 3 2 3 3 2 2 2 2" xfId="21749" xr:uid="{00000000-0005-0000-0000-00004BA00000}"/>
    <cellStyle name="Normal 3 2 3 3 2 2 2 2 2" xfId="45017" xr:uid="{00000000-0005-0000-0000-00004CA00000}"/>
    <cellStyle name="Normal 3 2 3 3 2 2 2 3" xfId="34403" xr:uid="{00000000-0005-0000-0000-00004DA00000}"/>
    <cellStyle name="Normal 3 2 3 3 2 2 3" xfId="16443" xr:uid="{00000000-0005-0000-0000-00004EA00000}"/>
    <cellStyle name="Normal 3 2 3 3 2 2 3 2" xfId="39711" xr:uid="{00000000-0005-0000-0000-00004FA00000}"/>
    <cellStyle name="Normal 3 2 3 3 2 2 4" xfId="29095" xr:uid="{00000000-0005-0000-0000-000050A00000}"/>
    <cellStyle name="Normal 3 2 3 3 2 3" xfId="8493" xr:uid="{00000000-0005-0000-0000-000051A00000}"/>
    <cellStyle name="Normal 3 2 3 3 2 3 2" xfId="19108" xr:uid="{00000000-0005-0000-0000-000052A00000}"/>
    <cellStyle name="Normal 3 2 3 3 2 3 2 2" xfId="42376" xr:uid="{00000000-0005-0000-0000-000053A00000}"/>
    <cellStyle name="Normal 3 2 3 3 2 3 3" xfId="31761" xr:uid="{00000000-0005-0000-0000-000054A00000}"/>
    <cellStyle name="Normal 3 2 3 3 2 4" xfId="13803" xr:uid="{00000000-0005-0000-0000-000055A00000}"/>
    <cellStyle name="Normal 3 2 3 3 2 4 2" xfId="37071" xr:uid="{00000000-0005-0000-0000-000056A00000}"/>
    <cellStyle name="Normal 3 2 3 3 2 5" xfId="24144" xr:uid="{00000000-0005-0000-0000-000057A00000}"/>
    <cellStyle name="Normal 3 2 3 3 2 5 2" xfId="47351" xr:uid="{00000000-0005-0000-0000-000058A00000}"/>
    <cellStyle name="Normal 3 2 3 3 2 6" xfId="26453" xr:uid="{00000000-0005-0000-0000-000059A00000}"/>
    <cellStyle name="Normal 3 2 3 3 2 7" xfId="49285" xr:uid="{00000000-0005-0000-0000-00005AA00000}"/>
    <cellStyle name="Normal 3 2 3 3 3" xfId="3631" xr:uid="{00000000-0005-0000-0000-00005BA00000}"/>
    <cellStyle name="Normal 3 2 3 3 3 2" xfId="6447" xr:uid="{00000000-0005-0000-0000-00005CA00000}"/>
    <cellStyle name="Normal 3 2 3 3 3 2 2" xfId="11790" xr:uid="{00000000-0005-0000-0000-00005DA00000}"/>
    <cellStyle name="Normal 3 2 3 3 3 2 2 2" xfId="22403" xr:uid="{00000000-0005-0000-0000-00005EA00000}"/>
    <cellStyle name="Normal 3 2 3 3 3 2 2 2 2" xfId="45671" xr:uid="{00000000-0005-0000-0000-00005FA00000}"/>
    <cellStyle name="Normal 3 2 3 3 3 2 2 3" xfId="35058" xr:uid="{00000000-0005-0000-0000-000060A00000}"/>
    <cellStyle name="Normal 3 2 3 3 3 2 3" xfId="17097" xr:uid="{00000000-0005-0000-0000-000061A00000}"/>
    <cellStyle name="Normal 3 2 3 3 3 2 3 2" xfId="40365" xr:uid="{00000000-0005-0000-0000-000062A00000}"/>
    <cellStyle name="Normal 3 2 3 3 3 2 4" xfId="29750" xr:uid="{00000000-0005-0000-0000-000063A00000}"/>
    <cellStyle name="Normal 3 2 3 3 3 3" xfId="9148" xr:uid="{00000000-0005-0000-0000-000064A00000}"/>
    <cellStyle name="Normal 3 2 3 3 3 3 2" xfId="19763" xr:uid="{00000000-0005-0000-0000-000065A00000}"/>
    <cellStyle name="Normal 3 2 3 3 3 3 2 2" xfId="43031" xr:uid="{00000000-0005-0000-0000-000066A00000}"/>
    <cellStyle name="Normal 3 2 3 3 3 3 3" xfId="32416" xr:uid="{00000000-0005-0000-0000-000067A00000}"/>
    <cellStyle name="Normal 3 2 3 3 3 4" xfId="14457" xr:uid="{00000000-0005-0000-0000-000068A00000}"/>
    <cellStyle name="Normal 3 2 3 3 3 4 2" xfId="37725" xr:uid="{00000000-0005-0000-0000-000069A00000}"/>
    <cellStyle name="Normal 3 2 3 3 3 5" xfId="27108" xr:uid="{00000000-0005-0000-0000-00006AA00000}"/>
    <cellStyle name="Normal 3 2 3 3 4" xfId="4605" xr:uid="{00000000-0005-0000-0000-00006BA00000}"/>
    <cellStyle name="Normal 3 2 3 3 4 2" xfId="9949" xr:uid="{00000000-0005-0000-0000-00006CA00000}"/>
    <cellStyle name="Normal 3 2 3 3 4 2 2" xfId="20564" xr:uid="{00000000-0005-0000-0000-00006DA00000}"/>
    <cellStyle name="Normal 3 2 3 3 4 2 2 2" xfId="43832" xr:uid="{00000000-0005-0000-0000-00006EA00000}"/>
    <cellStyle name="Normal 3 2 3 3 4 2 3" xfId="33217" xr:uid="{00000000-0005-0000-0000-00006FA00000}"/>
    <cellStyle name="Normal 3 2 3 3 4 3" xfId="15258" xr:uid="{00000000-0005-0000-0000-000070A00000}"/>
    <cellStyle name="Normal 3 2 3 3 4 3 2" xfId="38526" xr:uid="{00000000-0005-0000-0000-000071A00000}"/>
    <cellStyle name="Normal 3 2 3 3 4 4" xfId="27909" xr:uid="{00000000-0005-0000-0000-000072A00000}"/>
    <cellStyle name="Normal 3 2 3 3 5" xfId="7307" xr:uid="{00000000-0005-0000-0000-000073A00000}"/>
    <cellStyle name="Normal 3 2 3 3 5 2" xfId="17922" xr:uid="{00000000-0005-0000-0000-000074A00000}"/>
    <cellStyle name="Normal 3 2 3 3 5 2 2" xfId="41190" xr:uid="{00000000-0005-0000-0000-000075A00000}"/>
    <cellStyle name="Normal 3 2 3 3 5 3" xfId="30575" xr:uid="{00000000-0005-0000-0000-000076A00000}"/>
    <cellStyle name="Normal 3 2 3 3 6" xfId="12618" xr:uid="{00000000-0005-0000-0000-000077A00000}"/>
    <cellStyle name="Normal 3 2 3 3 6 2" xfId="35886" xr:uid="{00000000-0005-0000-0000-000078A00000}"/>
    <cellStyle name="Normal 3 2 3 3 7" xfId="24143" xr:uid="{00000000-0005-0000-0000-000079A00000}"/>
    <cellStyle name="Normal 3 2 3 3 7 2" xfId="47350" xr:uid="{00000000-0005-0000-0000-00007AA00000}"/>
    <cellStyle name="Normal 3 2 3 3 8" xfId="25267" xr:uid="{00000000-0005-0000-0000-00007BA00000}"/>
    <cellStyle name="Normal 3 2 3 3 9" xfId="49284" xr:uid="{00000000-0005-0000-0000-00007CA00000}"/>
    <cellStyle name="Normal 3 2 3 4" xfId="2084" xr:uid="{00000000-0005-0000-0000-00007DA00000}"/>
    <cellStyle name="Normal 3 2 3 4 2" xfId="24145" xr:uid="{00000000-0005-0000-0000-00007EA00000}"/>
    <cellStyle name="Normal 3 2 3 4 2 2" xfId="47352" xr:uid="{00000000-0005-0000-0000-00007FA00000}"/>
    <cellStyle name="Normal 3 2 3 4 2 3" xfId="50850" xr:uid="{00000000-0005-0000-0000-000080A00000}"/>
    <cellStyle name="Normal 3 2 3 4 3" xfId="49286" xr:uid="{00000000-0005-0000-0000-000081A00000}"/>
    <cellStyle name="Normal 3 2 3 5" xfId="2638" xr:uid="{00000000-0005-0000-0000-000082A00000}"/>
    <cellStyle name="Normal 3 2 3 5 2" xfId="5486" xr:uid="{00000000-0005-0000-0000-000083A00000}"/>
    <cellStyle name="Normal 3 2 3 5 2 2" xfId="10829" xr:uid="{00000000-0005-0000-0000-000084A00000}"/>
    <cellStyle name="Normal 3 2 3 5 2 2 2" xfId="21443" xr:uid="{00000000-0005-0000-0000-000085A00000}"/>
    <cellStyle name="Normal 3 2 3 5 2 2 2 2" xfId="44711" xr:uid="{00000000-0005-0000-0000-000086A00000}"/>
    <cellStyle name="Normal 3 2 3 5 2 2 3" xfId="34097" xr:uid="{00000000-0005-0000-0000-000087A00000}"/>
    <cellStyle name="Normal 3 2 3 5 2 3" xfId="16137" xr:uid="{00000000-0005-0000-0000-000088A00000}"/>
    <cellStyle name="Normal 3 2 3 5 2 3 2" xfId="39405" xr:uid="{00000000-0005-0000-0000-000089A00000}"/>
    <cellStyle name="Normal 3 2 3 5 2 4" xfId="28789" xr:uid="{00000000-0005-0000-0000-00008AA00000}"/>
    <cellStyle name="Normal 3 2 3 5 3" xfId="8187" xr:uid="{00000000-0005-0000-0000-00008BA00000}"/>
    <cellStyle name="Normal 3 2 3 5 3 2" xfId="18802" xr:uid="{00000000-0005-0000-0000-00008CA00000}"/>
    <cellStyle name="Normal 3 2 3 5 3 2 2" xfId="42070" xr:uid="{00000000-0005-0000-0000-00008DA00000}"/>
    <cellStyle name="Normal 3 2 3 5 3 3" xfId="31455" xr:uid="{00000000-0005-0000-0000-00008EA00000}"/>
    <cellStyle name="Normal 3 2 3 5 4" xfId="13497" xr:uid="{00000000-0005-0000-0000-00008FA00000}"/>
    <cellStyle name="Normal 3 2 3 5 4 2" xfId="36765" xr:uid="{00000000-0005-0000-0000-000090A00000}"/>
    <cellStyle name="Normal 3 2 3 5 5" xfId="26147" xr:uid="{00000000-0005-0000-0000-000091A00000}"/>
    <cellStyle name="Normal 3 2 3 5 6" xfId="50851" xr:uid="{00000000-0005-0000-0000-000092A00000}"/>
    <cellStyle name="Normal 3 2 3 6" xfId="4299" xr:uid="{00000000-0005-0000-0000-000093A00000}"/>
    <cellStyle name="Normal 3 2 3 6 2" xfId="9643" xr:uid="{00000000-0005-0000-0000-000094A00000}"/>
    <cellStyle name="Normal 3 2 3 6 2 2" xfId="20258" xr:uid="{00000000-0005-0000-0000-000095A00000}"/>
    <cellStyle name="Normal 3 2 3 6 2 2 2" xfId="43526" xr:uid="{00000000-0005-0000-0000-000096A00000}"/>
    <cellStyle name="Normal 3 2 3 6 2 3" xfId="32911" xr:uid="{00000000-0005-0000-0000-000097A00000}"/>
    <cellStyle name="Normal 3 2 3 6 3" xfId="14952" xr:uid="{00000000-0005-0000-0000-000098A00000}"/>
    <cellStyle name="Normal 3 2 3 6 3 2" xfId="38220" xr:uid="{00000000-0005-0000-0000-000099A00000}"/>
    <cellStyle name="Normal 3 2 3 6 4" xfId="27603" xr:uid="{00000000-0005-0000-0000-00009AA00000}"/>
    <cellStyle name="Normal 3 2 3 7" xfId="7001" xr:uid="{00000000-0005-0000-0000-00009BA00000}"/>
    <cellStyle name="Normal 3 2 3 7 2" xfId="17616" xr:uid="{00000000-0005-0000-0000-00009CA00000}"/>
    <cellStyle name="Normal 3 2 3 7 2 2" xfId="40884" xr:uid="{00000000-0005-0000-0000-00009DA00000}"/>
    <cellStyle name="Normal 3 2 3 7 3" xfId="30269" xr:uid="{00000000-0005-0000-0000-00009EA00000}"/>
    <cellStyle name="Normal 3 2 3 8" xfId="12312" xr:uid="{00000000-0005-0000-0000-00009FA00000}"/>
    <cellStyle name="Normal 3 2 3 8 2" xfId="35580" xr:uid="{00000000-0005-0000-0000-0000A0A00000}"/>
    <cellStyle name="Normal 3 2 3 9" xfId="24138" xr:uid="{00000000-0005-0000-0000-0000A1A00000}"/>
    <cellStyle name="Normal 3 2 3 9 2" xfId="47345" xr:uid="{00000000-0005-0000-0000-0000A2A00000}"/>
    <cellStyle name="Normal 3 2 3_Asset Register (new)" xfId="1519" xr:uid="{00000000-0005-0000-0000-0000A3A00000}"/>
    <cellStyle name="Normal 3 2 4" xfId="1154" xr:uid="{00000000-0005-0000-0000-0000A4A00000}"/>
    <cellStyle name="Normal 3 2 4 2" xfId="2721" xr:uid="{00000000-0005-0000-0000-0000A5A00000}"/>
    <cellStyle name="Normal 3 2 4 2 2" xfId="5569" xr:uid="{00000000-0005-0000-0000-0000A6A00000}"/>
    <cellStyle name="Normal 3 2 4 2 2 2" xfId="10912" xr:uid="{00000000-0005-0000-0000-0000A7A00000}"/>
    <cellStyle name="Normal 3 2 4 2 2 2 2" xfId="21526" xr:uid="{00000000-0005-0000-0000-0000A8A00000}"/>
    <cellStyle name="Normal 3 2 4 2 2 2 2 2" xfId="44794" xr:uid="{00000000-0005-0000-0000-0000A9A00000}"/>
    <cellStyle name="Normal 3 2 4 2 2 2 3" xfId="34180" xr:uid="{00000000-0005-0000-0000-0000AAA00000}"/>
    <cellStyle name="Normal 3 2 4 2 2 2 4" xfId="50852" xr:uid="{00000000-0005-0000-0000-0000ABA00000}"/>
    <cellStyle name="Normal 3 2 4 2 2 3" xfId="16220" xr:uid="{00000000-0005-0000-0000-0000ACA00000}"/>
    <cellStyle name="Normal 3 2 4 2 2 3 2" xfId="39488" xr:uid="{00000000-0005-0000-0000-0000ADA00000}"/>
    <cellStyle name="Normal 3 2 4 2 2 4" xfId="24148" xr:uid="{00000000-0005-0000-0000-0000AEA00000}"/>
    <cellStyle name="Normal 3 2 4 2 2 4 2" xfId="47355" xr:uid="{00000000-0005-0000-0000-0000AFA00000}"/>
    <cellStyle name="Normal 3 2 4 2 2 5" xfId="28872" xr:uid="{00000000-0005-0000-0000-0000B0A00000}"/>
    <cellStyle name="Normal 3 2 4 2 2 6" xfId="49289" xr:uid="{00000000-0005-0000-0000-0000B1A00000}"/>
    <cellStyle name="Normal 3 2 4 2 3" xfId="8270" xr:uid="{00000000-0005-0000-0000-0000B2A00000}"/>
    <cellStyle name="Normal 3 2 4 2 3 2" xfId="18885" xr:uid="{00000000-0005-0000-0000-0000B3A00000}"/>
    <cellStyle name="Normal 3 2 4 2 3 2 2" xfId="42153" xr:uid="{00000000-0005-0000-0000-0000B4A00000}"/>
    <cellStyle name="Normal 3 2 4 2 3 2 3" xfId="50854" xr:uid="{00000000-0005-0000-0000-0000B5A00000}"/>
    <cellStyle name="Normal 3 2 4 2 3 3" xfId="31538" xr:uid="{00000000-0005-0000-0000-0000B6A00000}"/>
    <cellStyle name="Normal 3 2 4 2 3 4" xfId="50853" xr:uid="{00000000-0005-0000-0000-0000B7A00000}"/>
    <cellStyle name="Normal 3 2 4 2 4" xfId="13580" xr:uid="{00000000-0005-0000-0000-0000B8A00000}"/>
    <cellStyle name="Normal 3 2 4 2 4 2" xfId="36848" xr:uid="{00000000-0005-0000-0000-0000B9A00000}"/>
    <cellStyle name="Normal 3 2 4 2 4 3" xfId="50855" xr:uid="{00000000-0005-0000-0000-0000BAA00000}"/>
    <cellStyle name="Normal 3 2 4 2 5" xfId="24147" xr:uid="{00000000-0005-0000-0000-0000BBA00000}"/>
    <cellStyle name="Normal 3 2 4 2 5 2" xfId="47354" xr:uid="{00000000-0005-0000-0000-0000BCA00000}"/>
    <cellStyle name="Normal 3 2 4 2 6" xfId="26230" xr:uid="{00000000-0005-0000-0000-0000BDA00000}"/>
    <cellStyle name="Normal 3 2 4 2 7" xfId="49288" xr:uid="{00000000-0005-0000-0000-0000BEA00000}"/>
    <cellStyle name="Normal 3 2 4 3" xfId="3896" xr:uid="{00000000-0005-0000-0000-0000BFA00000}"/>
    <cellStyle name="Normal 3 2 4 3 2" xfId="6560" xr:uid="{00000000-0005-0000-0000-0000C0A00000}"/>
    <cellStyle name="Normal 3 2 4 3 2 2" xfId="11903" xr:uid="{00000000-0005-0000-0000-0000C1A00000}"/>
    <cellStyle name="Normal 3 2 4 3 2 2 2" xfId="22516" xr:uid="{00000000-0005-0000-0000-0000C2A00000}"/>
    <cellStyle name="Normal 3 2 4 3 2 2 2 2" xfId="45784" xr:uid="{00000000-0005-0000-0000-0000C3A00000}"/>
    <cellStyle name="Normal 3 2 4 3 2 2 3" xfId="35171" xr:uid="{00000000-0005-0000-0000-0000C4A00000}"/>
    <cellStyle name="Normal 3 2 4 3 2 3" xfId="17210" xr:uid="{00000000-0005-0000-0000-0000C5A00000}"/>
    <cellStyle name="Normal 3 2 4 3 2 3 2" xfId="40478" xr:uid="{00000000-0005-0000-0000-0000C6A00000}"/>
    <cellStyle name="Normal 3 2 4 3 2 4" xfId="29863" xr:uid="{00000000-0005-0000-0000-0000C7A00000}"/>
    <cellStyle name="Normal 3 2 4 3 2 5" xfId="50856" xr:uid="{00000000-0005-0000-0000-0000C8A00000}"/>
    <cellStyle name="Normal 3 2 4 3 3" xfId="9261" xr:uid="{00000000-0005-0000-0000-0000C9A00000}"/>
    <cellStyle name="Normal 3 2 4 3 3 2" xfId="19876" xr:uid="{00000000-0005-0000-0000-0000CAA00000}"/>
    <cellStyle name="Normal 3 2 4 3 3 2 2" xfId="43144" xr:uid="{00000000-0005-0000-0000-0000CBA00000}"/>
    <cellStyle name="Normal 3 2 4 3 3 3" xfId="32529" xr:uid="{00000000-0005-0000-0000-0000CCA00000}"/>
    <cellStyle name="Normal 3 2 4 3 4" xfId="14570" xr:uid="{00000000-0005-0000-0000-0000CDA00000}"/>
    <cellStyle name="Normal 3 2 4 3 4 2" xfId="37838" xr:uid="{00000000-0005-0000-0000-0000CEA00000}"/>
    <cellStyle name="Normal 3 2 4 3 5" xfId="24149" xr:uid="{00000000-0005-0000-0000-0000CFA00000}"/>
    <cellStyle name="Normal 3 2 4 3 5 2" xfId="47356" xr:uid="{00000000-0005-0000-0000-0000D0A00000}"/>
    <cellStyle name="Normal 3 2 4 3 6" xfId="27221" xr:uid="{00000000-0005-0000-0000-0000D1A00000}"/>
    <cellStyle name="Normal 3 2 4 3 7" xfId="49290" xr:uid="{00000000-0005-0000-0000-0000D2A00000}"/>
    <cellStyle name="Normal 3 2 4 4" xfId="4382" xr:uid="{00000000-0005-0000-0000-0000D3A00000}"/>
    <cellStyle name="Normal 3 2 4 4 2" xfId="9726" xr:uid="{00000000-0005-0000-0000-0000D4A00000}"/>
    <cellStyle name="Normal 3 2 4 4 2 2" xfId="20341" xr:uid="{00000000-0005-0000-0000-0000D5A00000}"/>
    <cellStyle name="Normal 3 2 4 4 2 2 2" xfId="43609" xr:uid="{00000000-0005-0000-0000-0000D6A00000}"/>
    <cellStyle name="Normal 3 2 4 4 2 3" xfId="32994" xr:uid="{00000000-0005-0000-0000-0000D7A00000}"/>
    <cellStyle name="Normal 3 2 4 4 2 4" xfId="50858" xr:uid="{00000000-0005-0000-0000-0000D8A00000}"/>
    <cellStyle name="Normal 3 2 4 4 3" xfId="15035" xr:uid="{00000000-0005-0000-0000-0000D9A00000}"/>
    <cellStyle name="Normal 3 2 4 4 3 2" xfId="38303" xr:uid="{00000000-0005-0000-0000-0000DAA00000}"/>
    <cellStyle name="Normal 3 2 4 4 4" xfId="27686" xr:uid="{00000000-0005-0000-0000-0000DBA00000}"/>
    <cellStyle name="Normal 3 2 4 4 5" xfId="50857" xr:uid="{00000000-0005-0000-0000-0000DCA00000}"/>
    <cellStyle name="Normal 3 2 4 5" xfId="7084" xr:uid="{00000000-0005-0000-0000-0000DDA00000}"/>
    <cellStyle name="Normal 3 2 4 5 2" xfId="17699" xr:uid="{00000000-0005-0000-0000-0000DEA00000}"/>
    <cellStyle name="Normal 3 2 4 5 2 2" xfId="40967" xr:uid="{00000000-0005-0000-0000-0000DFA00000}"/>
    <cellStyle name="Normal 3 2 4 5 3" xfId="30352" xr:uid="{00000000-0005-0000-0000-0000E0A00000}"/>
    <cellStyle name="Normal 3 2 4 5 4" xfId="50859" xr:uid="{00000000-0005-0000-0000-0000E1A00000}"/>
    <cellStyle name="Normal 3 2 4 6" xfId="12395" xr:uid="{00000000-0005-0000-0000-0000E2A00000}"/>
    <cellStyle name="Normal 3 2 4 6 2" xfId="35663" xr:uid="{00000000-0005-0000-0000-0000E3A00000}"/>
    <cellStyle name="Normal 3 2 4 7" xfId="24146" xr:uid="{00000000-0005-0000-0000-0000E4A00000}"/>
    <cellStyle name="Normal 3 2 4 7 2" xfId="47353" xr:uid="{00000000-0005-0000-0000-0000E5A00000}"/>
    <cellStyle name="Normal 3 2 4 8" xfId="25044" xr:uid="{00000000-0005-0000-0000-0000E6A00000}"/>
    <cellStyle name="Normal 3 2 4 9" xfId="49287" xr:uid="{00000000-0005-0000-0000-0000E7A00000}"/>
    <cellStyle name="Normal 3 2 5" xfId="1327" xr:uid="{00000000-0005-0000-0000-0000E8A00000}"/>
    <cellStyle name="Normal 3 2 5 2" xfId="2861" xr:uid="{00000000-0005-0000-0000-0000E9A00000}"/>
    <cellStyle name="Normal 3 2 5 2 2" xfId="5709" xr:uid="{00000000-0005-0000-0000-0000EAA00000}"/>
    <cellStyle name="Normal 3 2 5 2 2 2" xfId="11052" xr:uid="{00000000-0005-0000-0000-0000EBA00000}"/>
    <cellStyle name="Normal 3 2 5 2 2 2 2" xfId="21666" xr:uid="{00000000-0005-0000-0000-0000ECA00000}"/>
    <cellStyle name="Normal 3 2 5 2 2 2 2 2" xfId="44934" xr:uid="{00000000-0005-0000-0000-0000EDA00000}"/>
    <cellStyle name="Normal 3 2 5 2 2 2 3" xfId="34320" xr:uid="{00000000-0005-0000-0000-0000EEA00000}"/>
    <cellStyle name="Normal 3 2 5 2 2 2 4" xfId="50860" xr:uid="{00000000-0005-0000-0000-0000EFA00000}"/>
    <cellStyle name="Normal 3 2 5 2 2 3" xfId="16360" xr:uid="{00000000-0005-0000-0000-0000F0A00000}"/>
    <cellStyle name="Normal 3 2 5 2 2 3 2" xfId="39628" xr:uid="{00000000-0005-0000-0000-0000F1A00000}"/>
    <cellStyle name="Normal 3 2 5 2 2 4" xfId="24152" xr:uid="{00000000-0005-0000-0000-0000F2A00000}"/>
    <cellStyle name="Normal 3 2 5 2 2 4 2" xfId="47359" xr:uid="{00000000-0005-0000-0000-0000F3A00000}"/>
    <cellStyle name="Normal 3 2 5 2 2 5" xfId="29012" xr:uid="{00000000-0005-0000-0000-0000F4A00000}"/>
    <cellStyle name="Normal 3 2 5 2 2 6" xfId="49293" xr:uid="{00000000-0005-0000-0000-0000F5A00000}"/>
    <cellStyle name="Normal 3 2 5 2 3" xfId="8410" xr:uid="{00000000-0005-0000-0000-0000F6A00000}"/>
    <cellStyle name="Normal 3 2 5 2 3 2" xfId="19025" xr:uid="{00000000-0005-0000-0000-0000F7A00000}"/>
    <cellStyle name="Normal 3 2 5 2 3 2 2" xfId="42293" xr:uid="{00000000-0005-0000-0000-0000F8A00000}"/>
    <cellStyle name="Normal 3 2 5 2 3 2 3" xfId="50862" xr:uid="{00000000-0005-0000-0000-0000F9A00000}"/>
    <cellStyle name="Normal 3 2 5 2 3 3" xfId="31678" xr:uid="{00000000-0005-0000-0000-0000FAA00000}"/>
    <cellStyle name="Normal 3 2 5 2 3 4" xfId="50861" xr:uid="{00000000-0005-0000-0000-0000FBA00000}"/>
    <cellStyle name="Normal 3 2 5 2 4" xfId="13720" xr:uid="{00000000-0005-0000-0000-0000FCA00000}"/>
    <cellStyle name="Normal 3 2 5 2 4 2" xfId="36988" xr:uid="{00000000-0005-0000-0000-0000FDA00000}"/>
    <cellStyle name="Normal 3 2 5 2 4 3" xfId="50863" xr:uid="{00000000-0005-0000-0000-0000FEA00000}"/>
    <cellStyle name="Normal 3 2 5 2 5" xfId="24151" xr:uid="{00000000-0005-0000-0000-0000FFA00000}"/>
    <cellStyle name="Normal 3 2 5 2 5 2" xfId="47358" xr:uid="{00000000-0005-0000-0000-000000A10000}"/>
    <cellStyle name="Normal 3 2 5 2 6" xfId="26370" xr:uid="{00000000-0005-0000-0000-000001A10000}"/>
    <cellStyle name="Normal 3 2 5 2 7" xfId="49292" xr:uid="{00000000-0005-0000-0000-000002A10000}"/>
    <cellStyle name="Normal 3 2 5 3" xfId="4522" xr:uid="{00000000-0005-0000-0000-000003A10000}"/>
    <cellStyle name="Normal 3 2 5 3 2" xfId="9866" xr:uid="{00000000-0005-0000-0000-000004A10000}"/>
    <cellStyle name="Normal 3 2 5 3 2 2" xfId="20481" xr:uid="{00000000-0005-0000-0000-000005A10000}"/>
    <cellStyle name="Normal 3 2 5 3 2 2 2" xfId="43749" xr:uid="{00000000-0005-0000-0000-000006A10000}"/>
    <cellStyle name="Normal 3 2 5 3 2 3" xfId="33134" xr:uid="{00000000-0005-0000-0000-000007A10000}"/>
    <cellStyle name="Normal 3 2 5 3 2 4" xfId="50864" xr:uid="{00000000-0005-0000-0000-000008A10000}"/>
    <cellStyle name="Normal 3 2 5 3 3" xfId="15175" xr:uid="{00000000-0005-0000-0000-000009A10000}"/>
    <cellStyle name="Normal 3 2 5 3 3 2" xfId="38443" xr:uid="{00000000-0005-0000-0000-00000AA10000}"/>
    <cellStyle name="Normal 3 2 5 3 4" xfId="24153" xr:uid="{00000000-0005-0000-0000-00000BA10000}"/>
    <cellStyle name="Normal 3 2 5 3 4 2" xfId="47360" xr:uid="{00000000-0005-0000-0000-00000CA10000}"/>
    <cellStyle name="Normal 3 2 5 3 5" xfId="27826" xr:uid="{00000000-0005-0000-0000-00000DA10000}"/>
    <cellStyle name="Normal 3 2 5 3 6" xfId="49294" xr:uid="{00000000-0005-0000-0000-00000EA10000}"/>
    <cellStyle name="Normal 3 2 5 4" xfId="7224" xr:uid="{00000000-0005-0000-0000-00000FA10000}"/>
    <cellStyle name="Normal 3 2 5 4 2" xfId="17839" xr:uid="{00000000-0005-0000-0000-000010A10000}"/>
    <cellStyle name="Normal 3 2 5 4 2 2" xfId="41107" xr:uid="{00000000-0005-0000-0000-000011A10000}"/>
    <cellStyle name="Normal 3 2 5 4 2 3" xfId="50866" xr:uid="{00000000-0005-0000-0000-000012A10000}"/>
    <cellStyle name="Normal 3 2 5 4 3" xfId="30492" xr:uid="{00000000-0005-0000-0000-000013A10000}"/>
    <cellStyle name="Normal 3 2 5 4 4" xfId="50865" xr:uid="{00000000-0005-0000-0000-000014A10000}"/>
    <cellStyle name="Normal 3 2 5 5" xfId="12535" xr:uid="{00000000-0005-0000-0000-000015A10000}"/>
    <cellStyle name="Normal 3 2 5 5 2" xfId="35803" xr:uid="{00000000-0005-0000-0000-000016A10000}"/>
    <cellStyle name="Normal 3 2 5 5 3" xfId="50867" xr:uid="{00000000-0005-0000-0000-000017A10000}"/>
    <cellStyle name="Normal 3 2 5 6" xfId="24150" xr:uid="{00000000-0005-0000-0000-000018A10000}"/>
    <cellStyle name="Normal 3 2 5 6 2" xfId="47357" xr:uid="{00000000-0005-0000-0000-000019A10000}"/>
    <cellStyle name="Normal 3 2 5 7" xfId="25184" xr:uid="{00000000-0005-0000-0000-00001AA10000}"/>
    <cellStyle name="Normal 3 2 5 8" xfId="49291" xr:uid="{00000000-0005-0000-0000-00001BA10000}"/>
    <cellStyle name="Normal 3 2 6" xfId="1704" xr:uid="{00000000-0005-0000-0000-00001CA10000}"/>
    <cellStyle name="Normal 3 2 6 2" xfId="4699" xr:uid="{00000000-0005-0000-0000-00001DA10000}"/>
    <cellStyle name="Normal 3 2 6 2 2" xfId="10043" xr:uid="{00000000-0005-0000-0000-00001EA10000}"/>
    <cellStyle name="Normal 3 2 6 2 2 2" xfId="20658" xr:uid="{00000000-0005-0000-0000-00001FA10000}"/>
    <cellStyle name="Normal 3 2 6 2 2 2 2" xfId="43926" xr:uid="{00000000-0005-0000-0000-000020A10000}"/>
    <cellStyle name="Normal 3 2 6 2 2 2 3" xfId="50868" xr:uid="{00000000-0005-0000-0000-000021A10000}"/>
    <cellStyle name="Normal 3 2 6 2 2 3" xfId="24156" xr:uid="{00000000-0005-0000-0000-000022A10000}"/>
    <cellStyle name="Normal 3 2 6 2 2 3 2" xfId="47363" xr:uid="{00000000-0005-0000-0000-000023A10000}"/>
    <cellStyle name="Normal 3 2 6 2 2 4" xfId="33311" xr:uid="{00000000-0005-0000-0000-000024A10000}"/>
    <cellStyle name="Normal 3 2 6 2 2 5" xfId="49297" xr:uid="{00000000-0005-0000-0000-000025A10000}"/>
    <cellStyle name="Normal 3 2 6 2 3" xfId="15352" xr:uid="{00000000-0005-0000-0000-000026A10000}"/>
    <cellStyle name="Normal 3 2 6 2 3 2" xfId="38620" xr:uid="{00000000-0005-0000-0000-000027A10000}"/>
    <cellStyle name="Normal 3 2 6 2 3 2 2" xfId="50870" xr:uid="{00000000-0005-0000-0000-000028A10000}"/>
    <cellStyle name="Normal 3 2 6 2 3 3" xfId="50869" xr:uid="{00000000-0005-0000-0000-000029A10000}"/>
    <cellStyle name="Normal 3 2 6 2 4" xfId="24155" xr:uid="{00000000-0005-0000-0000-00002AA10000}"/>
    <cellStyle name="Normal 3 2 6 2 4 2" xfId="47362" xr:uid="{00000000-0005-0000-0000-00002BA10000}"/>
    <cellStyle name="Normal 3 2 6 2 4 3" xfId="50871" xr:uid="{00000000-0005-0000-0000-00002CA10000}"/>
    <cellStyle name="Normal 3 2 6 2 5" xfId="28003" xr:uid="{00000000-0005-0000-0000-00002DA10000}"/>
    <cellStyle name="Normal 3 2 6 2 6" xfId="49296" xr:uid="{00000000-0005-0000-0000-00002EA10000}"/>
    <cellStyle name="Normal 3 2 6 3" xfId="7401" xr:uid="{00000000-0005-0000-0000-00002FA10000}"/>
    <cellStyle name="Normal 3 2 6 3 2" xfId="18016" xr:uid="{00000000-0005-0000-0000-000030A10000}"/>
    <cellStyle name="Normal 3 2 6 3 2 2" xfId="41284" xr:uid="{00000000-0005-0000-0000-000031A10000}"/>
    <cellStyle name="Normal 3 2 6 3 2 3" xfId="50872" xr:uid="{00000000-0005-0000-0000-000032A10000}"/>
    <cellStyle name="Normal 3 2 6 3 3" xfId="24157" xr:uid="{00000000-0005-0000-0000-000033A10000}"/>
    <cellStyle name="Normal 3 2 6 3 3 2" xfId="47364" xr:uid="{00000000-0005-0000-0000-000034A10000}"/>
    <cellStyle name="Normal 3 2 6 3 4" xfId="30669" xr:uid="{00000000-0005-0000-0000-000035A10000}"/>
    <cellStyle name="Normal 3 2 6 3 5" xfId="49298" xr:uid="{00000000-0005-0000-0000-000036A10000}"/>
    <cellStyle name="Normal 3 2 6 4" xfId="12712" xr:uid="{00000000-0005-0000-0000-000037A10000}"/>
    <cellStyle name="Normal 3 2 6 4 2" xfId="35980" xr:uid="{00000000-0005-0000-0000-000038A10000}"/>
    <cellStyle name="Normal 3 2 6 4 2 2" xfId="50874" xr:uid="{00000000-0005-0000-0000-000039A10000}"/>
    <cellStyle name="Normal 3 2 6 4 3" xfId="50873" xr:uid="{00000000-0005-0000-0000-00003AA10000}"/>
    <cellStyle name="Normal 3 2 6 5" xfId="24154" xr:uid="{00000000-0005-0000-0000-00003BA10000}"/>
    <cellStyle name="Normal 3 2 6 5 2" xfId="47361" xr:uid="{00000000-0005-0000-0000-00003CA10000}"/>
    <cellStyle name="Normal 3 2 6 5 3" xfId="50875" xr:uid="{00000000-0005-0000-0000-00003DA10000}"/>
    <cellStyle name="Normal 3 2 6 6" xfId="25361" xr:uid="{00000000-0005-0000-0000-00003EA10000}"/>
    <cellStyle name="Normal 3 2 6 7" xfId="49295" xr:uid="{00000000-0005-0000-0000-00003FA10000}"/>
    <cellStyle name="Normal 3 2 7" xfId="1739" xr:uid="{00000000-0005-0000-0000-000040A10000}"/>
    <cellStyle name="Normal 3 2 7 2" xfId="4732" xr:uid="{00000000-0005-0000-0000-000041A10000}"/>
    <cellStyle name="Normal 3 2 7 2 2" xfId="10076" xr:uid="{00000000-0005-0000-0000-000042A10000}"/>
    <cellStyle name="Normal 3 2 7 2 2 2" xfId="20691" xr:uid="{00000000-0005-0000-0000-000043A10000}"/>
    <cellStyle name="Normal 3 2 7 2 2 2 2" xfId="43959" xr:uid="{00000000-0005-0000-0000-000044A10000}"/>
    <cellStyle name="Normal 3 2 7 2 2 3" xfId="24160" xr:uid="{00000000-0005-0000-0000-000045A10000}"/>
    <cellStyle name="Normal 3 2 7 2 2 3 2" xfId="47367" xr:uid="{00000000-0005-0000-0000-000046A10000}"/>
    <cellStyle name="Normal 3 2 7 2 2 4" xfId="33344" xr:uid="{00000000-0005-0000-0000-000047A10000}"/>
    <cellStyle name="Normal 3 2 7 2 2 5" xfId="49301" xr:uid="{00000000-0005-0000-0000-000048A10000}"/>
    <cellStyle name="Normal 3 2 7 2 3" xfId="15385" xr:uid="{00000000-0005-0000-0000-000049A10000}"/>
    <cellStyle name="Normal 3 2 7 2 3 2" xfId="38653" xr:uid="{00000000-0005-0000-0000-00004AA10000}"/>
    <cellStyle name="Normal 3 2 7 2 4" xfId="24159" xr:uid="{00000000-0005-0000-0000-00004BA10000}"/>
    <cellStyle name="Normal 3 2 7 2 4 2" xfId="47366" xr:uid="{00000000-0005-0000-0000-00004CA10000}"/>
    <cellStyle name="Normal 3 2 7 2 5" xfId="28036" xr:uid="{00000000-0005-0000-0000-00004DA10000}"/>
    <cellStyle name="Normal 3 2 7 2 6" xfId="49300" xr:uid="{00000000-0005-0000-0000-00004EA10000}"/>
    <cellStyle name="Normal 3 2 7 3" xfId="7434" xr:uid="{00000000-0005-0000-0000-00004FA10000}"/>
    <cellStyle name="Normal 3 2 7 3 2" xfId="18049" xr:uid="{00000000-0005-0000-0000-000050A10000}"/>
    <cellStyle name="Normal 3 2 7 3 2 2" xfId="41317" xr:uid="{00000000-0005-0000-0000-000051A10000}"/>
    <cellStyle name="Normal 3 2 7 3 2 3" xfId="50876" xr:uid="{00000000-0005-0000-0000-000052A10000}"/>
    <cellStyle name="Normal 3 2 7 3 3" xfId="24161" xr:uid="{00000000-0005-0000-0000-000053A10000}"/>
    <cellStyle name="Normal 3 2 7 3 3 2" xfId="47368" xr:uid="{00000000-0005-0000-0000-000054A10000}"/>
    <cellStyle name="Normal 3 2 7 3 4" xfId="30702" xr:uid="{00000000-0005-0000-0000-000055A10000}"/>
    <cellStyle name="Normal 3 2 7 3 5" xfId="49302" xr:uid="{00000000-0005-0000-0000-000056A10000}"/>
    <cellStyle name="Normal 3 2 7 4" xfId="12745" xr:uid="{00000000-0005-0000-0000-000057A10000}"/>
    <cellStyle name="Normal 3 2 7 4 2" xfId="36013" xr:uid="{00000000-0005-0000-0000-000058A10000}"/>
    <cellStyle name="Normal 3 2 7 4 3" xfId="50877" xr:uid="{00000000-0005-0000-0000-000059A10000}"/>
    <cellStyle name="Normal 3 2 7 5" xfId="24158" xr:uid="{00000000-0005-0000-0000-00005AA10000}"/>
    <cellStyle name="Normal 3 2 7 5 2" xfId="47365" xr:uid="{00000000-0005-0000-0000-00005BA10000}"/>
    <cellStyle name="Normal 3 2 7 6" xfId="25394" xr:uid="{00000000-0005-0000-0000-00005CA10000}"/>
    <cellStyle name="Normal 3 2 7 7" xfId="49299" xr:uid="{00000000-0005-0000-0000-00005DA10000}"/>
    <cellStyle name="Normal 3 2 8" xfId="1786" xr:uid="{00000000-0005-0000-0000-00005EA10000}"/>
    <cellStyle name="Normal 3 2 8 2" xfId="4769" xr:uid="{00000000-0005-0000-0000-00005FA10000}"/>
    <cellStyle name="Normal 3 2 8 2 2" xfId="10113" xr:uid="{00000000-0005-0000-0000-000060A10000}"/>
    <cellStyle name="Normal 3 2 8 2 2 2" xfId="20728" xr:uid="{00000000-0005-0000-0000-000061A10000}"/>
    <cellStyle name="Normal 3 2 8 2 2 2 2" xfId="43996" xr:uid="{00000000-0005-0000-0000-000062A10000}"/>
    <cellStyle name="Normal 3 2 8 2 2 3" xfId="33381" xr:uid="{00000000-0005-0000-0000-000063A10000}"/>
    <cellStyle name="Normal 3 2 8 2 2 4" xfId="50878" xr:uid="{00000000-0005-0000-0000-000064A10000}"/>
    <cellStyle name="Normal 3 2 8 2 3" xfId="15422" xr:uid="{00000000-0005-0000-0000-000065A10000}"/>
    <cellStyle name="Normal 3 2 8 2 3 2" xfId="38690" xr:uid="{00000000-0005-0000-0000-000066A10000}"/>
    <cellStyle name="Normal 3 2 8 2 4" xfId="24163" xr:uid="{00000000-0005-0000-0000-000067A10000}"/>
    <cellStyle name="Normal 3 2 8 2 4 2" xfId="47370" xr:uid="{00000000-0005-0000-0000-000068A10000}"/>
    <cellStyle name="Normal 3 2 8 2 5" xfId="28073" xr:uid="{00000000-0005-0000-0000-000069A10000}"/>
    <cellStyle name="Normal 3 2 8 2 6" xfId="49304" xr:uid="{00000000-0005-0000-0000-00006AA10000}"/>
    <cellStyle name="Normal 3 2 8 3" xfId="7471" xr:uid="{00000000-0005-0000-0000-00006BA10000}"/>
    <cellStyle name="Normal 3 2 8 3 2" xfId="18086" xr:uid="{00000000-0005-0000-0000-00006CA10000}"/>
    <cellStyle name="Normal 3 2 8 3 2 2" xfId="41354" xr:uid="{00000000-0005-0000-0000-00006DA10000}"/>
    <cellStyle name="Normal 3 2 8 3 2 3" xfId="50880" xr:uid="{00000000-0005-0000-0000-00006EA10000}"/>
    <cellStyle name="Normal 3 2 8 3 3" xfId="30739" xr:uid="{00000000-0005-0000-0000-00006FA10000}"/>
    <cellStyle name="Normal 3 2 8 3 4" xfId="50879" xr:uid="{00000000-0005-0000-0000-000070A10000}"/>
    <cellStyle name="Normal 3 2 8 4" xfId="12782" xr:uid="{00000000-0005-0000-0000-000071A10000}"/>
    <cellStyle name="Normal 3 2 8 4 2" xfId="36050" xr:uid="{00000000-0005-0000-0000-000072A10000}"/>
    <cellStyle name="Normal 3 2 8 4 3" xfId="50881" xr:uid="{00000000-0005-0000-0000-000073A10000}"/>
    <cellStyle name="Normal 3 2 8 5" xfId="24162" xr:uid="{00000000-0005-0000-0000-000074A10000}"/>
    <cellStyle name="Normal 3 2 8 5 2" xfId="47369" xr:uid="{00000000-0005-0000-0000-000075A10000}"/>
    <cellStyle name="Normal 3 2 8 6" xfId="25431" xr:uid="{00000000-0005-0000-0000-000076A10000}"/>
    <cellStyle name="Normal 3 2 8 7" xfId="49303" xr:uid="{00000000-0005-0000-0000-000077A10000}"/>
    <cellStyle name="Normal 3 2 9" xfId="2200" xr:uid="{00000000-0005-0000-0000-000078A10000}"/>
    <cellStyle name="Normal 3 2 9 2" xfId="5075" xr:uid="{00000000-0005-0000-0000-000079A10000}"/>
    <cellStyle name="Normal 3 2 9 2 2" xfId="10418" xr:uid="{00000000-0005-0000-0000-00007AA10000}"/>
    <cellStyle name="Normal 3 2 9 2 2 2" xfId="21033" xr:uid="{00000000-0005-0000-0000-00007BA10000}"/>
    <cellStyle name="Normal 3 2 9 2 2 2 2" xfId="44301" xr:uid="{00000000-0005-0000-0000-00007CA10000}"/>
    <cellStyle name="Normal 3 2 9 2 2 3" xfId="33686" xr:uid="{00000000-0005-0000-0000-00007DA10000}"/>
    <cellStyle name="Normal 3 2 9 2 3" xfId="15727" xr:uid="{00000000-0005-0000-0000-00007EA10000}"/>
    <cellStyle name="Normal 3 2 9 2 3 2" xfId="38995" xr:uid="{00000000-0005-0000-0000-00007FA10000}"/>
    <cellStyle name="Normal 3 2 9 2 4" xfId="28378" xr:uid="{00000000-0005-0000-0000-000080A10000}"/>
    <cellStyle name="Normal 3 2 9 2 5" xfId="50882" xr:uid="{00000000-0005-0000-0000-000081A10000}"/>
    <cellStyle name="Normal 3 2 9 3" xfId="7776" xr:uid="{00000000-0005-0000-0000-000082A10000}"/>
    <cellStyle name="Normal 3 2 9 3 2" xfId="18391" xr:uid="{00000000-0005-0000-0000-000083A10000}"/>
    <cellStyle name="Normal 3 2 9 3 2 2" xfId="41659" xr:uid="{00000000-0005-0000-0000-000084A10000}"/>
    <cellStyle name="Normal 3 2 9 3 3" xfId="31044" xr:uid="{00000000-0005-0000-0000-000085A10000}"/>
    <cellStyle name="Normal 3 2 9 4" xfId="13087" xr:uid="{00000000-0005-0000-0000-000086A10000}"/>
    <cellStyle name="Normal 3 2 9 4 2" xfId="36355" xr:uid="{00000000-0005-0000-0000-000087A10000}"/>
    <cellStyle name="Normal 3 2 9 5" xfId="24164" xr:uid="{00000000-0005-0000-0000-000088A10000}"/>
    <cellStyle name="Normal 3 2 9 5 2" xfId="47371" xr:uid="{00000000-0005-0000-0000-000089A10000}"/>
    <cellStyle name="Normal 3 2 9 6" xfId="25736" xr:uid="{00000000-0005-0000-0000-00008AA10000}"/>
    <cellStyle name="Normal 3 2 9 7" xfId="49305" xr:uid="{00000000-0005-0000-0000-00008BA10000}"/>
    <cellStyle name="Normal 3 2_Asset Register (new)" xfId="1322" xr:uid="{00000000-0005-0000-0000-00008CA10000}"/>
    <cellStyle name="Normal 3 3" xfId="589" xr:uid="{00000000-0005-0000-0000-00008DA10000}"/>
    <cellStyle name="Normal 3 3 10" xfId="3047" xr:uid="{00000000-0005-0000-0000-00008EA10000}"/>
    <cellStyle name="Normal 3 3 10 2" xfId="5880" xr:uid="{00000000-0005-0000-0000-00008FA10000}"/>
    <cellStyle name="Normal 3 3 10 2 2" xfId="11223" xr:uid="{00000000-0005-0000-0000-000090A10000}"/>
    <cellStyle name="Normal 3 3 10 2 2 2" xfId="21836" xr:uid="{00000000-0005-0000-0000-000091A10000}"/>
    <cellStyle name="Normal 3 3 10 2 2 2 2" xfId="45104" xr:uid="{00000000-0005-0000-0000-000092A10000}"/>
    <cellStyle name="Normal 3 3 10 2 2 3" xfId="34491" xr:uid="{00000000-0005-0000-0000-000093A10000}"/>
    <cellStyle name="Normal 3 3 10 2 3" xfId="16530" xr:uid="{00000000-0005-0000-0000-000094A10000}"/>
    <cellStyle name="Normal 3 3 10 2 3 2" xfId="39798" xr:uid="{00000000-0005-0000-0000-000095A10000}"/>
    <cellStyle name="Normal 3 3 10 2 4" xfId="29183" xr:uid="{00000000-0005-0000-0000-000096A10000}"/>
    <cellStyle name="Normal 3 3 10 3" xfId="8581" xr:uid="{00000000-0005-0000-0000-000097A10000}"/>
    <cellStyle name="Normal 3 3 10 3 2" xfId="19196" xr:uid="{00000000-0005-0000-0000-000098A10000}"/>
    <cellStyle name="Normal 3 3 10 3 2 2" xfId="42464" xr:uid="{00000000-0005-0000-0000-000099A10000}"/>
    <cellStyle name="Normal 3 3 10 3 3" xfId="31849" xr:uid="{00000000-0005-0000-0000-00009AA10000}"/>
    <cellStyle name="Normal 3 3 10 4" xfId="13890" xr:uid="{00000000-0005-0000-0000-00009BA10000}"/>
    <cellStyle name="Normal 3 3 10 4 2" xfId="37158" xr:uid="{00000000-0005-0000-0000-00009CA10000}"/>
    <cellStyle name="Normal 3 3 10 5" xfId="26541" xr:uid="{00000000-0005-0000-0000-00009DA10000}"/>
    <cellStyle name="Normal 3 3 11" xfId="3370" xr:uid="{00000000-0005-0000-0000-00009EA10000}"/>
    <cellStyle name="Normal 3 3 11 2" xfId="6194" xr:uid="{00000000-0005-0000-0000-00009FA10000}"/>
    <cellStyle name="Normal 3 3 11 2 2" xfId="11537" xr:uid="{00000000-0005-0000-0000-0000A0A10000}"/>
    <cellStyle name="Normal 3 3 11 2 2 2" xfId="22150" xr:uid="{00000000-0005-0000-0000-0000A1A10000}"/>
    <cellStyle name="Normal 3 3 11 2 2 2 2" xfId="45418" xr:uid="{00000000-0005-0000-0000-0000A2A10000}"/>
    <cellStyle name="Normal 3 3 11 2 2 3" xfId="34805" xr:uid="{00000000-0005-0000-0000-0000A3A10000}"/>
    <cellStyle name="Normal 3 3 11 2 3" xfId="16844" xr:uid="{00000000-0005-0000-0000-0000A4A10000}"/>
    <cellStyle name="Normal 3 3 11 2 3 2" xfId="40112" xr:uid="{00000000-0005-0000-0000-0000A5A10000}"/>
    <cellStyle name="Normal 3 3 11 2 4" xfId="29497" xr:uid="{00000000-0005-0000-0000-0000A6A10000}"/>
    <cellStyle name="Normal 3 3 11 3" xfId="8895" xr:uid="{00000000-0005-0000-0000-0000A7A10000}"/>
    <cellStyle name="Normal 3 3 11 3 2" xfId="19510" xr:uid="{00000000-0005-0000-0000-0000A8A10000}"/>
    <cellStyle name="Normal 3 3 11 3 2 2" xfId="42778" xr:uid="{00000000-0005-0000-0000-0000A9A10000}"/>
    <cellStyle name="Normal 3 3 11 3 3" xfId="32163" xr:uid="{00000000-0005-0000-0000-0000AAA10000}"/>
    <cellStyle name="Normal 3 3 11 4" xfId="14204" xr:uid="{00000000-0005-0000-0000-0000ABA10000}"/>
    <cellStyle name="Normal 3 3 11 4 2" xfId="37472" xr:uid="{00000000-0005-0000-0000-0000ACA10000}"/>
    <cellStyle name="Normal 3 3 11 5" xfId="26855" xr:uid="{00000000-0005-0000-0000-0000ADA10000}"/>
    <cellStyle name="Normal 3 3 12" xfId="24165" xr:uid="{00000000-0005-0000-0000-0000AEA10000}"/>
    <cellStyle name="Normal 3 3 12 2" xfId="47372" xr:uid="{00000000-0005-0000-0000-0000AFA10000}"/>
    <cellStyle name="Normal 3 3 13" xfId="49306" xr:uid="{00000000-0005-0000-0000-0000B0A10000}"/>
    <cellStyle name="Normal 3 3 2" xfId="853" xr:uid="{00000000-0005-0000-0000-0000B1A10000}"/>
    <cellStyle name="Normal 3 3 2 10" xfId="24963" xr:uid="{00000000-0005-0000-0000-0000B2A10000}"/>
    <cellStyle name="Normal 3 3 2 11" xfId="49307" xr:uid="{00000000-0005-0000-0000-0000B3A10000}"/>
    <cellStyle name="Normal 3 3 2 2" xfId="1219" xr:uid="{00000000-0005-0000-0000-0000B4A10000}"/>
    <cellStyle name="Normal 3 3 2 2 2" xfId="2781" xr:uid="{00000000-0005-0000-0000-0000B5A10000}"/>
    <cellStyle name="Normal 3 3 2 2 2 2" xfId="5629" xr:uid="{00000000-0005-0000-0000-0000B6A10000}"/>
    <cellStyle name="Normal 3 3 2 2 2 2 2" xfId="10972" xr:uid="{00000000-0005-0000-0000-0000B7A10000}"/>
    <cellStyle name="Normal 3 3 2 2 2 2 2 2" xfId="21586" xr:uid="{00000000-0005-0000-0000-0000B8A10000}"/>
    <cellStyle name="Normal 3 3 2 2 2 2 2 2 2" xfId="44854" xr:uid="{00000000-0005-0000-0000-0000B9A10000}"/>
    <cellStyle name="Normal 3 3 2 2 2 2 2 3" xfId="34240" xr:uid="{00000000-0005-0000-0000-0000BAA10000}"/>
    <cellStyle name="Normal 3 3 2 2 2 2 3" xfId="16280" xr:uid="{00000000-0005-0000-0000-0000BBA10000}"/>
    <cellStyle name="Normal 3 3 2 2 2 2 3 2" xfId="39548" xr:uid="{00000000-0005-0000-0000-0000BCA10000}"/>
    <cellStyle name="Normal 3 3 2 2 2 2 4" xfId="24169" xr:uid="{00000000-0005-0000-0000-0000BDA10000}"/>
    <cellStyle name="Normal 3 3 2 2 2 2 4 2" xfId="47376" xr:uid="{00000000-0005-0000-0000-0000BEA10000}"/>
    <cellStyle name="Normal 3 3 2 2 2 2 5" xfId="28932" xr:uid="{00000000-0005-0000-0000-0000BFA10000}"/>
    <cellStyle name="Normal 3 3 2 2 2 2 6" xfId="49310" xr:uid="{00000000-0005-0000-0000-0000C0A10000}"/>
    <cellStyle name="Normal 3 3 2 2 2 3" xfId="8330" xr:uid="{00000000-0005-0000-0000-0000C1A10000}"/>
    <cellStyle name="Normal 3 3 2 2 2 3 2" xfId="18945" xr:uid="{00000000-0005-0000-0000-0000C2A10000}"/>
    <cellStyle name="Normal 3 3 2 2 2 3 2 2" xfId="42213" xr:uid="{00000000-0005-0000-0000-0000C3A10000}"/>
    <cellStyle name="Normal 3 3 2 2 2 3 3" xfId="31598" xr:uid="{00000000-0005-0000-0000-0000C4A10000}"/>
    <cellStyle name="Normal 3 3 2 2 2 4" xfId="13640" xr:uid="{00000000-0005-0000-0000-0000C5A10000}"/>
    <cellStyle name="Normal 3 3 2 2 2 4 2" xfId="36908" xr:uid="{00000000-0005-0000-0000-0000C6A10000}"/>
    <cellStyle name="Normal 3 3 2 2 2 5" xfId="24168" xr:uid="{00000000-0005-0000-0000-0000C7A10000}"/>
    <cellStyle name="Normal 3 3 2 2 2 5 2" xfId="47375" xr:uid="{00000000-0005-0000-0000-0000C8A10000}"/>
    <cellStyle name="Normal 3 3 2 2 2 6" xfId="26290" xr:uid="{00000000-0005-0000-0000-0000C9A10000}"/>
    <cellStyle name="Normal 3 3 2 2 2 7" xfId="49309" xr:uid="{00000000-0005-0000-0000-0000CAA10000}"/>
    <cellStyle name="Normal 3 3 2 2 3" xfId="3956" xr:uid="{00000000-0005-0000-0000-0000CBA10000}"/>
    <cellStyle name="Normal 3 3 2 2 3 2" xfId="6620" xr:uid="{00000000-0005-0000-0000-0000CCA10000}"/>
    <cellStyle name="Normal 3 3 2 2 3 2 2" xfId="11963" xr:uid="{00000000-0005-0000-0000-0000CDA10000}"/>
    <cellStyle name="Normal 3 3 2 2 3 2 2 2" xfId="22576" xr:uid="{00000000-0005-0000-0000-0000CEA10000}"/>
    <cellStyle name="Normal 3 3 2 2 3 2 2 2 2" xfId="45844" xr:uid="{00000000-0005-0000-0000-0000CFA10000}"/>
    <cellStyle name="Normal 3 3 2 2 3 2 2 3" xfId="35231" xr:uid="{00000000-0005-0000-0000-0000D0A10000}"/>
    <cellStyle name="Normal 3 3 2 2 3 2 3" xfId="17270" xr:uid="{00000000-0005-0000-0000-0000D1A10000}"/>
    <cellStyle name="Normal 3 3 2 2 3 2 3 2" xfId="40538" xr:uid="{00000000-0005-0000-0000-0000D2A10000}"/>
    <cellStyle name="Normal 3 3 2 2 3 2 4" xfId="29923" xr:uid="{00000000-0005-0000-0000-0000D3A10000}"/>
    <cellStyle name="Normal 3 3 2 2 3 3" xfId="9321" xr:uid="{00000000-0005-0000-0000-0000D4A10000}"/>
    <cellStyle name="Normal 3 3 2 2 3 3 2" xfId="19936" xr:uid="{00000000-0005-0000-0000-0000D5A10000}"/>
    <cellStyle name="Normal 3 3 2 2 3 3 2 2" xfId="43204" xr:uid="{00000000-0005-0000-0000-0000D6A10000}"/>
    <cellStyle name="Normal 3 3 2 2 3 3 3" xfId="32589" xr:uid="{00000000-0005-0000-0000-0000D7A10000}"/>
    <cellStyle name="Normal 3 3 2 2 3 4" xfId="14630" xr:uid="{00000000-0005-0000-0000-0000D8A10000}"/>
    <cellStyle name="Normal 3 3 2 2 3 4 2" xfId="37898" xr:uid="{00000000-0005-0000-0000-0000D9A10000}"/>
    <cellStyle name="Normal 3 3 2 2 3 5" xfId="24170" xr:uid="{00000000-0005-0000-0000-0000DAA10000}"/>
    <cellStyle name="Normal 3 3 2 2 3 5 2" xfId="47377" xr:uid="{00000000-0005-0000-0000-0000DBA10000}"/>
    <cellStyle name="Normal 3 3 2 2 3 6" xfId="27281" xr:uid="{00000000-0005-0000-0000-0000DCA10000}"/>
    <cellStyle name="Normal 3 3 2 2 3 7" xfId="49311" xr:uid="{00000000-0005-0000-0000-0000DDA10000}"/>
    <cellStyle name="Normal 3 3 2 2 4" xfId="4442" xr:uid="{00000000-0005-0000-0000-0000DEA10000}"/>
    <cellStyle name="Normal 3 3 2 2 4 2" xfId="9786" xr:uid="{00000000-0005-0000-0000-0000DFA10000}"/>
    <cellStyle name="Normal 3 3 2 2 4 2 2" xfId="20401" xr:uid="{00000000-0005-0000-0000-0000E0A10000}"/>
    <cellStyle name="Normal 3 3 2 2 4 2 2 2" xfId="43669" xr:uid="{00000000-0005-0000-0000-0000E1A10000}"/>
    <cellStyle name="Normal 3 3 2 2 4 2 3" xfId="33054" xr:uid="{00000000-0005-0000-0000-0000E2A10000}"/>
    <cellStyle name="Normal 3 3 2 2 4 3" xfId="15095" xr:uid="{00000000-0005-0000-0000-0000E3A10000}"/>
    <cellStyle name="Normal 3 3 2 2 4 3 2" xfId="38363" xr:uid="{00000000-0005-0000-0000-0000E4A10000}"/>
    <cellStyle name="Normal 3 3 2 2 4 4" xfId="27746" xr:uid="{00000000-0005-0000-0000-0000E5A10000}"/>
    <cellStyle name="Normal 3 3 2 2 5" xfId="7144" xr:uid="{00000000-0005-0000-0000-0000E6A10000}"/>
    <cellStyle name="Normal 3 3 2 2 5 2" xfId="17759" xr:uid="{00000000-0005-0000-0000-0000E7A10000}"/>
    <cellStyle name="Normal 3 3 2 2 5 2 2" xfId="41027" xr:uid="{00000000-0005-0000-0000-0000E8A10000}"/>
    <cellStyle name="Normal 3 3 2 2 5 3" xfId="30412" xr:uid="{00000000-0005-0000-0000-0000E9A10000}"/>
    <cellStyle name="Normal 3 3 2 2 6" xfId="12455" xr:uid="{00000000-0005-0000-0000-0000EAA10000}"/>
    <cellStyle name="Normal 3 3 2 2 6 2" xfId="35723" xr:uid="{00000000-0005-0000-0000-0000EBA10000}"/>
    <cellStyle name="Normal 3 3 2 2 7" xfId="24167" xr:uid="{00000000-0005-0000-0000-0000ECA10000}"/>
    <cellStyle name="Normal 3 3 2 2 7 2" xfId="47374" xr:uid="{00000000-0005-0000-0000-0000EDA10000}"/>
    <cellStyle name="Normal 3 3 2 2 8" xfId="25104" xr:uid="{00000000-0005-0000-0000-0000EEA10000}"/>
    <cellStyle name="Normal 3 3 2 2 9" xfId="49308" xr:uid="{00000000-0005-0000-0000-0000EFA10000}"/>
    <cellStyle name="Normal 3 3 2 3" xfId="1589" xr:uid="{00000000-0005-0000-0000-0000F0A10000}"/>
    <cellStyle name="Normal 3 3 2 3 2" xfId="2946" xr:uid="{00000000-0005-0000-0000-0000F1A10000}"/>
    <cellStyle name="Normal 3 3 2 3 2 2" xfId="5794" xr:uid="{00000000-0005-0000-0000-0000F2A10000}"/>
    <cellStyle name="Normal 3 3 2 3 2 2 2" xfId="11137" xr:uid="{00000000-0005-0000-0000-0000F3A10000}"/>
    <cellStyle name="Normal 3 3 2 3 2 2 2 2" xfId="21751" xr:uid="{00000000-0005-0000-0000-0000F4A10000}"/>
    <cellStyle name="Normal 3 3 2 3 2 2 2 2 2" xfId="45019" xr:uid="{00000000-0005-0000-0000-0000F5A10000}"/>
    <cellStyle name="Normal 3 3 2 3 2 2 2 3" xfId="34405" xr:uid="{00000000-0005-0000-0000-0000F6A10000}"/>
    <cellStyle name="Normal 3 3 2 3 2 2 3" xfId="16445" xr:uid="{00000000-0005-0000-0000-0000F7A10000}"/>
    <cellStyle name="Normal 3 3 2 3 2 2 3 2" xfId="39713" xr:uid="{00000000-0005-0000-0000-0000F8A10000}"/>
    <cellStyle name="Normal 3 3 2 3 2 2 4" xfId="29097" xr:uid="{00000000-0005-0000-0000-0000F9A10000}"/>
    <cellStyle name="Normal 3 3 2 3 2 3" xfId="8495" xr:uid="{00000000-0005-0000-0000-0000FAA10000}"/>
    <cellStyle name="Normal 3 3 2 3 2 3 2" xfId="19110" xr:uid="{00000000-0005-0000-0000-0000FBA10000}"/>
    <cellStyle name="Normal 3 3 2 3 2 3 2 2" xfId="42378" xr:uid="{00000000-0005-0000-0000-0000FCA10000}"/>
    <cellStyle name="Normal 3 3 2 3 2 3 3" xfId="31763" xr:uid="{00000000-0005-0000-0000-0000FDA10000}"/>
    <cellStyle name="Normal 3 3 2 3 2 4" xfId="13805" xr:uid="{00000000-0005-0000-0000-0000FEA10000}"/>
    <cellStyle name="Normal 3 3 2 3 2 4 2" xfId="37073" xr:uid="{00000000-0005-0000-0000-0000FFA10000}"/>
    <cellStyle name="Normal 3 3 2 3 2 5" xfId="24172" xr:uid="{00000000-0005-0000-0000-000000A20000}"/>
    <cellStyle name="Normal 3 3 2 3 2 5 2" xfId="47379" xr:uid="{00000000-0005-0000-0000-000001A20000}"/>
    <cellStyle name="Normal 3 3 2 3 2 6" xfId="26455" xr:uid="{00000000-0005-0000-0000-000002A20000}"/>
    <cellStyle name="Normal 3 3 2 3 2 7" xfId="49313" xr:uid="{00000000-0005-0000-0000-000003A20000}"/>
    <cellStyle name="Normal 3 3 2 3 3" xfId="3728" xr:uid="{00000000-0005-0000-0000-000004A20000}"/>
    <cellStyle name="Normal 3 3 2 3 3 2" xfId="6475" xr:uid="{00000000-0005-0000-0000-000005A20000}"/>
    <cellStyle name="Normal 3 3 2 3 3 2 2" xfId="11818" xr:uid="{00000000-0005-0000-0000-000006A20000}"/>
    <cellStyle name="Normal 3 3 2 3 3 2 2 2" xfId="22431" xr:uid="{00000000-0005-0000-0000-000007A20000}"/>
    <cellStyle name="Normal 3 3 2 3 3 2 2 2 2" xfId="45699" xr:uid="{00000000-0005-0000-0000-000008A20000}"/>
    <cellStyle name="Normal 3 3 2 3 3 2 2 3" xfId="35086" xr:uid="{00000000-0005-0000-0000-000009A20000}"/>
    <cellStyle name="Normal 3 3 2 3 3 2 3" xfId="17125" xr:uid="{00000000-0005-0000-0000-00000AA20000}"/>
    <cellStyle name="Normal 3 3 2 3 3 2 3 2" xfId="40393" xr:uid="{00000000-0005-0000-0000-00000BA20000}"/>
    <cellStyle name="Normal 3 3 2 3 3 2 4" xfId="29778" xr:uid="{00000000-0005-0000-0000-00000CA20000}"/>
    <cellStyle name="Normal 3 3 2 3 3 3" xfId="9176" xr:uid="{00000000-0005-0000-0000-00000DA20000}"/>
    <cellStyle name="Normal 3 3 2 3 3 3 2" xfId="19791" xr:uid="{00000000-0005-0000-0000-00000EA20000}"/>
    <cellStyle name="Normal 3 3 2 3 3 3 2 2" xfId="43059" xr:uid="{00000000-0005-0000-0000-00000FA20000}"/>
    <cellStyle name="Normal 3 3 2 3 3 3 3" xfId="32444" xr:uid="{00000000-0005-0000-0000-000010A20000}"/>
    <cellStyle name="Normal 3 3 2 3 3 4" xfId="14485" xr:uid="{00000000-0005-0000-0000-000011A20000}"/>
    <cellStyle name="Normal 3 3 2 3 3 4 2" xfId="37753" xr:uid="{00000000-0005-0000-0000-000012A20000}"/>
    <cellStyle name="Normal 3 3 2 3 3 5" xfId="27136" xr:uid="{00000000-0005-0000-0000-000013A20000}"/>
    <cellStyle name="Normal 3 3 2 3 4" xfId="4607" xr:uid="{00000000-0005-0000-0000-000014A20000}"/>
    <cellStyle name="Normal 3 3 2 3 4 2" xfId="9951" xr:uid="{00000000-0005-0000-0000-000015A20000}"/>
    <cellStyle name="Normal 3 3 2 3 4 2 2" xfId="20566" xr:uid="{00000000-0005-0000-0000-000016A20000}"/>
    <cellStyle name="Normal 3 3 2 3 4 2 2 2" xfId="43834" xr:uid="{00000000-0005-0000-0000-000017A20000}"/>
    <cellStyle name="Normal 3 3 2 3 4 2 3" xfId="33219" xr:uid="{00000000-0005-0000-0000-000018A20000}"/>
    <cellStyle name="Normal 3 3 2 3 4 3" xfId="15260" xr:uid="{00000000-0005-0000-0000-000019A20000}"/>
    <cellStyle name="Normal 3 3 2 3 4 3 2" xfId="38528" xr:uid="{00000000-0005-0000-0000-00001AA20000}"/>
    <cellStyle name="Normal 3 3 2 3 4 4" xfId="27911" xr:uid="{00000000-0005-0000-0000-00001BA20000}"/>
    <cellStyle name="Normal 3 3 2 3 5" xfId="7309" xr:uid="{00000000-0005-0000-0000-00001CA20000}"/>
    <cellStyle name="Normal 3 3 2 3 5 2" xfId="17924" xr:uid="{00000000-0005-0000-0000-00001DA20000}"/>
    <cellStyle name="Normal 3 3 2 3 5 2 2" xfId="41192" xr:uid="{00000000-0005-0000-0000-00001EA20000}"/>
    <cellStyle name="Normal 3 3 2 3 5 3" xfId="30577" xr:uid="{00000000-0005-0000-0000-00001FA20000}"/>
    <cellStyle name="Normal 3 3 2 3 6" xfId="12620" xr:uid="{00000000-0005-0000-0000-000020A20000}"/>
    <cellStyle name="Normal 3 3 2 3 6 2" xfId="35888" xr:uid="{00000000-0005-0000-0000-000021A20000}"/>
    <cellStyle name="Normal 3 3 2 3 7" xfId="24171" xr:uid="{00000000-0005-0000-0000-000022A20000}"/>
    <cellStyle name="Normal 3 3 2 3 7 2" xfId="47378" xr:uid="{00000000-0005-0000-0000-000023A20000}"/>
    <cellStyle name="Normal 3 3 2 3 8" xfId="25269" xr:uid="{00000000-0005-0000-0000-000024A20000}"/>
    <cellStyle name="Normal 3 3 2 3 9" xfId="49312" xr:uid="{00000000-0005-0000-0000-000025A20000}"/>
    <cellStyle name="Normal 3 3 2 4" xfId="2085" xr:uid="{00000000-0005-0000-0000-000026A20000}"/>
    <cellStyle name="Normal 3 3 2 4 2" xfId="24173" xr:uid="{00000000-0005-0000-0000-000027A20000}"/>
    <cellStyle name="Normal 3 3 2 4 2 2" xfId="47380" xr:uid="{00000000-0005-0000-0000-000028A20000}"/>
    <cellStyle name="Normal 3 3 2 4 3" xfId="49314" xr:uid="{00000000-0005-0000-0000-000029A20000}"/>
    <cellStyle name="Normal 3 3 2 5" xfId="2640" xr:uid="{00000000-0005-0000-0000-00002AA20000}"/>
    <cellStyle name="Normal 3 3 2 5 2" xfId="5488" xr:uid="{00000000-0005-0000-0000-00002BA20000}"/>
    <cellStyle name="Normal 3 3 2 5 2 2" xfId="10831" xr:uid="{00000000-0005-0000-0000-00002CA20000}"/>
    <cellStyle name="Normal 3 3 2 5 2 2 2" xfId="21445" xr:uid="{00000000-0005-0000-0000-00002DA20000}"/>
    <cellStyle name="Normal 3 3 2 5 2 2 2 2" xfId="44713" xr:uid="{00000000-0005-0000-0000-00002EA20000}"/>
    <cellStyle name="Normal 3 3 2 5 2 2 3" xfId="34099" xr:uid="{00000000-0005-0000-0000-00002FA20000}"/>
    <cellStyle name="Normal 3 3 2 5 2 3" xfId="16139" xr:uid="{00000000-0005-0000-0000-000030A20000}"/>
    <cellStyle name="Normal 3 3 2 5 2 3 2" xfId="39407" xr:uid="{00000000-0005-0000-0000-000031A20000}"/>
    <cellStyle name="Normal 3 3 2 5 2 4" xfId="28791" xr:uid="{00000000-0005-0000-0000-000032A20000}"/>
    <cellStyle name="Normal 3 3 2 5 3" xfId="8189" xr:uid="{00000000-0005-0000-0000-000033A20000}"/>
    <cellStyle name="Normal 3 3 2 5 3 2" xfId="18804" xr:uid="{00000000-0005-0000-0000-000034A20000}"/>
    <cellStyle name="Normal 3 3 2 5 3 2 2" xfId="42072" xr:uid="{00000000-0005-0000-0000-000035A20000}"/>
    <cellStyle name="Normal 3 3 2 5 3 3" xfId="31457" xr:uid="{00000000-0005-0000-0000-000036A20000}"/>
    <cellStyle name="Normal 3 3 2 5 4" xfId="13499" xr:uid="{00000000-0005-0000-0000-000037A20000}"/>
    <cellStyle name="Normal 3 3 2 5 4 2" xfId="36767" xr:uid="{00000000-0005-0000-0000-000038A20000}"/>
    <cellStyle name="Normal 3 3 2 5 5" xfId="26149" xr:uid="{00000000-0005-0000-0000-000039A20000}"/>
    <cellStyle name="Normal 3 3 2 6" xfId="4301" xr:uid="{00000000-0005-0000-0000-00003AA20000}"/>
    <cellStyle name="Normal 3 3 2 6 2" xfId="9645" xr:uid="{00000000-0005-0000-0000-00003BA20000}"/>
    <cellStyle name="Normal 3 3 2 6 2 2" xfId="20260" xr:uid="{00000000-0005-0000-0000-00003CA20000}"/>
    <cellStyle name="Normal 3 3 2 6 2 2 2" xfId="43528" xr:uid="{00000000-0005-0000-0000-00003DA20000}"/>
    <cellStyle name="Normal 3 3 2 6 2 3" xfId="32913" xr:uid="{00000000-0005-0000-0000-00003EA20000}"/>
    <cellStyle name="Normal 3 3 2 6 3" xfId="14954" xr:uid="{00000000-0005-0000-0000-00003FA20000}"/>
    <cellStyle name="Normal 3 3 2 6 3 2" xfId="38222" xr:uid="{00000000-0005-0000-0000-000040A20000}"/>
    <cellStyle name="Normal 3 3 2 6 4" xfId="27605" xr:uid="{00000000-0005-0000-0000-000041A20000}"/>
    <cellStyle name="Normal 3 3 2 7" xfId="7003" xr:uid="{00000000-0005-0000-0000-000042A20000}"/>
    <cellStyle name="Normal 3 3 2 7 2" xfId="17618" xr:uid="{00000000-0005-0000-0000-000043A20000}"/>
    <cellStyle name="Normal 3 3 2 7 2 2" xfId="40886" xr:uid="{00000000-0005-0000-0000-000044A20000}"/>
    <cellStyle name="Normal 3 3 2 7 3" xfId="30271" xr:uid="{00000000-0005-0000-0000-000045A20000}"/>
    <cellStyle name="Normal 3 3 2 8" xfId="12314" xr:uid="{00000000-0005-0000-0000-000046A20000}"/>
    <cellStyle name="Normal 3 3 2 8 2" xfId="35582" xr:uid="{00000000-0005-0000-0000-000047A20000}"/>
    <cellStyle name="Normal 3 3 2 9" xfId="24166" xr:uid="{00000000-0005-0000-0000-000048A20000}"/>
    <cellStyle name="Normal 3 3 2 9 2" xfId="47373" xr:uid="{00000000-0005-0000-0000-000049A20000}"/>
    <cellStyle name="Normal 3 3 2_Asset Register (new)" xfId="1315" xr:uid="{00000000-0005-0000-0000-00004AA20000}"/>
    <cellStyle name="Normal 3 3 3" xfId="1156" xr:uid="{00000000-0005-0000-0000-00004BA20000}"/>
    <cellStyle name="Normal 3 3 3 2" xfId="2723" xr:uid="{00000000-0005-0000-0000-00004CA20000}"/>
    <cellStyle name="Normal 3 3 3 2 2" xfId="5571" xr:uid="{00000000-0005-0000-0000-00004DA20000}"/>
    <cellStyle name="Normal 3 3 3 2 2 2" xfId="10914" xr:uid="{00000000-0005-0000-0000-00004EA20000}"/>
    <cellStyle name="Normal 3 3 3 2 2 2 2" xfId="21528" xr:uid="{00000000-0005-0000-0000-00004FA20000}"/>
    <cellStyle name="Normal 3 3 3 2 2 2 2 2" xfId="44796" xr:uid="{00000000-0005-0000-0000-000050A20000}"/>
    <cellStyle name="Normal 3 3 3 2 2 2 3" xfId="34182" xr:uid="{00000000-0005-0000-0000-000051A20000}"/>
    <cellStyle name="Normal 3 3 3 2 2 3" xfId="16222" xr:uid="{00000000-0005-0000-0000-000052A20000}"/>
    <cellStyle name="Normal 3 3 3 2 2 3 2" xfId="39490" xr:uid="{00000000-0005-0000-0000-000053A20000}"/>
    <cellStyle name="Normal 3 3 3 2 2 4" xfId="24176" xr:uid="{00000000-0005-0000-0000-000054A20000}"/>
    <cellStyle name="Normal 3 3 3 2 2 4 2" xfId="47383" xr:uid="{00000000-0005-0000-0000-000055A20000}"/>
    <cellStyle name="Normal 3 3 3 2 2 5" xfId="28874" xr:uid="{00000000-0005-0000-0000-000056A20000}"/>
    <cellStyle name="Normal 3 3 3 2 2 6" xfId="49317" xr:uid="{00000000-0005-0000-0000-000057A20000}"/>
    <cellStyle name="Normal 3 3 3 2 3" xfId="8272" xr:uid="{00000000-0005-0000-0000-000058A20000}"/>
    <cellStyle name="Normal 3 3 3 2 3 2" xfId="18887" xr:uid="{00000000-0005-0000-0000-000059A20000}"/>
    <cellStyle name="Normal 3 3 3 2 3 2 2" xfId="42155" xr:uid="{00000000-0005-0000-0000-00005AA20000}"/>
    <cellStyle name="Normal 3 3 3 2 3 3" xfId="31540" xr:uid="{00000000-0005-0000-0000-00005BA20000}"/>
    <cellStyle name="Normal 3 3 3 2 4" xfId="13582" xr:uid="{00000000-0005-0000-0000-00005CA20000}"/>
    <cellStyle name="Normal 3 3 3 2 4 2" xfId="36850" xr:uid="{00000000-0005-0000-0000-00005DA20000}"/>
    <cellStyle name="Normal 3 3 3 2 5" xfId="24175" xr:uid="{00000000-0005-0000-0000-00005EA20000}"/>
    <cellStyle name="Normal 3 3 3 2 5 2" xfId="47382" xr:uid="{00000000-0005-0000-0000-00005FA20000}"/>
    <cellStyle name="Normal 3 3 3 2 6" xfId="26232" xr:uid="{00000000-0005-0000-0000-000060A20000}"/>
    <cellStyle name="Normal 3 3 3 2 7" xfId="49316" xr:uid="{00000000-0005-0000-0000-000061A20000}"/>
    <cellStyle name="Normal 3 3 3 3" xfId="3898" xr:uid="{00000000-0005-0000-0000-000062A20000}"/>
    <cellStyle name="Normal 3 3 3 3 2" xfId="6562" xr:uid="{00000000-0005-0000-0000-000063A20000}"/>
    <cellStyle name="Normal 3 3 3 3 2 2" xfId="11905" xr:uid="{00000000-0005-0000-0000-000064A20000}"/>
    <cellStyle name="Normal 3 3 3 3 2 2 2" xfId="22518" xr:uid="{00000000-0005-0000-0000-000065A20000}"/>
    <cellStyle name="Normal 3 3 3 3 2 2 2 2" xfId="45786" xr:uid="{00000000-0005-0000-0000-000066A20000}"/>
    <cellStyle name="Normal 3 3 3 3 2 2 3" xfId="35173" xr:uid="{00000000-0005-0000-0000-000067A20000}"/>
    <cellStyle name="Normal 3 3 3 3 2 3" xfId="17212" xr:uid="{00000000-0005-0000-0000-000068A20000}"/>
    <cellStyle name="Normal 3 3 3 3 2 3 2" xfId="40480" xr:uid="{00000000-0005-0000-0000-000069A20000}"/>
    <cellStyle name="Normal 3 3 3 3 2 4" xfId="29865" xr:uid="{00000000-0005-0000-0000-00006AA20000}"/>
    <cellStyle name="Normal 3 3 3 3 3" xfId="9263" xr:uid="{00000000-0005-0000-0000-00006BA20000}"/>
    <cellStyle name="Normal 3 3 3 3 3 2" xfId="19878" xr:uid="{00000000-0005-0000-0000-00006CA20000}"/>
    <cellStyle name="Normal 3 3 3 3 3 2 2" xfId="43146" xr:uid="{00000000-0005-0000-0000-00006DA20000}"/>
    <cellStyle name="Normal 3 3 3 3 3 3" xfId="32531" xr:uid="{00000000-0005-0000-0000-00006EA20000}"/>
    <cellStyle name="Normal 3 3 3 3 4" xfId="14572" xr:uid="{00000000-0005-0000-0000-00006FA20000}"/>
    <cellStyle name="Normal 3 3 3 3 4 2" xfId="37840" xr:uid="{00000000-0005-0000-0000-000070A20000}"/>
    <cellStyle name="Normal 3 3 3 3 5" xfId="24177" xr:uid="{00000000-0005-0000-0000-000071A20000}"/>
    <cellStyle name="Normal 3 3 3 3 5 2" xfId="47384" xr:uid="{00000000-0005-0000-0000-000072A20000}"/>
    <cellStyle name="Normal 3 3 3 3 6" xfId="27223" xr:uid="{00000000-0005-0000-0000-000073A20000}"/>
    <cellStyle name="Normal 3 3 3 3 7" xfId="49318" xr:uid="{00000000-0005-0000-0000-000074A20000}"/>
    <cellStyle name="Normal 3 3 3 4" xfId="4384" xr:uid="{00000000-0005-0000-0000-000075A20000}"/>
    <cellStyle name="Normal 3 3 3 4 2" xfId="9728" xr:uid="{00000000-0005-0000-0000-000076A20000}"/>
    <cellStyle name="Normal 3 3 3 4 2 2" xfId="20343" xr:uid="{00000000-0005-0000-0000-000077A20000}"/>
    <cellStyle name="Normal 3 3 3 4 2 2 2" xfId="43611" xr:uid="{00000000-0005-0000-0000-000078A20000}"/>
    <cellStyle name="Normal 3 3 3 4 2 3" xfId="32996" xr:uid="{00000000-0005-0000-0000-000079A20000}"/>
    <cellStyle name="Normal 3 3 3 4 3" xfId="15037" xr:uid="{00000000-0005-0000-0000-00007AA20000}"/>
    <cellStyle name="Normal 3 3 3 4 3 2" xfId="38305" xr:uid="{00000000-0005-0000-0000-00007BA20000}"/>
    <cellStyle name="Normal 3 3 3 4 4" xfId="27688" xr:uid="{00000000-0005-0000-0000-00007CA20000}"/>
    <cellStyle name="Normal 3 3 3 5" xfId="7086" xr:uid="{00000000-0005-0000-0000-00007DA20000}"/>
    <cellStyle name="Normal 3 3 3 5 2" xfId="17701" xr:uid="{00000000-0005-0000-0000-00007EA20000}"/>
    <cellStyle name="Normal 3 3 3 5 2 2" xfId="40969" xr:uid="{00000000-0005-0000-0000-00007FA20000}"/>
    <cellStyle name="Normal 3 3 3 5 3" xfId="30354" xr:uid="{00000000-0005-0000-0000-000080A20000}"/>
    <cellStyle name="Normal 3 3 3 6" xfId="12397" xr:uid="{00000000-0005-0000-0000-000081A20000}"/>
    <cellStyle name="Normal 3 3 3 6 2" xfId="35665" xr:uid="{00000000-0005-0000-0000-000082A20000}"/>
    <cellStyle name="Normal 3 3 3 7" xfId="24174" xr:uid="{00000000-0005-0000-0000-000083A20000}"/>
    <cellStyle name="Normal 3 3 3 7 2" xfId="47381" xr:uid="{00000000-0005-0000-0000-000084A20000}"/>
    <cellStyle name="Normal 3 3 3 8" xfId="25046" xr:uid="{00000000-0005-0000-0000-000085A20000}"/>
    <cellStyle name="Normal 3 3 3 9" xfId="49315" xr:uid="{00000000-0005-0000-0000-000086A20000}"/>
    <cellStyle name="Normal 3 3 4" xfId="1329" xr:uid="{00000000-0005-0000-0000-000087A20000}"/>
    <cellStyle name="Normal 3 3 4 2" xfId="2863" xr:uid="{00000000-0005-0000-0000-000088A20000}"/>
    <cellStyle name="Normal 3 3 4 2 2" xfId="5711" xr:uid="{00000000-0005-0000-0000-000089A20000}"/>
    <cellStyle name="Normal 3 3 4 2 2 2" xfId="11054" xr:uid="{00000000-0005-0000-0000-00008AA20000}"/>
    <cellStyle name="Normal 3 3 4 2 2 2 2" xfId="21668" xr:uid="{00000000-0005-0000-0000-00008BA20000}"/>
    <cellStyle name="Normal 3 3 4 2 2 2 2 2" xfId="44936" xr:uid="{00000000-0005-0000-0000-00008CA20000}"/>
    <cellStyle name="Normal 3 3 4 2 2 2 3" xfId="34322" xr:uid="{00000000-0005-0000-0000-00008DA20000}"/>
    <cellStyle name="Normal 3 3 4 2 2 3" xfId="16362" xr:uid="{00000000-0005-0000-0000-00008EA20000}"/>
    <cellStyle name="Normal 3 3 4 2 2 3 2" xfId="39630" xr:uid="{00000000-0005-0000-0000-00008FA20000}"/>
    <cellStyle name="Normal 3 3 4 2 2 4" xfId="24180" xr:uid="{00000000-0005-0000-0000-000090A20000}"/>
    <cellStyle name="Normal 3 3 4 2 2 4 2" xfId="47387" xr:uid="{00000000-0005-0000-0000-000091A20000}"/>
    <cellStyle name="Normal 3 3 4 2 2 5" xfId="29014" xr:uid="{00000000-0005-0000-0000-000092A20000}"/>
    <cellStyle name="Normal 3 3 4 2 2 6" xfId="49321" xr:uid="{00000000-0005-0000-0000-000093A20000}"/>
    <cellStyle name="Normal 3 3 4 2 3" xfId="8412" xr:uid="{00000000-0005-0000-0000-000094A20000}"/>
    <cellStyle name="Normal 3 3 4 2 3 2" xfId="19027" xr:uid="{00000000-0005-0000-0000-000095A20000}"/>
    <cellStyle name="Normal 3 3 4 2 3 2 2" xfId="42295" xr:uid="{00000000-0005-0000-0000-000096A20000}"/>
    <cellStyle name="Normal 3 3 4 2 3 3" xfId="31680" xr:uid="{00000000-0005-0000-0000-000097A20000}"/>
    <cellStyle name="Normal 3 3 4 2 4" xfId="13722" xr:uid="{00000000-0005-0000-0000-000098A20000}"/>
    <cellStyle name="Normal 3 3 4 2 4 2" xfId="36990" xr:uid="{00000000-0005-0000-0000-000099A20000}"/>
    <cellStyle name="Normal 3 3 4 2 5" xfId="24179" xr:uid="{00000000-0005-0000-0000-00009AA20000}"/>
    <cellStyle name="Normal 3 3 4 2 5 2" xfId="47386" xr:uid="{00000000-0005-0000-0000-00009BA20000}"/>
    <cellStyle name="Normal 3 3 4 2 6" xfId="26372" xr:uid="{00000000-0005-0000-0000-00009CA20000}"/>
    <cellStyle name="Normal 3 3 4 2 7" xfId="49320" xr:uid="{00000000-0005-0000-0000-00009DA20000}"/>
    <cellStyle name="Normal 3 3 4 3" xfId="4524" xr:uid="{00000000-0005-0000-0000-00009EA20000}"/>
    <cellStyle name="Normal 3 3 4 3 2" xfId="9868" xr:uid="{00000000-0005-0000-0000-00009FA20000}"/>
    <cellStyle name="Normal 3 3 4 3 2 2" xfId="20483" xr:uid="{00000000-0005-0000-0000-0000A0A20000}"/>
    <cellStyle name="Normal 3 3 4 3 2 2 2" xfId="43751" xr:uid="{00000000-0005-0000-0000-0000A1A20000}"/>
    <cellStyle name="Normal 3 3 4 3 2 3" xfId="33136" xr:uid="{00000000-0005-0000-0000-0000A2A20000}"/>
    <cellStyle name="Normal 3 3 4 3 3" xfId="15177" xr:uid="{00000000-0005-0000-0000-0000A3A20000}"/>
    <cellStyle name="Normal 3 3 4 3 3 2" xfId="38445" xr:uid="{00000000-0005-0000-0000-0000A4A20000}"/>
    <cellStyle name="Normal 3 3 4 3 4" xfId="24181" xr:uid="{00000000-0005-0000-0000-0000A5A20000}"/>
    <cellStyle name="Normal 3 3 4 3 4 2" xfId="47388" xr:uid="{00000000-0005-0000-0000-0000A6A20000}"/>
    <cellStyle name="Normal 3 3 4 3 5" xfId="27828" xr:uid="{00000000-0005-0000-0000-0000A7A20000}"/>
    <cellStyle name="Normal 3 3 4 3 6" xfId="49322" xr:uid="{00000000-0005-0000-0000-0000A8A20000}"/>
    <cellStyle name="Normal 3 3 4 4" xfId="7226" xr:uid="{00000000-0005-0000-0000-0000A9A20000}"/>
    <cellStyle name="Normal 3 3 4 4 2" xfId="17841" xr:uid="{00000000-0005-0000-0000-0000AAA20000}"/>
    <cellStyle name="Normal 3 3 4 4 2 2" xfId="41109" xr:uid="{00000000-0005-0000-0000-0000ABA20000}"/>
    <cellStyle name="Normal 3 3 4 4 3" xfId="30494" xr:uid="{00000000-0005-0000-0000-0000ACA20000}"/>
    <cellStyle name="Normal 3 3 4 5" xfId="12537" xr:uid="{00000000-0005-0000-0000-0000ADA20000}"/>
    <cellStyle name="Normal 3 3 4 5 2" xfId="35805" xr:uid="{00000000-0005-0000-0000-0000AEA20000}"/>
    <cellStyle name="Normal 3 3 4 6" xfId="24178" xr:uid="{00000000-0005-0000-0000-0000AFA20000}"/>
    <cellStyle name="Normal 3 3 4 6 2" xfId="47385" xr:uid="{00000000-0005-0000-0000-0000B0A20000}"/>
    <cellStyle name="Normal 3 3 4 7" xfId="25186" xr:uid="{00000000-0005-0000-0000-0000B1A20000}"/>
    <cellStyle name="Normal 3 3 4 8" xfId="49319" xr:uid="{00000000-0005-0000-0000-0000B2A20000}"/>
    <cellStyle name="Normal 3 3 5" xfId="1706" xr:uid="{00000000-0005-0000-0000-0000B3A20000}"/>
    <cellStyle name="Normal 3 3 5 2" xfId="4701" xr:uid="{00000000-0005-0000-0000-0000B4A20000}"/>
    <cellStyle name="Normal 3 3 5 2 2" xfId="10045" xr:uid="{00000000-0005-0000-0000-0000B5A20000}"/>
    <cellStyle name="Normal 3 3 5 2 2 2" xfId="20660" xr:uid="{00000000-0005-0000-0000-0000B6A20000}"/>
    <cellStyle name="Normal 3 3 5 2 2 2 2" xfId="43928" xr:uid="{00000000-0005-0000-0000-0000B7A20000}"/>
    <cellStyle name="Normal 3 3 5 2 2 3" xfId="33313" xr:uid="{00000000-0005-0000-0000-0000B8A20000}"/>
    <cellStyle name="Normal 3 3 5 2 3" xfId="15354" xr:uid="{00000000-0005-0000-0000-0000B9A20000}"/>
    <cellStyle name="Normal 3 3 5 2 3 2" xfId="38622" xr:uid="{00000000-0005-0000-0000-0000BAA20000}"/>
    <cellStyle name="Normal 3 3 5 2 4" xfId="24183" xr:uid="{00000000-0005-0000-0000-0000BBA20000}"/>
    <cellStyle name="Normal 3 3 5 2 4 2" xfId="47390" xr:uid="{00000000-0005-0000-0000-0000BCA20000}"/>
    <cellStyle name="Normal 3 3 5 2 5" xfId="28005" xr:uid="{00000000-0005-0000-0000-0000BDA20000}"/>
    <cellStyle name="Normal 3 3 5 2 6" xfId="49324" xr:uid="{00000000-0005-0000-0000-0000BEA20000}"/>
    <cellStyle name="Normal 3 3 5 3" xfId="7403" xr:uid="{00000000-0005-0000-0000-0000BFA20000}"/>
    <cellStyle name="Normal 3 3 5 3 2" xfId="18018" xr:uid="{00000000-0005-0000-0000-0000C0A20000}"/>
    <cellStyle name="Normal 3 3 5 3 2 2" xfId="41286" xr:uid="{00000000-0005-0000-0000-0000C1A20000}"/>
    <cellStyle name="Normal 3 3 5 3 3" xfId="30671" xr:uid="{00000000-0005-0000-0000-0000C2A20000}"/>
    <cellStyle name="Normal 3 3 5 4" xfId="12714" xr:uid="{00000000-0005-0000-0000-0000C3A20000}"/>
    <cellStyle name="Normal 3 3 5 4 2" xfId="35982" xr:uid="{00000000-0005-0000-0000-0000C4A20000}"/>
    <cellStyle name="Normal 3 3 5 5" xfId="24182" xr:uid="{00000000-0005-0000-0000-0000C5A20000}"/>
    <cellStyle name="Normal 3 3 5 5 2" xfId="47389" xr:uid="{00000000-0005-0000-0000-0000C6A20000}"/>
    <cellStyle name="Normal 3 3 5 6" xfId="25363" xr:uid="{00000000-0005-0000-0000-0000C7A20000}"/>
    <cellStyle name="Normal 3 3 5 7" xfId="49323" xr:uid="{00000000-0005-0000-0000-0000C8A20000}"/>
    <cellStyle name="Normal 3 3 6" xfId="1737" xr:uid="{00000000-0005-0000-0000-0000C9A20000}"/>
    <cellStyle name="Normal 3 3 6 2" xfId="4730" xr:uid="{00000000-0005-0000-0000-0000CAA20000}"/>
    <cellStyle name="Normal 3 3 6 2 2" xfId="10074" xr:uid="{00000000-0005-0000-0000-0000CBA20000}"/>
    <cellStyle name="Normal 3 3 6 2 2 2" xfId="20689" xr:uid="{00000000-0005-0000-0000-0000CCA20000}"/>
    <cellStyle name="Normal 3 3 6 2 2 2 2" xfId="43957" xr:uid="{00000000-0005-0000-0000-0000CDA20000}"/>
    <cellStyle name="Normal 3 3 6 2 2 3" xfId="33342" xr:uid="{00000000-0005-0000-0000-0000CEA20000}"/>
    <cellStyle name="Normal 3 3 6 2 3" xfId="15383" xr:uid="{00000000-0005-0000-0000-0000CFA20000}"/>
    <cellStyle name="Normal 3 3 6 2 3 2" xfId="38651" xr:uid="{00000000-0005-0000-0000-0000D0A20000}"/>
    <cellStyle name="Normal 3 3 6 2 4" xfId="28034" xr:uid="{00000000-0005-0000-0000-0000D1A20000}"/>
    <cellStyle name="Normal 3 3 6 3" xfId="7432" xr:uid="{00000000-0005-0000-0000-0000D2A20000}"/>
    <cellStyle name="Normal 3 3 6 3 2" xfId="18047" xr:uid="{00000000-0005-0000-0000-0000D3A20000}"/>
    <cellStyle name="Normal 3 3 6 3 2 2" xfId="41315" xr:uid="{00000000-0005-0000-0000-0000D4A20000}"/>
    <cellStyle name="Normal 3 3 6 3 3" xfId="30700" xr:uid="{00000000-0005-0000-0000-0000D5A20000}"/>
    <cellStyle name="Normal 3 3 6 4" xfId="12743" xr:uid="{00000000-0005-0000-0000-0000D6A20000}"/>
    <cellStyle name="Normal 3 3 6 4 2" xfId="36011" xr:uid="{00000000-0005-0000-0000-0000D7A20000}"/>
    <cellStyle name="Normal 3 3 6 5" xfId="24184" xr:uid="{00000000-0005-0000-0000-0000D8A20000}"/>
    <cellStyle name="Normal 3 3 6 5 2" xfId="47391" xr:uid="{00000000-0005-0000-0000-0000D9A20000}"/>
    <cellStyle name="Normal 3 3 6 6" xfId="25392" xr:uid="{00000000-0005-0000-0000-0000DAA20000}"/>
    <cellStyle name="Normal 3 3 6 7" xfId="49325" xr:uid="{00000000-0005-0000-0000-0000DBA20000}"/>
    <cellStyle name="Normal 3 3 7" xfId="2083" xr:uid="{00000000-0005-0000-0000-0000DCA20000}"/>
    <cellStyle name="Normal 3 3 7 2" xfId="4995" xr:uid="{00000000-0005-0000-0000-0000DDA20000}"/>
    <cellStyle name="Normal 3 3 7 2 2" xfId="10338" xr:uid="{00000000-0005-0000-0000-0000DEA20000}"/>
    <cellStyle name="Normal 3 3 7 2 2 2" xfId="20953" xr:uid="{00000000-0005-0000-0000-0000DFA20000}"/>
    <cellStyle name="Normal 3 3 7 2 2 2 2" xfId="44221" xr:uid="{00000000-0005-0000-0000-0000E0A20000}"/>
    <cellStyle name="Normal 3 3 7 2 2 3" xfId="33606" xr:uid="{00000000-0005-0000-0000-0000E1A20000}"/>
    <cellStyle name="Normal 3 3 7 2 3" xfId="15647" xr:uid="{00000000-0005-0000-0000-0000E2A20000}"/>
    <cellStyle name="Normal 3 3 7 2 3 2" xfId="38915" xr:uid="{00000000-0005-0000-0000-0000E3A20000}"/>
    <cellStyle name="Normal 3 3 7 2 4" xfId="28298" xr:uid="{00000000-0005-0000-0000-0000E4A20000}"/>
    <cellStyle name="Normal 3 3 7 3" xfId="7696" xr:uid="{00000000-0005-0000-0000-0000E5A20000}"/>
    <cellStyle name="Normal 3 3 7 3 2" xfId="18311" xr:uid="{00000000-0005-0000-0000-0000E6A20000}"/>
    <cellStyle name="Normal 3 3 7 3 2 2" xfId="41579" xr:uid="{00000000-0005-0000-0000-0000E7A20000}"/>
    <cellStyle name="Normal 3 3 7 3 3" xfId="30964" xr:uid="{00000000-0005-0000-0000-0000E8A20000}"/>
    <cellStyle name="Normal 3 3 7 4" xfId="13007" xr:uid="{00000000-0005-0000-0000-0000E9A20000}"/>
    <cellStyle name="Normal 3 3 7 4 2" xfId="36275" xr:uid="{00000000-0005-0000-0000-0000EAA20000}"/>
    <cellStyle name="Normal 3 3 7 5" xfId="24185" xr:uid="{00000000-0005-0000-0000-0000EBA20000}"/>
    <cellStyle name="Normal 3 3 7 5 2" xfId="47392" xr:uid="{00000000-0005-0000-0000-0000ECA20000}"/>
    <cellStyle name="Normal 3 3 7 6" xfId="25656" xr:uid="{00000000-0005-0000-0000-0000EDA20000}"/>
    <cellStyle name="Normal 3 3 7 7" xfId="49326" xr:uid="{00000000-0005-0000-0000-0000EEA20000}"/>
    <cellStyle name="Normal 3 3 8" xfId="2202" xr:uid="{00000000-0005-0000-0000-0000EFA20000}"/>
    <cellStyle name="Normal 3 3 8 2" xfId="5077" xr:uid="{00000000-0005-0000-0000-0000F0A20000}"/>
    <cellStyle name="Normal 3 3 8 2 2" xfId="10420" xr:uid="{00000000-0005-0000-0000-0000F1A20000}"/>
    <cellStyle name="Normal 3 3 8 2 2 2" xfId="21035" xr:uid="{00000000-0005-0000-0000-0000F2A20000}"/>
    <cellStyle name="Normal 3 3 8 2 2 2 2" xfId="44303" xr:uid="{00000000-0005-0000-0000-0000F3A20000}"/>
    <cellStyle name="Normal 3 3 8 2 2 3" xfId="33688" xr:uid="{00000000-0005-0000-0000-0000F4A20000}"/>
    <cellStyle name="Normal 3 3 8 2 3" xfId="15729" xr:uid="{00000000-0005-0000-0000-0000F5A20000}"/>
    <cellStyle name="Normal 3 3 8 2 3 2" xfId="38997" xr:uid="{00000000-0005-0000-0000-0000F6A20000}"/>
    <cellStyle name="Normal 3 3 8 2 4" xfId="28380" xr:uid="{00000000-0005-0000-0000-0000F7A20000}"/>
    <cellStyle name="Normal 3 3 8 3" xfId="7778" xr:uid="{00000000-0005-0000-0000-0000F8A20000}"/>
    <cellStyle name="Normal 3 3 8 3 2" xfId="18393" xr:uid="{00000000-0005-0000-0000-0000F9A20000}"/>
    <cellStyle name="Normal 3 3 8 3 2 2" xfId="41661" xr:uid="{00000000-0005-0000-0000-0000FAA20000}"/>
    <cellStyle name="Normal 3 3 8 3 3" xfId="31046" xr:uid="{00000000-0005-0000-0000-0000FBA20000}"/>
    <cellStyle name="Normal 3 3 8 4" xfId="13089" xr:uid="{00000000-0005-0000-0000-0000FCA20000}"/>
    <cellStyle name="Normal 3 3 8 4 2" xfId="36357" xr:uid="{00000000-0005-0000-0000-0000FDA20000}"/>
    <cellStyle name="Normal 3 3 8 5" xfId="24186" xr:uid="{00000000-0005-0000-0000-0000FEA20000}"/>
    <cellStyle name="Normal 3 3 8 5 2" xfId="47393" xr:uid="{00000000-0005-0000-0000-0000FFA20000}"/>
    <cellStyle name="Normal 3 3 8 6" xfId="25738" xr:uid="{00000000-0005-0000-0000-000000A30000}"/>
    <cellStyle name="Normal 3 3 8 7" xfId="49327" xr:uid="{00000000-0005-0000-0000-000001A30000}"/>
    <cellStyle name="Normal 3 3 9" xfId="2259" xr:uid="{00000000-0005-0000-0000-000002A30000}"/>
    <cellStyle name="Normal 3 3 9 2" xfId="5125" xr:uid="{00000000-0005-0000-0000-000003A30000}"/>
    <cellStyle name="Normal 3 3 9 2 2" xfId="10468" xr:uid="{00000000-0005-0000-0000-000004A30000}"/>
    <cellStyle name="Normal 3 3 9 2 2 2" xfId="21082" xr:uid="{00000000-0005-0000-0000-000005A30000}"/>
    <cellStyle name="Normal 3 3 9 2 2 2 2" xfId="44350" xr:uid="{00000000-0005-0000-0000-000006A30000}"/>
    <cellStyle name="Normal 3 3 9 2 2 3" xfId="33736" xr:uid="{00000000-0005-0000-0000-000007A30000}"/>
    <cellStyle name="Normal 3 3 9 2 3" xfId="15776" xr:uid="{00000000-0005-0000-0000-000008A30000}"/>
    <cellStyle name="Normal 3 3 9 2 3 2" xfId="39044" xr:uid="{00000000-0005-0000-0000-000009A30000}"/>
    <cellStyle name="Normal 3 3 9 2 4" xfId="28428" xr:uid="{00000000-0005-0000-0000-00000AA30000}"/>
    <cellStyle name="Normal 3 3 9 3" xfId="7826" xr:uid="{00000000-0005-0000-0000-00000BA30000}"/>
    <cellStyle name="Normal 3 3 9 3 2" xfId="18441" xr:uid="{00000000-0005-0000-0000-00000CA30000}"/>
    <cellStyle name="Normal 3 3 9 3 2 2" xfId="41709" xr:uid="{00000000-0005-0000-0000-00000DA30000}"/>
    <cellStyle name="Normal 3 3 9 3 3" xfId="31094" xr:uid="{00000000-0005-0000-0000-00000EA30000}"/>
    <cellStyle name="Normal 3 3 9 4" xfId="13136" xr:uid="{00000000-0005-0000-0000-00000FA30000}"/>
    <cellStyle name="Normal 3 3 9 4 2" xfId="36404" xr:uid="{00000000-0005-0000-0000-000010A30000}"/>
    <cellStyle name="Normal 3 3 9 5" xfId="25786" xr:uid="{00000000-0005-0000-0000-000011A30000}"/>
    <cellStyle name="Normal 3 3_Asset Register (new)" xfId="1316" xr:uid="{00000000-0005-0000-0000-000012A30000}"/>
    <cellStyle name="Normal 3 4" xfId="590" xr:uid="{00000000-0005-0000-0000-000013A30000}"/>
    <cellStyle name="Normal 3 4 10" xfId="3048" xr:uid="{00000000-0005-0000-0000-000014A30000}"/>
    <cellStyle name="Normal 3 4 10 2" xfId="5881" xr:uid="{00000000-0005-0000-0000-000015A30000}"/>
    <cellStyle name="Normal 3 4 10 2 2" xfId="11224" xr:uid="{00000000-0005-0000-0000-000016A30000}"/>
    <cellStyle name="Normal 3 4 10 2 2 2" xfId="21837" xr:uid="{00000000-0005-0000-0000-000017A30000}"/>
    <cellStyle name="Normal 3 4 10 2 2 2 2" xfId="45105" xr:uid="{00000000-0005-0000-0000-000018A30000}"/>
    <cellStyle name="Normal 3 4 10 2 2 3" xfId="34492" xr:uid="{00000000-0005-0000-0000-000019A30000}"/>
    <cellStyle name="Normal 3 4 10 2 3" xfId="16531" xr:uid="{00000000-0005-0000-0000-00001AA30000}"/>
    <cellStyle name="Normal 3 4 10 2 3 2" xfId="39799" xr:uid="{00000000-0005-0000-0000-00001BA30000}"/>
    <cellStyle name="Normal 3 4 10 2 4" xfId="29184" xr:uid="{00000000-0005-0000-0000-00001CA30000}"/>
    <cellStyle name="Normal 3 4 10 3" xfId="8582" xr:uid="{00000000-0005-0000-0000-00001DA30000}"/>
    <cellStyle name="Normal 3 4 10 3 2" xfId="19197" xr:uid="{00000000-0005-0000-0000-00001EA30000}"/>
    <cellStyle name="Normal 3 4 10 3 2 2" xfId="42465" xr:uid="{00000000-0005-0000-0000-00001FA30000}"/>
    <cellStyle name="Normal 3 4 10 3 3" xfId="31850" xr:uid="{00000000-0005-0000-0000-000020A30000}"/>
    <cellStyle name="Normal 3 4 10 4" xfId="13891" xr:uid="{00000000-0005-0000-0000-000021A30000}"/>
    <cellStyle name="Normal 3 4 10 4 2" xfId="37159" xr:uid="{00000000-0005-0000-0000-000022A30000}"/>
    <cellStyle name="Normal 3 4 10 5" xfId="26542" xr:uid="{00000000-0005-0000-0000-000023A30000}"/>
    <cellStyle name="Normal 3 4 11" xfId="3371" xr:uid="{00000000-0005-0000-0000-000024A30000}"/>
    <cellStyle name="Normal 3 4 11 2" xfId="6195" xr:uid="{00000000-0005-0000-0000-000025A30000}"/>
    <cellStyle name="Normal 3 4 11 2 2" xfId="11538" xr:uid="{00000000-0005-0000-0000-000026A30000}"/>
    <cellStyle name="Normal 3 4 11 2 2 2" xfId="22151" xr:uid="{00000000-0005-0000-0000-000027A30000}"/>
    <cellStyle name="Normal 3 4 11 2 2 2 2" xfId="45419" xr:uid="{00000000-0005-0000-0000-000028A30000}"/>
    <cellStyle name="Normal 3 4 11 2 2 3" xfId="34806" xr:uid="{00000000-0005-0000-0000-000029A30000}"/>
    <cellStyle name="Normal 3 4 11 2 3" xfId="16845" xr:uid="{00000000-0005-0000-0000-00002AA30000}"/>
    <cellStyle name="Normal 3 4 11 2 3 2" xfId="40113" xr:uid="{00000000-0005-0000-0000-00002BA30000}"/>
    <cellStyle name="Normal 3 4 11 2 4" xfId="29498" xr:uid="{00000000-0005-0000-0000-00002CA30000}"/>
    <cellStyle name="Normal 3 4 11 3" xfId="8896" xr:uid="{00000000-0005-0000-0000-00002DA30000}"/>
    <cellStyle name="Normal 3 4 11 3 2" xfId="19511" xr:uid="{00000000-0005-0000-0000-00002EA30000}"/>
    <cellStyle name="Normal 3 4 11 3 2 2" xfId="42779" xr:uid="{00000000-0005-0000-0000-00002FA30000}"/>
    <cellStyle name="Normal 3 4 11 3 3" xfId="32164" xr:uid="{00000000-0005-0000-0000-000030A30000}"/>
    <cellStyle name="Normal 3 4 11 4" xfId="14205" xr:uid="{00000000-0005-0000-0000-000031A30000}"/>
    <cellStyle name="Normal 3 4 11 4 2" xfId="37473" xr:uid="{00000000-0005-0000-0000-000032A30000}"/>
    <cellStyle name="Normal 3 4 11 5" xfId="26856" xr:uid="{00000000-0005-0000-0000-000033A30000}"/>
    <cellStyle name="Normal 3 4 12" xfId="24187" xr:uid="{00000000-0005-0000-0000-000034A30000}"/>
    <cellStyle name="Normal 3 4 12 2" xfId="47394" xr:uid="{00000000-0005-0000-0000-000035A30000}"/>
    <cellStyle name="Normal 3 4 13" xfId="49328" xr:uid="{00000000-0005-0000-0000-000036A30000}"/>
    <cellStyle name="Normal 3 4 2" xfId="854" xr:uid="{00000000-0005-0000-0000-000037A30000}"/>
    <cellStyle name="Normal 3 4 2 10" xfId="24964" xr:uid="{00000000-0005-0000-0000-000038A30000}"/>
    <cellStyle name="Normal 3 4 2 11" xfId="49329" xr:uid="{00000000-0005-0000-0000-000039A30000}"/>
    <cellStyle name="Normal 3 4 2 2" xfId="1220" xr:uid="{00000000-0005-0000-0000-00003AA30000}"/>
    <cellStyle name="Normal 3 4 2 2 2" xfId="2782" xr:uid="{00000000-0005-0000-0000-00003BA30000}"/>
    <cellStyle name="Normal 3 4 2 2 2 2" xfId="5630" xr:uid="{00000000-0005-0000-0000-00003CA30000}"/>
    <cellStyle name="Normal 3 4 2 2 2 2 2" xfId="10973" xr:uid="{00000000-0005-0000-0000-00003DA30000}"/>
    <cellStyle name="Normal 3 4 2 2 2 2 2 2" xfId="21587" xr:uid="{00000000-0005-0000-0000-00003EA30000}"/>
    <cellStyle name="Normal 3 4 2 2 2 2 2 2 2" xfId="44855" xr:uid="{00000000-0005-0000-0000-00003FA30000}"/>
    <cellStyle name="Normal 3 4 2 2 2 2 2 3" xfId="34241" xr:uid="{00000000-0005-0000-0000-000040A30000}"/>
    <cellStyle name="Normal 3 4 2 2 2 2 3" xfId="16281" xr:uid="{00000000-0005-0000-0000-000041A30000}"/>
    <cellStyle name="Normal 3 4 2 2 2 2 3 2" xfId="39549" xr:uid="{00000000-0005-0000-0000-000042A30000}"/>
    <cellStyle name="Normal 3 4 2 2 2 2 4" xfId="24191" xr:uid="{00000000-0005-0000-0000-000043A30000}"/>
    <cellStyle name="Normal 3 4 2 2 2 2 4 2" xfId="47398" xr:uid="{00000000-0005-0000-0000-000044A30000}"/>
    <cellStyle name="Normal 3 4 2 2 2 2 5" xfId="28933" xr:uid="{00000000-0005-0000-0000-000045A30000}"/>
    <cellStyle name="Normal 3 4 2 2 2 2 6" xfId="49332" xr:uid="{00000000-0005-0000-0000-000046A30000}"/>
    <cellStyle name="Normal 3 4 2 2 2 3" xfId="8331" xr:uid="{00000000-0005-0000-0000-000047A30000}"/>
    <cellStyle name="Normal 3 4 2 2 2 3 2" xfId="18946" xr:uid="{00000000-0005-0000-0000-000048A30000}"/>
    <cellStyle name="Normal 3 4 2 2 2 3 2 2" xfId="42214" xr:uid="{00000000-0005-0000-0000-000049A30000}"/>
    <cellStyle name="Normal 3 4 2 2 2 3 3" xfId="31599" xr:uid="{00000000-0005-0000-0000-00004AA30000}"/>
    <cellStyle name="Normal 3 4 2 2 2 4" xfId="13641" xr:uid="{00000000-0005-0000-0000-00004BA30000}"/>
    <cellStyle name="Normal 3 4 2 2 2 4 2" xfId="36909" xr:uid="{00000000-0005-0000-0000-00004CA30000}"/>
    <cellStyle name="Normal 3 4 2 2 2 5" xfId="24190" xr:uid="{00000000-0005-0000-0000-00004DA30000}"/>
    <cellStyle name="Normal 3 4 2 2 2 5 2" xfId="47397" xr:uid="{00000000-0005-0000-0000-00004EA30000}"/>
    <cellStyle name="Normal 3 4 2 2 2 6" xfId="26291" xr:uid="{00000000-0005-0000-0000-00004FA30000}"/>
    <cellStyle name="Normal 3 4 2 2 2 7" xfId="49331" xr:uid="{00000000-0005-0000-0000-000050A30000}"/>
    <cellStyle name="Normal 3 4 2 2 3" xfId="3957" xr:uid="{00000000-0005-0000-0000-000051A30000}"/>
    <cellStyle name="Normal 3 4 2 2 3 2" xfId="6621" xr:uid="{00000000-0005-0000-0000-000052A30000}"/>
    <cellStyle name="Normal 3 4 2 2 3 2 2" xfId="11964" xr:uid="{00000000-0005-0000-0000-000053A30000}"/>
    <cellStyle name="Normal 3 4 2 2 3 2 2 2" xfId="22577" xr:uid="{00000000-0005-0000-0000-000054A30000}"/>
    <cellStyle name="Normal 3 4 2 2 3 2 2 2 2" xfId="45845" xr:uid="{00000000-0005-0000-0000-000055A30000}"/>
    <cellStyle name="Normal 3 4 2 2 3 2 2 3" xfId="35232" xr:uid="{00000000-0005-0000-0000-000056A30000}"/>
    <cellStyle name="Normal 3 4 2 2 3 2 3" xfId="17271" xr:uid="{00000000-0005-0000-0000-000057A30000}"/>
    <cellStyle name="Normal 3 4 2 2 3 2 3 2" xfId="40539" xr:uid="{00000000-0005-0000-0000-000058A30000}"/>
    <cellStyle name="Normal 3 4 2 2 3 2 4" xfId="29924" xr:uid="{00000000-0005-0000-0000-000059A30000}"/>
    <cellStyle name="Normal 3 4 2 2 3 3" xfId="9322" xr:uid="{00000000-0005-0000-0000-00005AA30000}"/>
    <cellStyle name="Normal 3 4 2 2 3 3 2" xfId="19937" xr:uid="{00000000-0005-0000-0000-00005BA30000}"/>
    <cellStyle name="Normal 3 4 2 2 3 3 2 2" xfId="43205" xr:uid="{00000000-0005-0000-0000-00005CA30000}"/>
    <cellStyle name="Normal 3 4 2 2 3 3 3" xfId="32590" xr:uid="{00000000-0005-0000-0000-00005DA30000}"/>
    <cellStyle name="Normal 3 4 2 2 3 4" xfId="14631" xr:uid="{00000000-0005-0000-0000-00005EA30000}"/>
    <cellStyle name="Normal 3 4 2 2 3 4 2" xfId="37899" xr:uid="{00000000-0005-0000-0000-00005FA30000}"/>
    <cellStyle name="Normal 3 4 2 2 3 5" xfId="24192" xr:uid="{00000000-0005-0000-0000-000060A30000}"/>
    <cellStyle name="Normal 3 4 2 2 3 5 2" xfId="47399" xr:uid="{00000000-0005-0000-0000-000061A30000}"/>
    <cellStyle name="Normal 3 4 2 2 3 6" xfId="27282" xr:uid="{00000000-0005-0000-0000-000062A30000}"/>
    <cellStyle name="Normal 3 4 2 2 3 7" xfId="49333" xr:uid="{00000000-0005-0000-0000-000063A30000}"/>
    <cellStyle name="Normal 3 4 2 2 4" xfId="4443" xr:uid="{00000000-0005-0000-0000-000064A30000}"/>
    <cellStyle name="Normal 3 4 2 2 4 2" xfId="9787" xr:uid="{00000000-0005-0000-0000-000065A30000}"/>
    <cellStyle name="Normal 3 4 2 2 4 2 2" xfId="20402" xr:uid="{00000000-0005-0000-0000-000066A30000}"/>
    <cellStyle name="Normal 3 4 2 2 4 2 2 2" xfId="43670" xr:uid="{00000000-0005-0000-0000-000067A30000}"/>
    <cellStyle name="Normal 3 4 2 2 4 2 3" xfId="33055" xr:uid="{00000000-0005-0000-0000-000068A30000}"/>
    <cellStyle name="Normal 3 4 2 2 4 3" xfId="15096" xr:uid="{00000000-0005-0000-0000-000069A30000}"/>
    <cellStyle name="Normal 3 4 2 2 4 3 2" xfId="38364" xr:uid="{00000000-0005-0000-0000-00006AA30000}"/>
    <cellStyle name="Normal 3 4 2 2 4 4" xfId="27747" xr:uid="{00000000-0005-0000-0000-00006BA30000}"/>
    <cellStyle name="Normal 3 4 2 2 5" xfId="7145" xr:uid="{00000000-0005-0000-0000-00006CA30000}"/>
    <cellStyle name="Normal 3 4 2 2 5 2" xfId="17760" xr:uid="{00000000-0005-0000-0000-00006DA30000}"/>
    <cellStyle name="Normal 3 4 2 2 5 2 2" xfId="41028" xr:uid="{00000000-0005-0000-0000-00006EA30000}"/>
    <cellStyle name="Normal 3 4 2 2 5 3" xfId="30413" xr:uid="{00000000-0005-0000-0000-00006FA30000}"/>
    <cellStyle name="Normal 3 4 2 2 6" xfId="12456" xr:uid="{00000000-0005-0000-0000-000070A30000}"/>
    <cellStyle name="Normal 3 4 2 2 6 2" xfId="35724" xr:uid="{00000000-0005-0000-0000-000071A30000}"/>
    <cellStyle name="Normal 3 4 2 2 7" xfId="24189" xr:uid="{00000000-0005-0000-0000-000072A30000}"/>
    <cellStyle name="Normal 3 4 2 2 7 2" xfId="47396" xr:uid="{00000000-0005-0000-0000-000073A30000}"/>
    <cellStyle name="Normal 3 4 2 2 8" xfId="25105" xr:uid="{00000000-0005-0000-0000-000074A30000}"/>
    <cellStyle name="Normal 3 4 2 2 9" xfId="49330" xr:uid="{00000000-0005-0000-0000-000075A30000}"/>
    <cellStyle name="Normal 3 4 2 3" xfId="1590" xr:uid="{00000000-0005-0000-0000-000076A30000}"/>
    <cellStyle name="Normal 3 4 2 3 2" xfId="2947" xr:uid="{00000000-0005-0000-0000-000077A30000}"/>
    <cellStyle name="Normal 3 4 2 3 2 2" xfId="5795" xr:uid="{00000000-0005-0000-0000-000078A30000}"/>
    <cellStyle name="Normal 3 4 2 3 2 2 2" xfId="11138" xr:uid="{00000000-0005-0000-0000-000079A30000}"/>
    <cellStyle name="Normal 3 4 2 3 2 2 2 2" xfId="21752" xr:uid="{00000000-0005-0000-0000-00007AA30000}"/>
    <cellStyle name="Normal 3 4 2 3 2 2 2 2 2" xfId="45020" xr:uid="{00000000-0005-0000-0000-00007BA30000}"/>
    <cellStyle name="Normal 3 4 2 3 2 2 2 3" xfId="34406" xr:uid="{00000000-0005-0000-0000-00007CA30000}"/>
    <cellStyle name="Normal 3 4 2 3 2 2 3" xfId="16446" xr:uid="{00000000-0005-0000-0000-00007DA30000}"/>
    <cellStyle name="Normal 3 4 2 3 2 2 3 2" xfId="39714" xr:uid="{00000000-0005-0000-0000-00007EA30000}"/>
    <cellStyle name="Normal 3 4 2 3 2 2 4" xfId="29098" xr:uid="{00000000-0005-0000-0000-00007FA30000}"/>
    <cellStyle name="Normal 3 4 2 3 2 3" xfId="8496" xr:uid="{00000000-0005-0000-0000-000080A30000}"/>
    <cellStyle name="Normal 3 4 2 3 2 3 2" xfId="19111" xr:uid="{00000000-0005-0000-0000-000081A30000}"/>
    <cellStyle name="Normal 3 4 2 3 2 3 2 2" xfId="42379" xr:uid="{00000000-0005-0000-0000-000082A30000}"/>
    <cellStyle name="Normal 3 4 2 3 2 3 3" xfId="31764" xr:uid="{00000000-0005-0000-0000-000083A30000}"/>
    <cellStyle name="Normal 3 4 2 3 2 4" xfId="13806" xr:uid="{00000000-0005-0000-0000-000084A30000}"/>
    <cellStyle name="Normal 3 4 2 3 2 4 2" xfId="37074" xr:uid="{00000000-0005-0000-0000-000085A30000}"/>
    <cellStyle name="Normal 3 4 2 3 2 5" xfId="24194" xr:uid="{00000000-0005-0000-0000-000086A30000}"/>
    <cellStyle name="Normal 3 4 2 3 2 5 2" xfId="47401" xr:uid="{00000000-0005-0000-0000-000087A30000}"/>
    <cellStyle name="Normal 3 4 2 3 2 6" xfId="26456" xr:uid="{00000000-0005-0000-0000-000088A30000}"/>
    <cellStyle name="Normal 3 4 2 3 2 7" xfId="49335" xr:uid="{00000000-0005-0000-0000-000089A30000}"/>
    <cellStyle name="Normal 3 4 2 3 3" xfId="3729" xr:uid="{00000000-0005-0000-0000-00008AA30000}"/>
    <cellStyle name="Normal 3 4 2 3 3 2" xfId="6476" xr:uid="{00000000-0005-0000-0000-00008BA30000}"/>
    <cellStyle name="Normal 3 4 2 3 3 2 2" xfId="11819" xr:uid="{00000000-0005-0000-0000-00008CA30000}"/>
    <cellStyle name="Normal 3 4 2 3 3 2 2 2" xfId="22432" xr:uid="{00000000-0005-0000-0000-00008DA30000}"/>
    <cellStyle name="Normal 3 4 2 3 3 2 2 2 2" xfId="45700" xr:uid="{00000000-0005-0000-0000-00008EA30000}"/>
    <cellStyle name="Normal 3 4 2 3 3 2 2 3" xfId="35087" xr:uid="{00000000-0005-0000-0000-00008FA30000}"/>
    <cellStyle name="Normal 3 4 2 3 3 2 3" xfId="17126" xr:uid="{00000000-0005-0000-0000-000090A30000}"/>
    <cellStyle name="Normal 3 4 2 3 3 2 3 2" xfId="40394" xr:uid="{00000000-0005-0000-0000-000091A30000}"/>
    <cellStyle name="Normal 3 4 2 3 3 2 4" xfId="29779" xr:uid="{00000000-0005-0000-0000-000092A30000}"/>
    <cellStyle name="Normal 3 4 2 3 3 3" xfId="9177" xr:uid="{00000000-0005-0000-0000-000093A30000}"/>
    <cellStyle name="Normal 3 4 2 3 3 3 2" xfId="19792" xr:uid="{00000000-0005-0000-0000-000094A30000}"/>
    <cellStyle name="Normal 3 4 2 3 3 3 2 2" xfId="43060" xr:uid="{00000000-0005-0000-0000-000095A30000}"/>
    <cellStyle name="Normal 3 4 2 3 3 3 3" xfId="32445" xr:uid="{00000000-0005-0000-0000-000096A30000}"/>
    <cellStyle name="Normal 3 4 2 3 3 4" xfId="14486" xr:uid="{00000000-0005-0000-0000-000097A30000}"/>
    <cellStyle name="Normal 3 4 2 3 3 4 2" xfId="37754" xr:uid="{00000000-0005-0000-0000-000098A30000}"/>
    <cellStyle name="Normal 3 4 2 3 3 5" xfId="27137" xr:uid="{00000000-0005-0000-0000-000099A30000}"/>
    <cellStyle name="Normal 3 4 2 3 4" xfId="4608" xr:uid="{00000000-0005-0000-0000-00009AA30000}"/>
    <cellStyle name="Normal 3 4 2 3 4 2" xfId="9952" xr:uid="{00000000-0005-0000-0000-00009BA30000}"/>
    <cellStyle name="Normal 3 4 2 3 4 2 2" xfId="20567" xr:uid="{00000000-0005-0000-0000-00009CA30000}"/>
    <cellStyle name="Normal 3 4 2 3 4 2 2 2" xfId="43835" xr:uid="{00000000-0005-0000-0000-00009DA30000}"/>
    <cellStyle name="Normal 3 4 2 3 4 2 3" xfId="33220" xr:uid="{00000000-0005-0000-0000-00009EA30000}"/>
    <cellStyle name="Normal 3 4 2 3 4 3" xfId="15261" xr:uid="{00000000-0005-0000-0000-00009FA30000}"/>
    <cellStyle name="Normal 3 4 2 3 4 3 2" xfId="38529" xr:uid="{00000000-0005-0000-0000-0000A0A30000}"/>
    <cellStyle name="Normal 3 4 2 3 4 4" xfId="27912" xr:uid="{00000000-0005-0000-0000-0000A1A30000}"/>
    <cellStyle name="Normal 3 4 2 3 5" xfId="7310" xr:uid="{00000000-0005-0000-0000-0000A2A30000}"/>
    <cellStyle name="Normal 3 4 2 3 5 2" xfId="17925" xr:uid="{00000000-0005-0000-0000-0000A3A30000}"/>
    <cellStyle name="Normal 3 4 2 3 5 2 2" xfId="41193" xr:uid="{00000000-0005-0000-0000-0000A4A30000}"/>
    <cellStyle name="Normal 3 4 2 3 5 3" xfId="30578" xr:uid="{00000000-0005-0000-0000-0000A5A30000}"/>
    <cellStyle name="Normal 3 4 2 3 6" xfId="12621" xr:uid="{00000000-0005-0000-0000-0000A6A30000}"/>
    <cellStyle name="Normal 3 4 2 3 6 2" xfId="35889" xr:uid="{00000000-0005-0000-0000-0000A7A30000}"/>
    <cellStyle name="Normal 3 4 2 3 7" xfId="24193" xr:uid="{00000000-0005-0000-0000-0000A8A30000}"/>
    <cellStyle name="Normal 3 4 2 3 7 2" xfId="47400" xr:uid="{00000000-0005-0000-0000-0000A9A30000}"/>
    <cellStyle name="Normal 3 4 2 3 8" xfId="25270" xr:uid="{00000000-0005-0000-0000-0000AAA30000}"/>
    <cellStyle name="Normal 3 4 2 3 9" xfId="49334" xr:uid="{00000000-0005-0000-0000-0000ABA30000}"/>
    <cellStyle name="Normal 3 4 2 4" xfId="2086" xr:uid="{00000000-0005-0000-0000-0000ACA30000}"/>
    <cellStyle name="Normal 3 4 2 4 2" xfId="24195" xr:uid="{00000000-0005-0000-0000-0000ADA30000}"/>
    <cellStyle name="Normal 3 4 2 4 2 2" xfId="47402" xr:uid="{00000000-0005-0000-0000-0000AEA30000}"/>
    <cellStyle name="Normal 3 4 2 4 3" xfId="49336" xr:uid="{00000000-0005-0000-0000-0000AFA30000}"/>
    <cellStyle name="Normal 3 4 2 5" xfId="2641" xr:uid="{00000000-0005-0000-0000-0000B0A30000}"/>
    <cellStyle name="Normal 3 4 2 5 2" xfId="5489" xr:uid="{00000000-0005-0000-0000-0000B1A30000}"/>
    <cellStyle name="Normal 3 4 2 5 2 2" xfId="10832" xr:uid="{00000000-0005-0000-0000-0000B2A30000}"/>
    <cellStyle name="Normal 3 4 2 5 2 2 2" xfId="21446" xr:uid="{00000000-0005-0000-0000-0000B3A30000}"/>
    <cellStyle name="Normal 3 4 2 5 2 2 2 2" xfId="44714" xr:uid="{00000000-0005-0000-0000-0000B4A30000}"/>
    <cellStyle name="Normal 3 4 2 5 2 2 3" xfId="34100" xr:uid="{00000000-0005-0000-0000-0000B5A30000}"/>
    <cellStyle name="Normal 3 4 2 5 2 3" xfId="16140" xr:uid="{00000000-0005-0000-0000-0000B6A30000}"/>
    <cellStyle name="Normal 3 4 2 5 2 3 2" xfId="39408" xr:uid="{00000000-0005-0000-0000-0000B7A30000}"/>
    <cellStyle name="Normal 3 4 2 5 2 4" xfId="28792" xr:uid="{00000000-0005-0000-0000-0000B8A30000}"/>
    <cellStyle name="Normal 3 4 2 5 3" xfId="8190" xr:uid="{00000000-0005-0000-0000-0000B9A30000}"/>
    <cellStyle name="Normal 3 4 2 5 3 2" xfId="18805" xr:uid="{00000000-0005-0000-0000-0000BAA30000}"/>
    <cellStyle name="Normal 3 4 2 5 3 2 2" xfId="42073" xr:uid="{00000000-0005-0000-0000-0000BBA30000}"/>
    <cellStyle name="Normal 3 4 2 5 3 3" xfId="31458" xr:uid="{00000000-0005-0000-0000-0000BCA30000}"/>
    <cellStyle name="Normal 3 4 2 5 4" xfId="13500" xr:uid="{00000000-0005-0000-0000-0000BDA30000}"/>
    <cellStyle name="Normal 3 4 2 5 4 2" xfId="36768" xr:uid="{00000000-0005-0000-0000-0000BEA30000}"/>
    <cellStyle name="Normal 3 4 2 5 5" xfId="26150" xr:uid="{00000000-0005-0000-0000-0000BFA30000}"/>
    <cellStyle name="Normal 3 4 2 6" xfId="4302" xr:uid="{00000000-0005-0000-0000-0000C0A30000}"/>
    <cellStyle name="Normal 3 4 2 6 2" xfId="9646" xr:uid="{00000000-0005-0000-0000-0000C1A30000}"/>
    <cellStyle name="Normal 3 4 2 6 2 2" xfId="20261" xr:uid="{00000000-0005-0000-0000-0000C2A30000}"/>
    <cellStyle name="Normal 3 4 2 6 2 2 2" xfId="43529" xr:uid="{00000000-0005-0000-0000-0000C3A30000}"/>
    <cellStyle name="Normal 3 4 2 6 2 3" xfId="32914" xr:uid="{00000000-0005-0000-0000-0000C4A30000}"/>
    <cellStyle name="Normal 3 4 2 6 3" xfId="14955" xr:uid="{00000000-0005-0000-0000-0000C5A30000}"/>
    <cellStyle name="Normal 3 4 2 6 3 2" xfId="38223" xr:uid="{00000000-0005-0000-0000-0000C6A30000}"/>
    <cellStyle name="Normal 3 4 2 6 4" xfId="27606" xr:uid="{00000000-0005-0000-0000-0000C7A30000}"/>
    <cellStyle name="Normal 3 4 2 7" xfId="7004" xr:uid="{00000000-0005-0000-0000-0000C8A30000}"/>
    <cellStyle name="Normal 3 4 2 7 2" xfId="17619" xr:uid="{00000000-0005-0000-0000-0000C9A30000}"/>
    <cellStyle name="Normal 3 4 2 7 2 2" xfId="40887" xr:uid="{00000000-0005-0000-0000-0000CAA30000}"/>
    <cellStyle name="Normal 3 4 2 7 3" xfId="30272" xr:uid="{00000000-0005-0000-0000-0000CBA30000}"/>
    <cellStyle name="Normal 3 4 2 8" xfId="12315" xr:uid="{00000000-0005-0000-0000-0000CCA30000}"/>
    <cellStyle name="Normal 3 4 2 8 2" xfId="35583" xr:uid="{00000000-0005-0000-0000-0000CDA30000}"/>
    <cellStyle name="Normal 3 4 2 9" xfId="24188" xr:uid="{00000000-0005-0000-0000-0000CEA30000}"/>
    <cellStyle name="Normal 3 4 2 9 2" xfId="47395" xr:uid="{00000000-0005-0000-0000-0000CFA30000}"/>
    <cellStyle name="Normal 3 4 2_Asset Register (new)" xfId="1314" xr:uid="{00000000-0005-0000-0000-0000D0A30000}"/>
    <cellStyle name="Normal 3 4 3" xfId="1157" xr:uid="{00000000-0005-0000-0000-0000D1A30000}"/>
    <cellStyle name="Normal 3 4 3 2" xfId="2724" xr:uid="{00000000-0005-0000-0000-0000D2A30000}"/>
    <cellStyle name="Normal 3 4 3 2 2" xfId="5572" xr:uid="{00000000-0005-0000-0000-0000D3A30000}"/>
    <cellStyle name="Normal 3 4 3 2 2 2" xfId="10915" xr:uid="{00000000-0005-0000-0000-0000D4A30000}"/>
    <cellStyle name="Normal 3 4 3 2 2 2 2" xfId="21529" xr:uid="{00000000-0005-0000-0000-0000D5A30000}"/>
    <cellStyle name="Normal 3 4 3 2 2 2 2 2" xfId="44797" xr:uid="{00000000-0005-0000-0000-0000D6A30000}"/>
    <cellStyle name="Normal 3 4 3 2 2 2 3" xfId="34183" xr:uid="{00000000-0005-0000-0000-0000D7A30000}"/>
    <cellStyle name="Normal 3 4 3 2 2 3" xfId="16223" xr:uid="{00000000-0005-0000-0000-0000D8A30000}"/>
    <cellStyle name="Normal 3 4 3 2 2 3 2" xfId="39491" xr:uid="{00000000-0005-0000-0000-0000D9A30000}"/>
    <cellStyle name="Normal 3 4 3 2 2 4" xfId="24198" xr:uid="{00000000-0005-0000-0000-0000DAA30000}"/>
    <cellStyle name="Normal 3 4 3 2 2 4 2" xfId="47405" xr:uid="{00000000-0005-0000-0000-0000DBA30000}"/>
    <cellStyle name="Normal 3 4 3 2 2 5" xfId="28875" xr:uid="{00000000-0005-0000-0000-0000DCA30000}"/>
    <cellStyle name="Normal 3 4 3 2 2 6" xfId="49339" xr:uid="{00000000-0005-0000-0000-0000DDA30000}"/>
    <cellStyle name="Normal 3 4 3 2 3" xfId="8273" xr:uid="{00000000-0005-0000-0000-0000DEA30000}"/>
    <cellStyle name="Normal 3 4 3 2 3 2" xfId="18888" xr:uid="{00000000-0005-0000-0000-0000DFA30000}"/>
    <cellStyle name="Normal 3 4 3 2 3 2 2" xfId="42156" xr:uid="{00000000-0005-0000-0000-0000E0A30000}"/>
    <cellStyle name="Normal 3 4 3 2 3 3" xfId="31541" xr:uid="{00000000-0005-0000-0000-0000E1A30000}"/>
    <cellStyle name="Normal 3 4 3 2 4" xfId="13583" xr:uid="{00000000-0005-0000-0000-0000E2A30000}"/>
    <cellStyle name="Normal 3 4 3 2 4 2" xfId="36851" xr:uid="{00000000-0005-0000-0000-0000E3A30000}"/>
    <cellStyle name="Normal 3 4 3 2 5" xfId="24197" xr:uid="{00000000-0005-0000-0000-0000E4A30000}"/>
    <cellStyle name="Normal 3 4 3 2 5 2" xfId="47404" xr:uid="{00000000-0005-0000-0000-0000E5A30000}"/>
    <cellStyle name="Normal 3 4 3 2 6" xfId="26233" xr:uid="{00000000-0005-0000-0000-0000E6A30000}"/>
    <cellStyle name="Normal 3 4 3 2 7" xfId="49338" xr:uid="{00000000-0005-0000-0000-0000E7A30000}"/>
    <cellStyle name="Normal 3 4 3 3" xfId="3899" xr:uid="{00000000-0005-0000-0000-0000E8A30000}"/>
    <cellStyle name="Normal 3 4 3 3 2" xfId="6563" xr:uid="{00000000-0005-0000-0000-0000E9A30000}"/>
    <cellStyle name="Normal 3 4 3 3 2 2" xfId="11906" xr:uid="{00000000-0005-0000-0000-0000EAA30000}"/>
    <cellStyle name="Normal 3 4 3 3 2 2 2" xfId="22519" xr:uid="{00000000-0005-0000-0000-0000EBA30000}"/>
    <cellStyle name="Normal 3 4 3 3 2 2 2 2" xfId="45787" xr:uid="{00000000-0005-0000-0000-0000ECA30000}"/>
    <cellStyle name="Normal 3 4 3 3 2 2 3" xfId="35174" xr:uid="{00000000-0005-0000-0000-0000EDA30000}"/>
    <cellStyle name="Normal 3 4 3 3 2 3" xfId="17213" xr:uid="{00000000-0005-0000-0000-0000EEA30000}"/>
    <cellStyle name="Normal 3 4 3 3 2 3 2" xfId="40481" xr:uid="{00000000-0005-0000-0000-0000EFA30000}"/>
    <cellStyle name="Normal 3 4 3 3 2 4" xfId="29866" xr:uid="{00000000-0005-0000-0000-0000F0A30000}"/>
    <cellStyle name="Normal 3 4 3 3 3" xfId="9264" xr:uid="{00000000-0005-0000-0000-0000F1A30000}"/>
    <cellStyle name="Normal 3 4 3 3 3 2" xfId="19879" xr:uid="{00000000-0005-0000-0000-0000F2A30000}"/>
    <cellStyle name="Normal 3 4 3 3 3 2 2" xfId="43147" xr:uid="{00000000-0005-0000-0000-0000F3A30000}"/>
    <cellStyle name="Normal 3 4 3 3 3 3" xfId="32532" xr:uid="{00000000-0005-0000-0000-0000F4A30000}"/>
    <cellStyle name="Normal 3 4 3 3 4" xfId="14573" xr:uid="{00000000-0005-0000-0000-0000F5A30000}"/>
    <cellStyle name="Normal 3 4 3 3 4 2" xfId="37841" xr:uid="{00000000-0005-0000-0000-0000F6A30000}"/>
    <cellStyle name="Normal 3 4 3 3 5" xfId="24199" xr:uid="{00000000-0005-0000-0000-0000F7A30000}"/>
    <cellStyle name="Normal 3 4 3 3 5 2" xfId="47406" xr:uid="{00000000-0005-0000-0000-0000F8A30000}"/>
    <cellStyle name="Normal 3 4 3 3 6" xfId="27224" xr:uid="{00000000-0005-0000-0000-0000F9A30000}"/>
    <cellStyle name="Normal 3 4 3 3 7" xfId="49340" xr:uid="{00000000-0005-0000-0000-0000FAA30000}"/>
    <cellStyle name="Normal 3 4 3 4" xfId="4385" xr:uid="{00000000-0005-0000-0000-0000FBA30000}"/>
    <cellStyle name="Normal 3 4 3 4 2" xfId="9729" xr:uid="{00000000-0005-0000-0000-0000FCA30000}"/>
    <cellStyle name="Normal 3 4 3 4 2 2" xfId="20344" xr:uid="{00000000-0005-0000-0000-0000FDA30000}"/>
    <cellStyle name="Normal 3 4 3 4 2 2 2" xfId="43612" xr:uid="{00000000-0005-0000-0000-0000FEA30000}"/>
    <cellStyle name="Normal 3 4 3 4 2 3" xfId="32997" xr:uid="{00000000-0005-0000-0000-0000FFA30000}"/>
    <cellStyle name="Normal 3 4 3 4 3" xfId="15038" xr:uid="{00000000-0005-0000-0000-000000A40000}"/>
    <cellStyle name="Normal 3 4 3 4 3 2" xfId="38306" xr:uid="{00000000-0005-0000-0000-000001A40000}"/>
    <cellStyle name="Normal 3 4 3 4 4" xfId="27689" xr:uid="{00000000-0005-0000-0000-000002A40000}"/>
    <cellStyle name="Normal 3 4 3 5" xfId="7087" xr:uid="{00000000-0005-0000-0000-000003A40000}"/>
    <cellStyle name="Normal 3 4 3 5 2" xfId="17702" xr:uid="{00000000-0005-0000-0000-000004A40000}"/>
    <cellStyle name="Normal 3 4 3 5 2 2" xfId="40970" xr:uid="{00000000-0005-0000-0000-000005A40000}"/>
    <cellStyle name="Normal 3 4 3 5 3" xfId="30355" xr:uid="{00000000-0005-0000-0000-000006A40000}"/>
    <cellStyle name="Normal 3 4 3 6" xfId="12398" xr:uid="{00000000-0005-0000-0000-000007A40000}"/>
    <cellStyle name="Normal 3 4 3 6 2" xfId="35666" xr:uid="{00000000-0005-0000-0000-000008A40000}"/>
    <cellStyle name="Normal 3 4 3 7" xfId="24196" xr:uid="{00000000-0005-0000-0000-000009A40000}"/>
    <cellStyle name="Normal 3 4 3 7 2" xfId="47403" xr:uid="{00000000-0005-0000-0000-00000AA40000}"/>
    <cellStyle name="Normal 3 4 3 8" xfId="25047" xr:uid="{00000000-0005-0000-0000-00000BA40000}"/>
    <cellStyle name="Normal 3 4 3 9" xfId="49337" xr:uid="{00000000-0005-0000-0000-00000CA40000}"/>
    <cellStyle name="Normal 3 4 4" xfId="1330" xr:uid="{00000000-0005-0000-0000-00000DA40000}"/>
    <cellStyle name="Normal 3 4 4 2" xfId="2864" xr:uid="{00000000-0005-0000-0000-00000EA40000}"/>
    <cellStyle name="Normal 3 4 4 2 2" xfId="5712" xr:uid="{00000000-0005-0000-0000-00000FA40000}"/>
    <cellStyle name="Normal 3 4 4 2 2 2" xfId="11055" xr:uid="{00000000-0005-0000-0000-000010A40000}"/>
    <cellStyle name="Normal 3 4 4 2 2 2 2" xfId="21669" xr:uid="{00000000-0005-0000-0000-000011A40000}"/>
    <cellStyle name="Normal 3 4 4 2 2 2 2 2" xfId="44937" xr:uid="{00000000-0005-0000-0000-000012A40000}"/>
    <cellStyle name="Normal 3 4 4 2 2 2 3" xfId="34323" xr:uid="{00000000-0005-0000-0000-000013A40000}"/>
    <cellStyle name="Normal 3 4 4 2 2 3" xfId="16363" xr:uid="{00000000-0005-0000-0000-000014A40000}"/>
    <cellStyle name="Normal 3 4 4 2 2 3 2" xfId="39631" xr:uid="{00000000-0005-0000-0000-000015A40000}"/>
    <cellStyle name="Normal 3 4 4 2 2 4" xfId="24202" xr:uid="{00000000-0005-0000-0000-000016A40000}"/>
    <cellStyle name="Normal 3 4 4 2 2 4 2" xfId="47409" xr:uid="{00000000-0005-0000-0000-000017A40000}"/>
    <cellStyle name="Normal 3 4 4 2 2 5" xfId="29015" xr:uid="{00000000-0005-0000-0000-000018A40000}"/>
    <cellStyle name="Normal 3 4 4 2 2 6" xfId="49343" xr:uid="{00000000-0005-0000-0000-000019A40000}"/>
    <cellStyle name="Normal 3 4 4 2 3" xfId="8413" xr:uid="{00000000-0005-0000-0000-00001AA40000}"/>
    <cellStyle name="Normal 3 4 4 2 3 2" xfId="19028" xr:uid="{00000000-0005-0000-0000-00001BA40000}"/>
    <cellStyle name="Normal 3 4 4 2 3 2 2" xfId="42296" xr:uid="{00000000-0005-0000-0000-00001CA40000}"/>
    <cellStyle name="Normal 3 4 4 2 3 3" xfId="31681" xr:uid="{00000000-0005-0000-0000-00001DA40000}"/>
    <cellStyle name="Normal 3 4 4 2 4" xfId="13723" xr:uid="{00000000-0005-0000-0000-00001EA40000}"/>
    <cellStyle name="Normal 3 4 4 2 4 2" xfId="36991" xr:uid="{00000000-0005-0000-0000-00001FA40000}"/>
    <cellStyle name="Normal 3 4 4 2 5" xfId="24201" xr:uid="{00000000-0005-0000-0000-000020A40000}"/>
    <cellStyle name="Normal 3 4 4 2 5 2" xfId="47408" xr:uid="{00000000-0005-0000-0000-000021A40000}"/>
    <cellStyle name="Normal 3 4 4 2 6" xfId="26373" xr:uid="{00000000-0005-0000-0000-000022A40000}"/>
    <cellStyle name="Normal 3 4 4 2 7" xfId="49342" xr:uid="{00000000-0005-0000-0000-000023A40000}"/>
    <cellStyle name="Normal 3 4 4 3" xfId="4525" xr:uid="{00000000-0005-0000-0000-000024A40000}"/>
    <cellStyle name="Normal 3 4 4 3 2" xfId="9869" xr:uid="{00000000-0005-0000-0000-000025A40000}"/>
    <cellStyle name="Normal 3 4 4 3 2 2" xfId="20484" xr:uid="{00000000-0005-0000-0000-000026A40000}"/>
    <cellStyle name="Normal 3 4 4 3 2 2 2" xfId="43752" xr:uid="{00000000-0005-0000-0000-000027A40000}"/>
    <cellStyle name="Normal 3 4 4 3 2 3" xfId="33137" xr:uid="{00000000-0005-0000-0000-000028A40000}"/>
    <cellStyle name="Normal 3 4 4 3 3" xfId="15178" xr:uid="{00000000-0005-0000-0000-000029A40000}"/>
    <cellStyle name="Normal 3 4 4 3 3 2" xfId="38446" xr:uid="{00000000-0005-0000-0000-00002AA40000}"/>
    <cellStyle name="Normal 3 4 4 3 4" xfId="24203" xr:uid="{00000000-0005-0000-0000-00002BA40000}"/>
    <cellStyle name="Normal 3 4 4 3 4 2" xfId="47410" xr:uid="{00000000-0005-0000-0000-00002CA40000}"/>
    <cellStyle name="Normal 3 4 4 3 5" xfId="27829" xr:uid="{00000000-0005-0000-0000-00002DA40000}"/>
    <cellStyle name="Normal 3 4 4 3 6" xfId="49344" xr:uid="{00000000-0005-0000-0000-00002EA40000}"/>
    <cellStyle name="Normal 3 4 4 4" xfId="7227" xr:uid="{00000000-0005-0000-0000-00002FA40000}"/>
    <cellStyle name="Normal 3 4 4 4 2" xfId="17842" xr:uid="{00000000-0005-0000-0000-000030A40000}"/>
    <cellStyle name="Normal 3 4 4 4 2 2" xfId="41110" xr:uid="{00000000-0005-0000-0000-000031A40000}"/>
    <cellStyle name="Normal 3 4 4 4 3" xfId="30495" xr:uid="{00000000-0005-0000-0000-000032A40000}"/>
    <cellStyle name="Normal 3 4 4 5" xfId="12538" xr:uid="{00000000-0005-0000-0000-000033A40000}"/>
    <cellStyle name="Normal 3 4 4 5 2" xfId="35806" xr:uid="{00000000-0005-0000-0000-000034A40000}"/>
    <cellStyle name="Normal 3 4 4 6" xfId="24200" xr:uid="{00000000-0005-0000-0000-000035A40000}"/>
    <cellStyle name="Normal 3 4 4 6 2" xfId="47407" xr:uid="{00000000-0005-0000-0000-000036A40000}"/>
    <cellStyle name="Normal 3 4 4 7" xfId="25187" xr:uid="{00000000-0005-0000-0000-000037A40000}"/>
    <cellStyle name="Normal 3 4 4 8" xfId="49341" xr:uid="{00000000-0005-0000-0000-000038A40000}"/>
    <cellStyle name="Normal 3 4 5" xfId="1707" xr:uid="{00000000-0005-0000-0000-000039A40000}"/>
    <cellStyle name="Normal 3 4 5 2" xfId="4702" xr:uid="{00000000-0005-0000-0000-00003AA40000}"/>
    <cellStyle name="Normal 3 4 5 2 2" xfId="10046" xr:uid="{00000000-0005-0000-0000-00003BA40000}"/>
    <cellStyle name="Normal 3 4 5 2 2 2" xfId="20661" xr:uid="{00000000-0005-0000-0000-00003CA40000}"/>
    <cellStyle name="Normal 3 4 5 2 2 2 2" xfId="43929" xr:uid="{00000000-0005-0000-0000-00003DA40000}"/>
    <cellStyle name="Normal 3 4 5 2 2 3" xfId="33314" xr:uid="{00000000-0005-0000-0000-00003EA40000}"/>
    <cellStyle name="Normal 3 4 5 2 3" xfId="15355" xr:uid="{00000000-0005-0000-0000-00003FA40000}"/>
    <cellStyle name="Normal 3 4 5 2 3 2" xfId="38623" xr:uid="{00000000-0005-0000-0000-000040A40000}"/>
    <cellStyle name="Normal 3 4 5 2 4" xfId="24205" xr:uid="{00000000-0005-0000-0000-000041A40000}"/>
    <cellStyle name="Normal 3 4 5 2 4 2" xfId="47412" xr:uid="{00000000-0005-0000-0000-000042A40000}"/>
    <cellStyle name="Normal 3 4 5 2 5" xfId="28006" xr:uid="{00000000-0005-0000-0000-000043A40000}"/>
    <cellStyle name="Normal 3 4 5 2 6" xfId="49346" xr:uid="{00000000-0005-0000-0000-000044A40000}"/>
    <cellStyle name="Normal 3 4 5 3" xfId="7404" xr:uid="{00000000-0005-0000-0000-000045A40000}"/>
    <cellStyle name="Normal 3 4 5 3 2" xfId="18019" xr:uid="{00000000-0005-0000-0000-000046A40000}"/>
    <cellStyle name="Normal 3 4 5 3 2 2" xfId="41287" xr:uid="{00000000-0005-0000-0000-000047A40000}"/>
    <cellStyle name="Normal 3 4 5 3 3" xfId="30672" xr:uid="{00000000-0005-0000-0000-000048A40000}"/>
    <cellStyle name="Normal 3 4 5 4" xfId="12715" xr:uid="{00000000-0005-0000-0000-000049A40000}"/>
    <cellStyle name="Normal 3 4 5 4 2" xfId="35983" xr:uid="{00000000-0005-0000-0000-00004AA40000}"/>
    <cellStyle name="Normal 3 4 5 5" xfId="24204" xr:uid="{00000000-0005-0000-0000-00004BA40000}"/>
    <cellStyle name="Normal 3 4 5 5 2" xfId="47411" xr:uid="{00000000-0005-0000-0000-00004CA40000}"/>
    <cellStyle name="Normal 3 4 5 6" xfId="25364" xr:uid="{00000000-0005-0000-0000-00004DA40000}"/>
    <cellStyle name="Normal 3 4 5 7" xfId="49345" xr:uid="{00000000-0005-0000-0000-00004EA40000}"/>
    <cellStyle name="Normal 3 4 6" xfId="1736" xr:uid="{00000000-0005-0000-0000-00004FA40000}"/>
    <cellStyle name="Normal 3 4 6 2" xfId="4729" xr:uid="{00000000-0005-0000-0000-000050A40000}"/>
    <cellStyle name="Normal 3 4 6 2 2" xfId="10073" xr:uid="{00000000-0005-0000-0000-000051A40000}"/>
    <cellStyle name="Normal 3 4 6 2 2 2" xfId="20688" xr:uid="{00000000-0005-0000-0000-000052A40000}"/>
    <cellStyle name="Normal 3 4 6 2 2 2 2" xfId="43956" xr:uid="{00000000-0005-0000-0000-000053A40000}"/>
    <cellStyle name="Normal 3 4 6 2 2 3" xfId="33341" xr:uid="{00000000-0005-0000-0000-000054A40000}"/>
    <cellStyle name="Normal 3 4 6 2 3" xfId="15382" xr:uid="{00000000-0005-0000-0000-000055A40000}"/>
    <cellStyle name="Normal 3 4 6 2 3 2" xfId="38650" xr:uid="{00000000-0005-0000-0000-000056A40000}"/>
    <cellStyle name="Normal 3 4 6 2 4" xfId="28033" xr:uid="{00000000-0005-0000-0000-000057A40000}"/>
    <cellStyle name="Normal 3 4 6 3" xfId="7431" xr:uid="{00000000-0005-0000-0000-000058A40000}"/>
    <cellStyle name="Normal 3 4 6 3 2" xfId="18046" xr:uid="{00000000-0005-0000-0000-000059A40000}"/>
    <cellStyle name="Normal 3 4 6 3 2 2" xfId="41314" xr:uid="{00000000-0005-0000-0000-00005AA40000}"/>
    <cellStyle name="Normal 3 4 6 3 3" xfId="30699" xr:uid="{00000000-0005-0000-0000-00005BA40000}"/>
    <cellStyle name="Normal 3 4 6 4" xfId="12742" xr:uid="{00000000-0005-0000-0000-00005CA40000}"/>
    <cellStyle name="Normal 3 4 6 4 2" xfId="36010" xr:uid="{00000000-0005-0000-0000-00005DA40000}"/>
    <cellStyle name="Normal 3 4 6 5" xfId="24206" xr:uid="{00000000-0005-0000-0000-00005EA40000}"/>
    <cellStyle name="Normal 3 4 6 5 2" xfId="47413" xr:uid="{00000000-0005-0000-0000-00005FA40000}"/>
    <cellStyle name="Normal 3 4 6 6" xfId="25391" xr:uid="{00000000-0005-0000-0000-000060A40000}"/>
    <cellStyle name="Normal 3 4 6 7" xfId="49347" xr:uid="{00000000-0005-0000-0000-000061A40000}"/>
    <cellStyle name="Normal 3 4 7" xfId="2088" xr:uid="{00000000-0005-0000-0000-000062A40000}"/>
    <cellStyle name="Normal 3 4 7 2" xfId="4997" xr:uid="{00000000-0005-0000-0000-000063A40000}"/>
    <cellStyle name="Normal 3 4 7 2 2" xfId="10340" xr:uid="{00000000-0005-0000-0000-000064A40000}"/>
    <cellStyle name="Normal 3 4 7 2 2 2" xfId="20955" xr:uid="{00000000-0005-0000-0000-000065A40000}"/>
    <cellStyle name="Normal 3 4 7 2 2 2 2" xfId="44223" xr:uid="{00000000-0005-0000-0000-000066A40000}"/>
    <cellStyle name="Normal 3 4 7 2 2 3" xfId="33608" xr:uid="{00000000-0005-0000-0000-000067A40000}"/>
    <cellStyle name="Normal 3 4 7 2 3" xfId="15649" xr:uid="{00000000-0005-0000-0000-000068A40000}"/>
    <cellStyle name="Normal 3 4 7 2 3 2" xfId="38917" xr:uid="{00000000-0005-0000-0000-000069A40000}"/>
    <cellStyle name="Normal 3 4 7 2 4" xfId="28300" xr:uid="{00000000-0005-0000-0000-00006AA40000}"/>
    <cellStyle name="Normal 3 4 7 3" xfId="7698" xr:uid="{00000000-0005-0000-0000-00006BA40000}"/>
    <cellStyle name="Normal 3 4 7 3 2" xfId="18313" xr:uid="{00000000-0005-0000-0000-00006CA40000}"/>
    <cellStyle name="Normal 3 4 7 3 2 2" xfId="41581" xr:uid="{00000000-0005-0000-0000-00006DA40000}"/>
    <cellStyle name="Normal 3 4 7 3 3" xfId="30966" xr:uid="{00000000-0005-0000-0000-00006EA40000}"/>
    <cellStyle name="Normal 3 4 7 4" xfId="13009" xr:uid="{00000000-0005-0000-0000-00006FA40000}"/>
    <cellStyle name="Normal 3 4 7 4 2" xfId="36277" xr:uid="{00000000-0005-0000-0000-000070A40000}"/>
    <cellStyle name="Normal 3 4 7 5" xfId="24207" xr:uid="{00000000-0005-0000-0000-000071A40000}"/>
    <cellStyle name="Normal 3 4 7 5 2" xfId="47414" xr:uid="{00000000-0005-0000-0000-000072A40000}"/>
    <cellStyle name="Normal 3 4 7 6" xfId="25658" xr:uid="{00000000-0005-0000-0000-000073A40000}"/>
    <cellStyle name="Normal 3 4 7 7" xfId="49348" xr:uid="{00000000-0005-0000-0000-000074A40000}"/>
    <cellStyle name="Normal 3 4 8" xfId="2203" xr:uid="{00000000-0005-0000-0000-000075A40000}"/>
    <cellStyle name="Normal 3 4 8 2" xfId="5078" xr:uid="{00000000-0005-0000-0000-000076A40000}"/>
    <cellStyle name="Normal 3 4 8 2 2" xfId="10421" xr:uid="{00000000-0005-0000-0000-000077A40000}"/>
    <cellStyle name="Normal 3 4 8 2 2 2" xfId="21036" xr:uid="{00000000-0005-0000-0000-000078A40000}"/>
    <cellStyle name="Normal 3 4 8 2 2 2 2" xfId="44304" xr:uid="{00000000-0005-0000-0000-000079A40000}"/>
    <cellStyle name="Normal 3 4 8 2 2 3" xfId="33689" xr:uid="{00000000-0005-0000-0000-00007AA40000}"/>
    <cellStyle name="Normal 3 4 8 2 3" xfId="15730" xr:uid="{00000000-0005-0000-0000-00007BA40000}"/>
    <cellStyle name="Normal 3 4 8 2 3 2" xfId="38998" xr:uid="{00000000-0005-0000-0000-00007CA40000}"/>
    <cellStyle name="Normal 3 4 8 2 4" xfId="28381" xr:uid="{00000000-0005-0000-0000-00007DA40000}"/>
    <cellStyle name="Normal 3 4 8 3" xfId="7779" xr:uid="{00000000-0005-0000-0000-00007EA40000}"/>
    <cellStyle name="Normal 3 4 8 3 2" xfId="18394" xr:uid="{00000000-0005-0000-0000-00007FA40000}"/>
    <cellStyle name="Normal 3 4 8 3 2 2" xfId="41662" xr:uid="{00000000-0005-0000-0000-000080A40000}"/>
    <cellStyle name="Normal 3 4 8 3 3" xfId="31047" xr:uid="{00000000-0005-0000-0000-000081A40000}"/>
    <cellStyle name="Normal 3 4 8 4" xfId="13090" xr:uid="{00000000-0005-0000-0000-000082A40000}"/>
    <cellStyle name="Normal 3 4 8 4 2" xfId="36358" xr:uid="{00000000-0005-0000-0000-000083A40000}"/>
    <cellStyle name="Normal 3 4 8 5" xfId="24208" xr:uid="{00000000-0005-0000-0000-000084A40000}"/>
    <cellStyle name="Normal 3 4 8 5 2" xfId="47415" xr:uid="{00000000-0005-0000-0000-000085A40000}"/>
    <cellStyle name="Normal 3 4 8 6" xfId="25739" xr:uid="{00000000-0005-0000-0000-000086A40000}"/>
    <cellStyle name="Normal 3 4 8 7" xfId="49349" xr:uid="{00000000-0005-0000-0000-000087A40000}"/>
    <cellStyle name="Normal 3 4 9" xfId="2260" xr:uid="{00000000-0005-0000-0000-000088A40000}"/>
    <cellStyle name="Normal 3 4 9 2" xfId="5126" xr:uid="{00000000-0005-0000-0000-000089A40000}"/>
    <cellStyle name="Normal 3 4 9 2 2" xfId="10469" xr:uid="{00000000-0005-0000-0000-00008AA40000}"/>
    <cellStyle name="Normal 3 4 9 2 2 2" xfId="21083" xr:uid="{00000000-0005-0000-0000-00008BA40000}"/>
    <cellStyle name="Normal 3 4 9 2 2 2 2" xfId="44351" xr:uid="{00000000-0005-0000-0000-00008CA40000}"/>
    <cellStyle name="Normal 3 4 9 2 2 3" xfId="33737" xr:uid="{00000000-0005-0000-0000-00008DA40000}"/>
    <cellStyle name="Normal 3 4 9 2 3" xfId="15777" xr:uid="{00000000-0005-0000-0000-00008EA40000}"/>
    <cellStyle name="Normal 3 4 9 2 3 2" xfId="39045" xr:uid="{00000000-0005-0000-0000-00008FA40000}"/>
    <cellStyle name="Normal 3 4 9 2 4" xfId="28429" xr:uid="{00000000-0005-0000-0000-000090A40000}"/>
    <cellStyle name="Normal 3 4 9 3" xfId="7827" xr:uid="{00000000-0005-0000-0000-000091A40000}"/>
    <cellStyle name="Normal 3 4 9 3 2" xfId="18442" xr:uid="{00000000-0005-0000-0000-000092A40000}"/>
    <cellStyle name="Normal 3 4 9 3 2 2" xfId="41710" xr:uid="{00000000-0005-0000-0000-000093A40000}"/>
    <cellStyle name="Normal 3 4 9 3 3" xfId="31095" xr:uid="{00000000-0005-0000-0000-000094A40000}"/>
    <cellStyle name="Normal 3 4 9 4" xfId="13137" xr:uid="{00000000-0005-0000-0000-000095A40000}"/>
    <cellStyle name="Normal 3 4 9 4 2" xfId="36405" xr:uid="{00000000-0005-0000-0000-000096A40000}"/>
    <cellStyle name="Normal 3 4 9 5" xfId="25787" xr:uid="{00000000-0005-0000-0000-000097A40000}"/>
    <cellStyle name="Normal 3 4_Asset Register (new)" xfId="1518" xr:uid="{00000000-0005-0000-0000-000098A40000}"/>
    <cellStyle name="Normal 3 5" xfId="850" xr:uid="{00000000-0005-0000-0000-000099A40000}"/>
    <cellStyle name="Normal 3 5 2" xfId="24210" xr:uid="{00000000-0005-0000-0000-00009AA40000}"/>
    <cellStyle name="Normal 3 5 3" xfId="24211" xr:uid="{00000000-0005-0000-0000-00009BA40000}"/>
    <cellStyle name="Normal 3 5 3 2" xfId="24212" xr:uid="{00000000-0005-0000-0000-00009CA40000}"/>
    <cellStyle name="Normal 3 5 3 2 2" xfId="47418" xr:uid="{00000000-0005-0000-0000-00009DA40000}"/>
    <cellStyle name="Normal 3 5 3 2 3" xfId="49352" xr:uid="{00000000-0005-0000-0000-00009EA40000}"/>
    <cellStyle name="Normal 3 5 3 3" xfId="47417" xr:uid="{00000000-0005-0000-0000-00009FA40000}"/>
    <cellStyle name="Normal 3 5 3 4" xfId="49351" xr:uid="{00000000-0005-0000-0000-0000A0A40000}"/>
    <cellStyle name="Normal 3 5 4" xfId="24213" xr:uid="{00000000-0005-0000-0000-0000A1A40000}"/>
    <cellStyle name="Normal 3 5 4 2" xfId="47419" xr:uid="{00000000-0005-0000-0000-0000A2A40000}"/>
    <cellStyle name="Normal 3 5 4 3" xfId="49353" xr:uid="{00000000-0005-0000-0000-0000A3A40000}"/>
    <cellStyle name="Normal 3 5 5" xfId="24209" xr:uid="{00000000-0005-0000-0000-0000A4A40000}"/>
    <cellStyle name="Normal 3 5 5 2" xfId="47416" xr:uid="{00000000-0005-0000-0000-0000A5A40000}"/>
    <cellStyle name="Normal 3 5 6" xfId="49350" xr:uid="{00000000-0005-0000-0000-0000A6A40000}"/>
    <cellStyle name="Normal 3 6" xfId="1703" xr:uid="{00000000-0005-0000-0000-0000A7A40000}"/>
    <cellStyle name="Normal 3 6 2" xfId="24215" xr:uid="{00000000-0005-0000-0000-0000A8A40000}"/>
    <cellStyle name="Normal 3 6 2 2" xfId="24216" xr:uid="{00000000-0005-0000-0000-0000A9A40000}"/>
    <cellStyle name="Normal 3 6 2 2 2" xfId="47422" xr:uid="{00000000-0005-0000-0000-0000AAA40000}"/>
    <cellStyle name="Normal 3 6 2 2 3" xfId="49356" xr:uid="{00000000-0005-0000-0000-0000ABA40000}"/>
    <cellStyle name="Normal 3 6 2 3" xfId="47421" xr:uid="{00000000-0005-0000-0000-0000ACA40000}"/>
    <cellStyle name="Normal 3 6 2 4" xfId="49355" xr:uid="{00000000-0005-0000-0000-0000ADA40000}"/>
    <cellStyle name="Normal 3 6 3" xfId="24217" xr:uid="{00000000-0005-0000-0000-0000AEA40000}"/>
    <cellStyle name="Normal 3 6 3 2" xfId="47423" xr:uid="{00000000-0005-0000-0000-0000AFA40000}"/>
    <cellStyle name="Normal 3 6 3 3" xfId="49357" xr:uid="{00000000-0005-0000-0000-0000B0A40000}"/>
    <cellStyle name="Normal 3 6 4" xfId="24214" xr:uid="{00000000-0005-0000-0000-0000B1A40000}"/>
    <cellStyle name="Normal 3 6 4 2" xfId="47420" xr:uid="{00000000-0005-0000-0000-0000B2A40000}"/>
    <cellStyle name="Normal 3 6 5" xfId="49354" xr:uid="{00000000-0005-0000-0000-0000B3A40000}"/>
    <cellStyle name="Normal 3 7" xfId="1740" xr:uid="{00000000-0005-0000-0000-0000B4A40000}"/>
    <cellStyle name="Normal 3 7 2" xfId="24219" xr:uid="{00000000-0005-0000-0000-0000B5A40000}"/>
    <cellStyle name="Normal 3 7 2 2" xfId="24220" xr:uid="{00000000-0005-0000-0000-0000B6A40000}"/>
    <cellStyle name="Normal 3 7 2 2 2" xfId="47426" xr:uid="{00000000-0005-0000-0000-0000B7A40000}"/>
    <cellStyle name="Normal 3 7 2 2 3" xfId="49360" xr:uid="{00000000-0005-0000-0000-0000B8A40000}"/>
    <cellStyle name="Normal 3 7 2 3" xfId="47425" xr:uid="{00000000-0005-0000-0000-0000B9A40000}"/>
    <cellStyle name="Normal 3 7 2 4" xfId="49359" xr:uid="{00000000-0005-0000-0000-0000BAA40000}"/>
    <cellStyle name="Normal 3 7 3" xfId="24221" xr:uid="{00000000-0005-0000-0000-0000BBA40000}"/>
    <cellStyle name="Normal 3 7 3 2" xfId="47427" xr:uid="{00000000-0005-0000-0000-0000BCA40000}"/>
    <cellStyle name="Normal 3 7 3 3" xfId="49361" xr:uid="{00000000-0005-0000-0000-0000BDA40000}"/>
    <cellStyle name="Normal 3 7 4" xfId="24218" xr:uid="{00000000-0005-0000-0000-0000BEA40000}"/>
    <cellStyle name="Normal 3 7 4 2" xfId="47424" xr:uid="{00000000-0005-0000-0000-0000BFA40000}"/>
    <cellStyle name="Normal 3 7 5" xfId="49358" xr:uid="{00000000-0005-0000-0000-0000C0A40000}"/>
    <cellStyle name="Normal 3 8" xfId="1702" xr:uid="{00000000-0005-0000-0000-0000C1A40000}"/>
    <cellStyle name="Normal 3 8 2" xfId="24222" xr:uid="{00000000-0005-0000-0000-0000C2A40000}"/>
    <cellStyle name="Normal 3 8 2 2" xfId="47428" xr:uid="{00000000-0005-0000-0000-0000C3A40000}"/>
    <cellStyle name="Normal 3 8 3" xfId="49362" xr:uid="{00000000-0005-0000-0000-0000C4A40000}"/>
    <cellStyle name="Normal 3 9" xfId="2199" xr:uid="{00000000-0005-0000-0000-0000C5A40000}"/>
    <cellStyle name="Normal 3 9 2" xfId="24223" xr:uid="{00000000-0005-0000-0000-0000C6A40000}"/>
    <cellStyle name="Normal 3 9 2 2" xfId="47429" xr:uid="{00000000-0005-0000-0000-0000C7A40000}"/>
    <cellStyle name="Normal 3 9 3" xfId="49363" xr:uid="{00000000-0005-0000-0000-0000C8A40000}"/>
    <cellStyle name="Normal 3_Asset Register (new)" xfId="1325" xr:uid="{00000000-0005-0000-0000-0000C9A40000}"/>
    <cellStyle name="Normal 30" xfId="6643" xr:uid="{00000000-0005-0000-0000-0000CAA40000}"/>
    <cellStyle name="Normal 30 2" xfId="11986" xr:uid="{00000000-0005-0000-0000-0000CBA40000}"/>
    <cellStyle name="Normal 30 2 2" xfId="22599" xr:uid="{00000000-0005-0000-0000-0000CCA40000}"/>
    <cellStyle name="Normal 30 2 2 2" xfId="45867" xr:uid="{00000000-0005-0000-0000-0000CDA40000}"/>
    <cellStyle name="Normal 30 2 3" xfId="35254" xr:uid="{00000000-0005-0000-0000-0000CEA40000}"/>
    <cellStyle name="Normal 30 3" xfId="17293" xr:uid="{00000000-0005-0000-0000-0000CFA40000}"/>
    <cellStyle name="Normal 30 3 2" xfId="40561" xr:uid="{00000000-0005-0000-0000-0000D0A40000}"/>
    <cellStyle name="Normal 30 4" xfId="29946" xr:uid="{00000000-0005-0000-0000-0000D1A40000}"/>
    <cellStyle name="Normal 30 5" xfId="50883" xr:uid="{00000000-0005-0000-0000-0000D2A40000}"/>
    <cellStyle name="Normal 31" xfId="6644" xr:uid="{00000000-0005-0000-0000-0000D3A40000}"/>
    <cellStyle name="Normal 31 2" xfId="11987" xr:uid="{00000000-0005-0000-0000-0000D4A40000}"/>
    <cellStyle name="Normal 31 2 2" xfId="22600" xr:uid="{00000000-0005-0000-0000-0000D5A40000}"/>
    <cellStyle name="Normal 31 2 2 2" xfId="45868" xr:uid="{00000000-0005-0000-0000-0000D6A40000}"/>
    <cellStyle name="Normal 31 2 3" xfId="35255" xr:uid="{00000000-0005-0000-0000-0000D7A40000}"/>
    <cellStyle name="Normal 31 3" xfId="17294" xr:uid="{00000000-0005-0000-0000-0000D8A40000}"/>
    <cellStyle name="Normal 31 3 2" xfId="40562" xr:uid="{00000000-0005-0000-0000-0000D9A40000}"/>
    <cellStyle name="Normal 31 4" xfId="29947" xr:uid="{00000000-0005-0000-0000-0000DAA40000}"/>
    <cellStyle name="Normal 31 5" xfId="50884" xr:uid="{00000000-0005-0000-0000-0000DBA40000}"/>
    <cellStyle name="Normal 32" xfId="6645" xr:uid="{00000000-0005-0000-0000-0000DCA40000}"/>
    <cellStyle name="Normal 32 2" xfId="11988" xr:uid="{00000000-0005-0000-0000-0000DDA40000}"/>
    <cellStyle name="Normal 32 2 2" xfId="22601" xr:uid="{00000000-0005-0000-0000-0000DEA40000}"/>
    <cellStyle name="Normal 32 2 2 2" xfId="45869" xr:uid="{00000000-0005-0000-0000-0000DFA40000}"/>
    <cellStyle name="Normal 32 2 3" xfId="35256" xr:uid="{00000000-0005-0000-0000-0000E0A40000}"/>
    <cellStyle name="Normal 32 3" xfId="17295" xr:uid="{00000000-0005-0000-0000-0000E1A40000}"/>
    <cellStyle name="Normal 32 3 2" xfId="40563" xr:uid="{00000000-0005-0000-0000-0000E2A40000}"/>
    <cellStyle name="Normal 32 4" xfId="29948" xr:uid="{00000000-0005-0000-0000-0000E3A40000}"/>
    <cellStyle name="Normal 32 5" xfId="50885" xr:uid="{00000000-0005-0000-0000-0000E4A40000}"/>
    <cellStyle name="Normal 33" xfId="6646" xr:uid="{00000000-0005-0000-0000-0000E5A40000}"/>
    <cellStyle name="Normal 33 2" xfId="11989" xr:uid="{00000000-0005-0000-0000-0000E6A40000}"/>
    <cellStyle name="Normal 33 2 2" xfId="22602" xr:uid="{00000000-0005-0000-0000-0000E7A40000}"/>
    <cellStyle name="Normal 33 2 2 2" xfId="45870" xr:uid="{00000000-0005-0000-0000-0000E8A40000}"/>
    <cellStyle name="Normal 33 2 3" xfId="35257" xr:uid="{00000000-0005-0000-0000-0000E9A40000}"/>
    <cellStyle name="Normal 33 3" xfId="17296" xr:uid="{00000000-0005-0000-0000-0000EAA40000}"/>
    <cellStyle name="Normal 33 3 2" xfId="40564" xr:uid="{00000000-0005-0000-0000-0000EBA40000}"/>
    <cellStyle name="Normal 33 4" xfId="29949" xr:uid="{00000000-0005-0000-0000-0000ECA40000}"/>
    <cellStyle name="Normal 33 5" xfId="50886" xr:uid="{00000000-0005-0000-0000-0000EDA40000}"/>
    <cellStyle name="Normal 34" xfId="6647" xr:uid="{00000000-0005-0000-0000-0000EEA40000}"/>
    <cellStyle name="Normal 34 2" xfId="11990" xr:uid="{00000000-0005-0000-0000-0000EFA40000}"/>
    <cellStyle name="Normal 34 2 2" xfId="22603" xr:uid="{00000000-0005-0000-0000-0000F0A40000}"/>
    <cellStyle name="Normal 34 2 2 2" xfId="45871" xr:uid="{00000000-0005-0000-0000-0000F1A40000}"/>
    <cellStyle name="Normal 34 2 3" xfId="35258" xr:uid="{00000000-0005-0000-0000-0000F2A40000}"/>
    <cellStyle name="Normal 34 3" xfId="17297" xr:uid="{00000000-0005-0000-0000-0000F3A40000}"/>
    <cellStyle name="Normal 34 3 2" xfId="40565" xr:uid="{00000000-0005-0000-0000-0000F4A40000}"/>
    <cellStyle name="Normal 34 4" xfId="29950" xr:uid="{00000000-0005-0000-0000-0000F5A40000}"/>
    <cellStyle name="Normal 34 5" xfId="50887" xr:uid="{00000000-0005-0000-0000-0000F6A40000}"/>
    <cellStyle name="Normal 35" xfId="6648" xr:uid="{00000000-0005-0000-0000-0000F7A40000}"/>
    <cellStyle name="Normal 35 2" xfId="11991" xr:uid="{00000000-0005-0000-0000-0000F8A40000}"/>
    <cellStyle name="Normal 35 2 2" xfId="22604" xr:uid="{00000000-0005-0000-0000-0000F9A40000}"/>
    <cellStyle name="Normal 35 2 2 2" xfId="45872" xr:uid="{00000000-0005-0000-0000-0000FAA40000}"/>
    <cellStyle name="Normal 35 2 3" xfId="35259" xr:uid="{00000000-0005-0000-0000-0000FBA40000}"/>
    <cellStyle name="Normal 35 3" xfId="17298" xr:uid="{00000000-0005-0000-0000-0000FCA40000}"/>
    <cellStyle name="Normal 35 3 2" xfId="40566" xr:uid="{00000000-0005-0000-0000-0000FDA40000}"/>
    <cellStyle name="Normal 35 4" xfId="29951" xr:uid="{00000000-0005-0000-0000-0000FEA40000}"/>
    <cellStyle name="Normal 35 5" xfId="50888" xr:uid="{00000000-0005-0000-0000-0000FFA40000}"/>
    <cellStyle name="Normal 36" xfId="6649" xr:uid="{00000000-0005-0000-0000-000000A50000}"/>
    <cellStyle name="Normal 36 2" xfId="11992" xr:uid="{00000000-0005-0000-0000-000001A50000}"/>
    <cellStyle name="Normal 36 2 2" xfId="22605" xr:uid="{00000000-0005-0000-0000-000002A50000}"/>
    <cellStyle name="Normal 36 2 2 2" xfId="45873" xr:uid="{00000000-0005-0000-0000-000003A50000}"/>
    <cellStyle name="Normal 36 2 3" xfId="35260" xr:uid="{00000000-0005-0000-0000-000004A50000}"/>
    <cellStyle name="Normal 36 3" xfId="17299" xr:uid="{00000000-0005-0000-0000-000005A50000}"/>
    <cellStyle name="Normal 36 3 2" xfId="40567" xr:uid="{00000000-0005-0000-0000-000006A50000}"/>
    <cellStyle name="Normal 36 4" xfId="29952" xr:uid="{00000000-0005-0000-0000-000007A50000}"/>
    <cellStyle name="Normal 36 5" xfId="50889" xr:uid="{00000000-0005-0000-0000-000008A50000}"/>
    <cellStyle name="Normal 37" xfId="6650" xr:uid="{00000000-0005-0000-0000-000009A50000}"/>
    <cellStyle name="Normal 37 2" xfId="11993" xr:uid="{00000000-0005-0000-0000-00000AA50000}"/>
    <cellStyle name="Normal 37 2 2" xfId="22606" xr:uid="{00000000-0005-0000-0000-00000BA50000}"/>
    <cellStyle name="Normal 37 2 2 2" xfId="45874" xr:uid="{00000000-0005-0000-0000-00000CA50000}"/>
    <cellStyle name="Normal 37 2 3" xfId="35261" xr:uid="{00000000-0005-0000-0000-00000DA50000}"/>
    <cellStyle name="Normal 37 3" xfId="17300" xr:uid="{00000000-0005-0000-0000-00000EA50000}"/>
    <cellStyle name="Normal 37 3 2" xfId="40568" xr:uid="{00000000-0005-0000-0000-00000FA50000}"/>
    <cellStyle name="Normal 37 4" xfId="29953" xr:uid="{00000000-0005-0000-0000-000010A50000}"/>
    <cellStyle name="Normal 37 5" xfId="50890" xr:uid="{00000000-0005-0000-0000-000011A50000}"/>
    <cellStyle name="Normal 38" xfId="6651" xr:uid="{00000000-0005-0000-0000-000012A50000}"/>
    <cellStyle name="Normal 38 2" xfId="11994" xr:uid="{00000000-0005-0000-0000-000013A50000}"/>
    <cellStyle name="Normal 38 2 2" xfId="22607" xr:uid="{00000000-0005-0000-0000-000014A50000}"/>
    <cellStyle name="Normal 38 2 2 2" xfId="45875" xr:uid="{00000000-0005-0000-0000-000015A50000}"/>
    <cellStyle name="Normal 38 2 3" xfId="35262" xr:uid="{00000000-0005-0000-0000-000016A50000}"/>
    <cellStyle name="Normal 38 3" xfId="17301" xr:uid="{00000000-0005-0000-0000-000017A50000}"/>
    <cellStyle name="Normal 38 3 2" xfId="40569" xr:uid="{00000000-0005-0000-0000-000018A50000}"/>
    <cellStyle name="Normal 38 4" xfId="29954" xr:uid="{00000000-0005-0000-0000-000019A50000}"/>
    <cellStyle name="Normal 38 5" xfId="50891" xr:uid="{00000000-0005-0000-0000-00001AA50000}"/>
    <cellStyle name="Normal 39" xfId="51" xr:uid="{00000000-0005-0000-0000-00001BA50000}"/>
    <cellStyle name="Normal 39 2" xfId="11995" xr:uid="{00000000-0005-0000-0000-00001CA50000}"/>
    <cellStyle name="Normal 39 2 2" xfId="22608" xr:uid="{00000000-0005-0000-0000-00001DA50000}"/>
    <cellStyle name="Normal 39 2 2 2" xfId="45876" xr:uid="{00000000-0005-0000-0000-00001EA50000}"/>
    <cellStyle name="Normal 39 2 3" xfId="35263" xr:uid="{00000000-0005-0000-0000-00001FA50000}"/>
    <cellStyle name="Normal 39 3" xfId="17302" xr:uid="{00000000-0005-0000-0000-000020A50000}"/>
    <cellStyle name="Normal 39 3 2" xfId="40570" xr:uid="{00000000-0005-0000-0000-000021A50000}"/>
    <cellStyle name="Normal 39 4" xfId="29955" xr:uid="{00000000-0005-0000-0000-000022A50000}"/>
    <cellStyle name="Normal 39 5" xfId="6652" xr:uid="{00000000-0005-0000-0000-000023A50000}"/>
    <cellStyle name="Normal 39 6" xfId="50892" xr:uid="{00000000-0005-0000-0000-000024A50000}"/>
    <cellStyle name="Normal 4" xfId="591" xr:uid="{00000000-0005-0000-0000-000025A50000}"/>
    <cellStyle name="Normal 4 10" xfId="1710" xr:uid="{00000000-0005-0000-0000-000026A50000}"/>
    <cellStyle name="Normal 4 10 2" xfId="4705" xr:uid="{00000000-0005-0000-0000-000027A50000}"/>
    <cellStyle name="Normal 4 10 2 2" xfId="10049" xr:uid="{00000000-0005-0000-0000-000028A50000}"/>
    <cellStyle name="Normal 4 10 2 2 2" xfId="20664" xr:uid="{00000000-0005-0000-0000-000029A50000}"/>
    <cellStyle name="Normal 4 10 2 2 2 2" xfId="43932" xr:uid="{00000000-0005-0000-0000-00002AA50000}"/>
    <cellStyle name="Normal 4 10 2 2 3" xfId="33317" xr:uid="{00000000-0005-0000-0000-00002BA50000}"/>
    <cellStyle name="Normal 4 10 2 2 4" xfId="50895" xr:uid="{00000000-0005-0000-0000-00002CA50000}"/>
    <cellStyle name="Normal 4 10 2 3" xfId="15358" xr:uid="{00000000-0005-0000-0000-00002DA50000}"/>
    <cellStyle name="Normal 4 10 2 3 2" xfId="38626" xr:uid="{00000000-0005-0000-0000-00002EA50000}"/>
    <cellStyle name="Normal 4 10 2 4" xfId="28009" xr:uid="{00000000-0005-0000-0000-00002FA50000}"/>
    <cellStyle name="Normal 4 10 2 5" xfId="50894" xr:uid="{00000000-0005-0000-0000-000030A50000}"/>
    <cellStyle name="Normal 4 10 3" xfId="7407" xr:uid="{00000000-0005-0000-0000-000031A50000}"/>
    <cellStyle name="Normal 4 10 3 2" xfId="18022" xr:uid="{00000000-0005-0000-0000-000032A50000}"/>
    <cellStyle name="Normal 4 10 3 2 2" xfId="41290" xr:uid="{00000000-0005-0000-0000-000033A50000}"/>
    <cellStyle name="Normal 4 10 3 2 3" xfId="50897" xr:uid="{00000000-0005-0000-0000-000034A50000}"/>
    <cellStyle name="Normal 4 10 3 3" xfId="30675" xr:uid="{00000000-0005-0000-0000-000035A50000}"/>
    <cellStyle name="Normal 4 10 3 4" xfId="50896" xr:uid="{00000000-0005-0000-0000-000036A50000}"/>
    <cellStyle name="Normal 4 10 4" xfId="12718" xr:uid="{00000000-0005-0000-0000-000037A50000}"/>
    <cellStyle name="Normal 4 10 4 2" xfId="35986" xr:uid="{00000000-0005-0000-0000-000038A50000}"/>
    <cellStyle name="Normal 4 10 4 3" xfId="50898" xr:uid="{00000000-0005-0000-0000-000039A50000}"/>
    <cellStyle name="Normal 4 10 5" xfId="25367" xr:uid="{00000000-0005-0000-0000-00003AA50000}"/>
    <cellStyle name="Normal 4 10 6" xfId="50893" xr:uid="{00000000-0005-0000-0000-00003BA50000}"/>
    <cellStyle name="Normal 4 11" xfId="2543" xr:uid="{00000000-0005-0000-0000-00003CA50000}"/>
    <cellStyle name="Normal 4 11 2" xfId="5391" xr:uid="{00000000-0005-0000-0000-00003DA50000}"/>
    <cellStyle name="Normal 4 11 2 2" xfId="10734" xr:uid="{00000000-0005-0000-0000-00003EA50000}"/>
    <cellStyle name="Normal 4 11 2 2 2" xfId="21348" xr:uid="{00000000-0005-0000-0000-00003FA50000}"/>
    <cellStyle name="Normal 4 11 2 2 2 2" xfId="44616" xr:uid="{00000000-0005-0000-0000-000040A50000}"/>
    <cellStyle name="Normal 4 11 2 2 3" xfId="34002" xr:uid="{00000000-0005-0000-0000-000041A50000}"/>
    <cellStyle name="Normal 4 11 2 3" xfId="16042" xr:uid="{00000000-0005-0000-0000-000042A50000}"/>
    <cellStyle name="Normal 4 11 2 3 2" xfId="39310" xr:uid="{00000000-0005-0000-0000-000043A50000}"/>
    <cellStyle name="Normal 4 11 2 4" xfId="28694" xr:uid="{00000000-0005-0000-0000-000044A50000}"/>
    <cellStyle name="Normal 4 11 2 5" xfId="50900" xr:uid="{00000000-0005-0000-0000-000045A50000}"/>
    <cellStyle name="Normal 4 11 3" xfId="8092" xr:uid="{00000000-0005-0000-0000-000046A50000}"/>
    <cellStyle name="Normal 4 11 3 2" xfId="18707" xr:uid="{00000000-0005-0000-0000-000047A50000}"/>
    <cellStyle name="Normal 4 11 3 2 2" xfId="41975" xr:uid="{00000000-0005-0000-0000-000048A50000}"/>
    <cellStyle name="Normal 4 11 3 3" xfId="31360" xr:uid="{00000000-0005-0000-0000-000049A50000}"/>
    <cellStyle name="Normal 4 11 4" xfId="13402" xr:uid="{00000000-0005-0000-0000-00004AA50000}"/>
    <cellStyle name="Normal 4 11 4 2" xfId="36670" xr:uid="{00000000-0005-0000-0000-00004BA50000}"/>
    <cellStyle name="Normal 4 11 5" xfId="26052" xr:uid="{00000000-0005-0000-0000-00004CA50000}"/>
    <cellStyle name="Normal 4 11 6" xfId="50899" xr:uid="{00000000-0005-0000-0000-00004DA50000}"/>
    <cellStyle name="Normal 4 12" xfId="3049" xr:uid="{00000000-0005-0000-0000-00004EA50000}"/>
    <cellStyle name="Normal 4 12 2" xfId="5882" xr:uid="{00000000-0005-0000-0000-00004FA50000}"/>
    <cellStyle name="Normal 4 12 2 2" xfId="11225" xr:uid="{00000000-0005-0000-0000-000050A50000}"/>
    <cellStyle name="Normal 4 12 2 2 2" xfId="21838" xr:uid="{00000000-0005-0000-0000-000051A50000}"/>
    <cellStyle name="Normal 4 12 2 2 2 2" xfId="45106" xr:uid="{00000000-0005-0000-0000-000052A50000}"/>
    <cellStyle name="Normal 4 12 2 2 3" xfId="34493" xr:uid="{00000000-0005-0000-0000-000053A50000}"/>
    <cellStyle name="Normal 4 12 2 3" xfId="16532" xr:uid="{00000000-0005-0000-0000-000054A50000}"/>
    <cellStyle name="Normal 4 12 2 3 2" xfId="39800" xr:uid="{00000000-0005-0000-0000-000055A50000}"/>
    <cellStyle name="Normal 4 12 2 4" xfId="29185" xr:uid="{00000000-0005-0000-0000-000056A50000}"/>
    <cellStyle name="Normal 4 12 2 5" xfId="50902" xr:uid="{00000000-0005-0000-0000-000057A50000}"/>
    <cellStyle name="Normal 4 12 3" xfId="8583" xr:uid="{00000000-0005-0000-0000-000058A50000}"/>
    <cellStyle name="Normal 4 12 3 2" xfId="19198" xr:uid="{00000000-0005-0000-0000-000059A50000}"/>
    <cellStyle name="Normal 4 12 3 2 2" xfId="42466" xr:uid="{00000000-0005-0000-0000-00005AA50000}"/>
    <cellStyle name="Normal 4 12 3 3" xfId="31851" xr:uid="{00000000-0005-0000-0000-00005BA50000}"/>
    <cellStyle name="Normal 4 12 4" xfId="13892" xr:uid="{00000000-0005-0000-0000-00005CA50000}"/>
    <cellStyle name="Normal 4 12 4 2" xfId="37160" xr:uid="{00000000-0005-0000-0000-00005DA50000}"/>
    <cellStyle name="Normal 4 12 5" xfId="26543" xr:uid="{00000000-0005-0000-0000-00005EA50000}"/>
    <cellStyle name="Normal 4 12 6" xfId="50901" xr:uid="{00000000-0005-0000-0000-00005FA50000}"/>
    <cellStyle name="Normal 4 13" xfId="3372" xr:uid="{00000000-0005-0000-0000-000060A50000}"/>
    <cellStyle name="Normal 4 13 2" xfId="6196" xr:uid="{00000000-0005-0000-0000-000061A50000}"/>
    <cellStyle name="Normal 4 13 2 2" xfId="11539" xr:uid="{00000000-0005-0000-0000-000062A50000}"/>
    <cellStyle name="Normal 4 13 2 2 2" xfId="22152" xr:uid="{00000000-0005-0000-0000-000063A50000}"/>
    <cellStyle name="Normal 4 13 2 2 2 2" xfId="45420" xr:uid="{00000000-0005-0000-0000-000064A50000}"/>
    <cellStyle name="Normal 4 13 2 2 3" xfId="34807" xr:uid="{00000000-0005-0000-0000-000065A50000}"/>
    <cellStyle name="Normal 4 13 2 3" xfId="16846" xr:uid="{00000000-0005-0000-0000-000066A50000}"/>
    <cellStyle name="Normal 4 13 2 3 2" xfId="40114" xr:uid="{00000000-0005-0000-0000-000067A50000}"/>
    <cellStyle name="Normal 4 13 2 4" xfId="29499" xr:uid="{00000000-0005-0000-0000-000068A50000}"/>
    <cellStyle name="Normal 4 13 3" xfId="8897" xr:uid="{00000000-0005-0000-0000-000069A50000}"/>
    <cellStyle name="Normal 4 13 3 2" xfId="19512" xr:uid="{00000000-0005-0000-0000-00006AA50000}"/>
    <cellStyle name="Normal 4 13 3 2 2" xfId="42780" xr:uid="{00000000-0005-0000-0000-00006BA50000}"/>
    <cellStyle name="Normal 4 13 3 3" xfId="32165" xr:uid="{00000000-0005-0000-0000-00006CA50000}"/>
    <cellStyle name="Normal 4 13 4" xfId="14206" xr:uid="{00000000-0005-0000-0000-00006DA50000}"/>
    <cellStyle name="Normal 4 13 4 2" xfId="37474" xr:uid="{00000000-0005-0000-0000-00006EA50000}"/>
    <cellStyle name="Normal 4 13 5" xfId="26857" xr:uid="{00000000-0005-0000-0000-00006FA50000}"/>
    <cellStyle name="Normal 4 13 6" xfId="50903" xr:uid="{00000000-0005-0000-0000-000070A50000}"/>
    <cellStyle name="Normal 4 14" xfId="4204" xr:uid="{00000000-0005-0000-0000-000071A50000}"/>
    <cellStyle name="Normal 4 14 2" xfId="9548" xr:uid="{00000000-0005-0000-0000-000072A50000}"/>
    <cellStyle name="Normal 4 14 2 2" xfId="20163" xr:uid="{00000000-0005-0000-0000-000073A50000}"/>
    <cellStyle name="Normal 4 14 2 2 2" xfId="43431" xr:uid="{00000000-0005-0000-0000-000074A50000}"/>
    <cellStyle name="Normal 4 14 2 3" xfId="32816" xr:uid="{00000000-0005-0000-0000-000075A50000}"/>
    <cellStyle name="Normal 4 14 3" xfId="14857" xr:uid="{00000000-0005-0000-0000-000076A50000}"/>
    <cellStyle name="Normal 4 14 3 2" xfId="38125" xr:uid="{00000000-0005-0000-0000-000077A50000}"/>
    <cellStyle name="Normal 4 14 4" xfId="27508" xr:uid="{00000000-0005-0000-0000-000078A50000}"/>
    <cellStyle name="Normal 4 15" xfId="6683" xr:uid="{00000000-0005-0000-0000-000079A50000}"/>
    <cellStyle name="Normal 4 15 2" xfId="12002" xr:uid="{00000000-0005-0000-0000-00007AA50000}"/>
    <cellStyle name="Normal 4 15 2 2" xfId="22615" xr:uid="{00000000-0005-0000-0000-00007BA50000}"/>
    <cellStyle name="Normal 4 15 2 2 2" xfId="45883" xr:uid="{00000000-0005-0000-0000-00007CA50000}"/>
    <cellStyle name="Normal 4 15 2 3" xfId="35270" xr:uid="{00000000-0005-0000-0000-00007DA50000}"/>
    <cellStyle name="Normal 4 15 3" xfId="17309" xr:uid="{00000000-0005-0000-0000-00007EA50000}"/>
    <cellStyle name="Normal 4 15 3 2" xfId="40577" xr:uid="{00000000-0005-0000-0000-00007FA50000}"/>
    <cellStyle name="Normal 4 15 4" xfId="29962" xr:uid="{00000000-0005-0000-0000-000080A50000}"/>
    <cellStyle name="Normal 4 16" xfId="6906" xr:uid="{00000000-0005-0000-0000-000081A50000}"/>
    <cellStyle name="Normal 4 16 2" xfId="17521" xr:uid="{00000000-0005-0000-0000-000082A50000}"/>
    <cellStyle name="Normal 4 16 2 2" xfId="40789" xr:uid="{00000000-0005-0000-0000-000083A50000}"/>
    <cellStyle name="Normal 4 16 3" xfId="30174" xr:uid="{00000000-0005-0000-0000-000084A50000}"/>
    <cellStyle name="Normal 4 17" xfId="12217" xr:uid="{00000000-0005-0000-0000-000085A50000}"/>
    <cellStyle name="Normal 4 17 2" xfId="35485" xr:uid="{00000000-0005-0000-0000-000086A50000}"/>
    <cellStyle name="Normal 4 18" xfId="22624" xr:uid="{00000000-0005-0000-0000-000087A50000}"/>
    <cellStyle name="Normal 4 18 2" xfId="45887" xr:uid="{00000000-0005-0000-0000-000088A50000}"/>
    <cellStyle name="Normal 4 19" xfId="24224" xr:uid="{00000000-0005-0000-0000-000089A50000}"/>
    <cellStyle name="Normal 4 19 2" xfId="47430" xr:uid="{00000000-0005-0000-0000-00008AA50000}"/>
    <cellStyle name="Normal 4 2" xfId="592" xr:uid="{00000000-0005-0000-0000-00008BA50000}"/>
    <cellStyle name="Normal 4 2 10" xfId="2111" xr:uid="{00000000-0005-0000-0000-00008CA50000}"/>
    <cellStyle name="Normal 4 2 10 2" xfId="5006" xr:uid="{00000000-0005-0000-0000-00008DA50000}"/>
    <cellStyle name="Normal 4 2 10 2 2" xfId="10349" xr:uid="{00000000-0005-0000-0000-00008EA50000}"/>
    <cellStyle name="Normal 4 2 10 2 2 2" xfId="20964" xr:uid="{00000000-0005-0000-0000-00008FA50000}"/>
    <cellStyle name="Normal 4 2 10 2 2 2 2" xfId="44232" xr:uid="{00000000-0005-0000-0000-000090A50000}"/>
    <cellStyle name="Normal 4 2 10 2 2 3" xfId="33617" xr:uid="{00000000-0005-0000-0000-000091A50000}"/>
    <cellStyle name="Normal 4 2 10 2 3" xfId="15658" xr:uid="{00000000-0005-0000-0000-000092A50000}"/>
    <cellStyle name="Normal 4 2 10 2 3 2" xfId="38926" xr:uid="{00000000-0005-0000-0000-000093A50000}"/>
    <cellStyle name="Normal 4 2 10 2 4" xfId="28309" xr:uid="{00000000-0005-0000-0000-000094A50000}"/>
    <cellStyle name="Normal 4 2 10 3" xfId="7707" xr:uid="{00000000-0005-0000-0000-000095A50000}"/>
    <cellStyle name="Normal 4 2 10 3 2" xfId="18322" xr:uid="{00000000-0005-0000-0000-000096A50000}"/>
    <cellStyle name="Normal 4 2 10 3 2 2" xfId="41590" xr:uid="{00000000-0005-0000-0000-000097A50000}"/>
    <cellStyle name="Normal 4 2 10 3 3" xfId="30975" xr:uid="{00000000-0005-0000-0000-000098A50000}"/>
    <cellStyle name="Normal 4 2 10 4" xfId="13018" xr:uid="{00000000-0005-0000-0000-000099A50000}"/>
    <cellStyle name="Normal 4 2 10 4 2" xfId="36286" xr:uid="{00000000-0005-0000-0000-00009AA50000}"/>
    <cellStyle name="Normal 4 2 10 5" xfId="25667" xr:uid="{00000000-0005-0000-0000-00009BA50000}"/>
    <cellStyle name="Normal 4 2 10 6" xfId="50904" xr:uid="{00000000-0005-0000-0000-00009CA50000}"/>
    <cellStyle name="Normal 4 2 11" xfId="2544" xr:uid="{00000000-0005-0000-0000-00009DA50000}"/>
    <cellStyle name="Normal 4 2 11 2" xfId="5392" xr:uid="{00000000-0005-0000-0000-00009EA50000}"/>
    <cellStyle name="Normal 4 2 11 2 2" xfId="10735" xr:uid="{00000000-0005-0000-0000-00009FA50000}"/>
    <cellStyle name="Normal 4 2 11 2 2 2" xfId="21349" xr:uid="{00000000-0005-0000-0000-0000A0A50000}"/>
    <cellStyle name="Normal 4 2 11 2 2 2 2" xfId="44617" xr:uid="{00000000-0005-0000-0000-0000A1A50000}"/>
    <cellStyle name="Normal 4 2 11 2 2 3" xfId="34003" xr:uid="{00000000-0005-0000-0000-0000A2A50000}"/>
    <cellStyle name="Normal 4 2 11 2 3" xfId="16043" xr:uid="{00000000-0005-0000-0000-0000A3A50000}"/>
    <cellStyle name="Normal 4 2 11 2 3 2" xfId="39311" xr:uid="{00000000-0005-0000-0000-0000A4A50000}"/>
    <cellStyle name="Normal 4 2 11 2 4" xfId="28695" xr:uid="{00000000-0005-0000-0000-0000A5A50000}"/>
    <cellStyle name="Normal 4 2 11 3" xfId="8093" xr:uid="{00000000-0005-0000-0000-0000A6A50000}"/>
    <cellStyle name="Normal 4 2 11 3 2" xfId="18708" xr:uid="{00000000-0005-0000-0000-0000A7A50000}"/>
    <cellStyle name="Normal 4 2 11 3 2 2" xfId="41976" xr:uid="{00000000-0005-0000-0000-0000A8A50000}"/>
    <cellStyle name="Normal 4 2 11 3 3" xfId="31361" xr:uid="{00000000-0005-0000-0000-0000A9A50000}"/>
    <cellStyle name="Normal 4 2 11 4" xfId="13403" xr:uid="{00000000-0005-0000-0000-0000AAA50000}"/>
    <cellStyle name="Normal 4 2 11 4 2" xfId="36671" xr:uid="{00000000-0005-0000-0000-0000ABA50000}"/>
    <cellStyle name="Normal 4 2 11 5" xfId="26053" xr:uid="{00000000-0005-0000-0000-0000ACA50000}"/>
    <cellStyle name="Normal 4 2 12" xfId="3050" xr:uid="{00000000-0005-0000-0000-0000ADA50000}"/>
    <cellStyle name="Normal 4 2 12 2" xfId="5883" xr:uid="{00000000-0005-0000-0000-0000AEA50000}"/>
    <cellStyle name="Normal 4 2 12 2 2" xfId="11226" xr:uid="{00000000-0005-0000-0000-0000AFA50000}"/>
    <cellStyle name="Normal 4 2 12 2 2 2" xfId="21839" xr:uid="{00000000-0005-0000-0000-0000B0A50000}"/>
    <cellStyle name="Normal 4 2 12 2 2 2 2" xfId="45107" xr:uid="{00000000-0005-0000-0000-0000B1A50000}"/>
    <cellStyle name="Normal 4 2 12 2 2 3" xfId="34494" xr:uid="{00000000-0005-0000-0000-0000B2A50000}"/>
    <cellStyle name="Normal 4 2 12 2 3" xfId="16533" xr:uid="{00000000-0005-0000-0000-0000B3A50000}"/>
    <cellStyle name="Normal 4 2 12 2 3 2" xfId="39801" xr:uid="{00000000-0005-0000-0000-0000B4A50000}"/>
    <cellStyle name="Normal 4 2 12 2 4" xfId="29186" xr:uid="{00000000-0005-0000-0000-0000B5A50000}"/>
    <cellStyle name="Normal 4 2 12 3" xfId="8584" xr:uid="{00000000-0005-0000-0000-0000B6A50000}"/>
    <cellStyle name="Normal 4 2 12 3 2" xfId="19199" xr:uid="{00000000-0005-0000-0000-0000B7A50000}"/>
    <cellStyle name="Normal 4 2 12 3 2 2" xfId="42467" xr:uid="{00000000-0005-0000-0000-0000B8A50000}"/>
    <cellStyle name="Normal 4 2 12 3 3" xfId="31852" xr:uid="{00000000-0005-0000-0000-0000B9A50000}"/>
    <cellStyle name="Normal 4 2 12 4" xfId="13893" xr:uid="{00000000-0005-0000-0000-0000BAA50000}"/>
    <cellStyle name="Normal 4 2 12 4 2" xfId="37161" xr:uid="{00000000-0005-0000-0000-0000BBA50000}"/>
    <cellStyle name="Normal 4 2 12 5" xfId="26544" xr:uid="{00000000-0005-0000-0000-0000BCA50000}"/>
    <cellStyle name="Normal 4 2 13" xfId="3373" xr:uid="{00000000-0005-0000-0000-0000BDA50000}"/>
    <cellStyle name="Normal 4 2 13 2" xfId="6197" xr:uid="{00000000-0005-0000-0000-0000BEA50000}"/>
    <cellStyle name="Normal 4 2 13 2 2" xfId="11540" xr:uid="{00000000-0005-0000-0000-0000BFA50000}"/>
    <cellStyle name="Normal 4 2 13 2 2 2" xfId="22153" xr:uid="{00000000-0005-0000-0000-0000C0A50000}"/>
    <cellStyle name="Normal 4 2 13 2 2 2 2" xfId="45421" xr:uid="{00000000-0005-0000-0000-0000C1A50000}"/>
    <cellStyle name="Normal 4 2 13 2 2 3" xfId="34808" xr:uid="{00000000-0005-0000-0000-0000C2A50000}"/>
    <cellStyle name="Normal 4 2 13 2 3" xfId="16847" xr:uid="{00000000-0005-0000-0000-0000C3A50000}"/>
    <cellStyle name="Normal 4 2 13 2 3 2" xfId="40115" xr:uid="{00000000-0005-0000-0000-0000C4A50000}"/>
    <cellStyle name="Normal 4 2 13 2 4" xfId="29500" xr:uid="{00000000-0005-0000-0000-0000C5A50000}"/>
    <cellStyle name="Normal 4 2 13 3" xfId="8898" xr:uid="{00000000-0005-0000-0000-0000C6A50000}"/>
    <cellStyle name="Normal 4 2 13 3 2" xfId="19513" xr:uid="{00000000-0005-0000-0000-0000C7A50000}"/>
    <cellStyle name="Normal 4 2 13 3 2 2" xfId="42781" xr:uid="{00000000-0005-0000-0000-0000C8A50000}"/>
    <cellStyle name="Normal 4 2 13 3 3" xfId="32166" xr:uid="{00000000-0005-0000-0000-0000C9A50000}"/>
    <cellStyle name="Normal 4 2 13 4" xfId="14207" xr:uid="{00000000-0005-0000-0000-0000CAA50000}"/>
    <cellStyle name="Normal 4 2 13 4 2" xfId="37475" xr:uid="{00000000-0005-0000-0000-0000CBA50000}"/>
    <cellStyle name="Normal 4 2 13 5" xfId="26858" xr:uid="{00000000-0005-0000-0000-0000CCA50000}"/>
    <cellStyle name="Normal 4 2 14" xfId="4205" xr:uid="{00000000-0005-0000-0000-0000CDA50000}"/>
    <cellStyle name="Normal 4 2 14 2" xfId="9549" xr:uid="{00000000-0005-0000-0000-0000CEA50000}"/>
    <cellStyle name="Normal 4 2 14 2 2" xfId="20164" xr:uid="{00000000-0005-0000-0000-0000CFA50000}"/>
    <cellStyle name="Normal 4 2 14 2 2 2" xfId="43432" xr:uid="{00000000-0005-0000-0000-0000D0A50000}"/>
    <cellStyle name="Normal 4 2 14 2 3" xfId="32817" xr:uid="{00000000-0005-0000-0000-0000D1A50000}"/>
    <cellStyle name="Normal 4 2 14 3" xfId="14858" xr:uid="{00000000-0005-0000-0000-0000D2A50000}"/>
    <cellStyle name="Normal 4 2 14 3 2" xfId="38126" xr:uid="{00000000-0005-0000-0000-0000D3A50000}"/>
    <cellStyle name="Normal 4 2 14 4" xfId="27509" xr:uid="{00000000-0005-0000-0000-0000D4A50000}"/>
    <cellStyle name="Normal 4 2 15" xfId="6907" xr:uid="{00000000-0005-0000-0000-0000D5A50000}"/>
    <cellStyle name="Normal 4 2 15 2" xfId="17522" xr:uid="{00000000-0005-0000-0000-0000D6A50000}"/>
    <cellStyle name="Normal 4 2 15 2 2" xfId="40790" xr:uid="{00000000-0005-0000-0000-0000D7A50000}"/>
    <cellStyle name="Normal 4 2 15 3" xfId="30175" xr:uid="{00000000-0005-0000-0000-0000D8A50000}"/>
    <cellStyle name="Normal 4 2 16" xfId="12218" xr:uid="{00000000-0005-0000-0000-0000D9A50000}"/>
    <cellStyle name="Normal 4 2 16 2" xfId="35486" xr:uid="{00000000-0005-0000-0000-0000DAA50000}"/>
    <cellStyle name="Normal 4 2 17" xfId="24225" xr:uid="{00000000-0005-0000-0000-0000DBA50000}"/>
    <cellStyle name="Normal 4 2 17 2" xfId="47431" xr:uid="{00000000-0005-0000-0000-0000DCA50000}"/>
    <cellStyle name="Normal 4 2 18" xfId="24866" xr:uid="{00000000-0005-0000-0000-0000DDA50000}"/>
    <cellStyle name="Normal 4 2 19" xfId="49365" xr:uid="{00000000-0005-0000-0000-0000DEA50000}"/>
    <cellStyle name="Normal 4 2 2" xfId="593" xr:uid="{00000000-0005-0000-0000-0000DFA50000}"/>
    <cellStyle name="Normal 4 2 2 10" xfId="49366" xr:uid="{00000000-0005-0000-0000-0000E0A50000}"/>
    <cellStyle name="Normal 4 2 2 2" xfId="1222" xr:uid="{00000000-0005-0000-0000-0000E1A50000}"/>
    <cellStyle name="Normal 4 2 2 2 2" xfId="2784" xr:uid="{00000000-0005-0000-0000-0000E2A50000}"/>
    <cellStyle name="Normal 4 2 2 2 2 2" xfId="5632" xr:uid="{00000000-0005-0000-0000-0000E3A50000}"/>
    <cellStyle name="Normal 4 2 2 2 2 2 2" xfId="10975" xr:uid="{00000000-0005-0000-0000-0000E4A50000}"/>
    <cellStyle name="Normal 4 2 2 2 2 2 2 2" xfId="21589" xr:uid="{00000000-0005-0000-0000-0000E5A50000}"/>
    <cellStyle name="Normal 4 2 2 2 2 2 2 2 2" xfId="44857" xr:uid="{00000000-0005-0000-0000-0000E6A50000}"/>
    <cellStyle name="Normal 4 2 2 2 2 2 2 3" xfId="34243" xr:uid="{00000000-0005-0000-0000-0000E7A50000}"/>
    <cellStyle name="Normal 4 2 2 2 2 2 2 4" xfId="50905" xr:uid="{00000000-0005-0000-0000-0000E8A50000}"/>
    <cellStyle name="Normal 4 2 2 2 2 2 3" xfId="16283" xr:uid="{00000000-0005-0000-0000-0000E9A50000}"/>
    <cellStyle name="Normal 4 2 2 2 2 2 3 2" xfId="39551" xr:uid="{00000000-0005-0000-0000-0000EAA50000}"/>
    <cellStyle name="Normal 4 2 2 2 2 2 4" xfId="24229" xr:uid="{00000000-0005-0000-0000-0000EBA50000}"/>
    <cellStyle name="Normal 4 2 2 2 2 2 4 2" xfId="47435" xr:uid="{00000000-0005-0000-0000-0000ECA50000}"/>
    <cellStyle name="Normal 4 2 2 2 2 2 5" xfId="28935" xr:uid="{00000000-0005-0000-0000-0000EDA50000}"/>
    <cellStyle name="Normal 4 2 2 2 2 2 6" xfId="49369" xr:uid="{00000000-0005-0000-0000-0000EEA50000}"/>
    <cellStyle name="Normal 4 2 2 2 2 3" xfId="8333" xr:uid="{00000000-0005-0000-0000-0000EFA50000}"/>
    <cellStyle name="Normal 4 2 2 2 2 3 2" xfId="18948" xr:uid="{00000000-0005-0000-0000-0000F0A50000}"/>
    <cellStyle name="Normal 4 2 2 2 2 3 2 2" xfId="42216" xr:uid="{00000000-0005-0000-0000-0000F1A50000}"/>
    <cellStyle name="Normal 4 2 2 2 2 3 2 3" xfId="50907" xr:uid="{00000000-0005-0000-0000-0000F2A50000}"/>
    <cellStyle name="Normal 4 2 2 2 2 3 3" xfId="31601" xr:uid="{00000000-0005-0000-0000-0000F3A50000}"/>
    <cellStyle name="Normal 4 2 2 2 2 3 4" xfId="50906" xr:uid="{00000000-0005-0000-0000-0000F4A50000}"/>
    <cellStyle name="Normal 4 2 2 2 2 4" xfId="13643" xr:uid="{00000000-0005-0000-0000-0000F5A50000}"/>
    <cellStyle name="Normal 4 2 2 2 2 4 2" xfId="36911" xr:uid="{00000000-0005-0000-0000-0000F6A50000}"/>
    <cellStyle name="Normal 4 2 2 2 2 4 3" xfId="50908" xr:uid="{00000000-0005-0000-0000-0000F7A50000}"/>
    <cellStyle name="Normal 4 2 2 2 2 5" xfId="24228" xr:uid="{00000000-0005-0000-0000-0000F8A50000}"/>
    <cellStyle name="Normal 4 2 2 2 2 5 2" xfId="47434" xr:uid="{00000000-0005-0000-0000-0000F9A50000}"/>
    <cellStyle name="Normal 4 2 2 2 2 6" xfId="26293" xr:uid="{00000000-0005-0000-0000-0000FAA50000}"/>
    <cellStyle name="Normal 4 2 2 2 2 7" xfId="49368" xr:uid="{00000000-0005-0000-0000-0000FBA50000}"/>
    <cellStyle name="Normal 4 2 2 2 3" xfId="3959" xr:uid="{00000000-0005-0000-0000-0000FCA50000}"/>
    <cellStyle name="Normal 4 2 2 2 3 2" xfId="6623" xr:uid="{00000000-0005-0000-0000-0000FDA50000}"/>
    <cellStyle name="Normal 4 2 2 2 3 2 2" xfId="11966" xr:uid="{00000000-0005-0000-0000-0000FEA50000}"/>
    <cellStyle name="Normal 4 2 2 2 3 2 2 2" xfId="22579" xr:uid="{00000000-0005-0000-0000-0000FFA50000}"/>
    <cellStyle name="Normal 4 2 2 2 3 2 2 2 2" xfId="45847" xr:uid="{00000000-0005-0000-0000-000000A60000}"/>
    <cellStyle name="Normal 4 2 2 2 3 2 2 3" xfId="35234" xr:uid="{00000000-0005-0000-0000-000001A60000}"/>
    <cellStyle name="Normal 4 2 2 2 3 2 3" xfId="17273" xr:uid="{00000000-0005-0000-0000-000002A60000}"/>
    <cellStyle name="Normal 4 2 2 2 3 2 3 2" xfId="40541" xr:uid="{00000000-0005-0000-0000-000003A60000}"/>
    <cellStyle name="Normal 4 2 2 2 3 2 4" xfId="29926" xr:uid="{00000000-0005-0000-0000-000004A60000}"/>
    <cellStyle name="Normal 4 2 2 2 3 2 5" xfId="50909" xr:uid="{00000000-0005-0000-0000-000005A60000}"/>
    <cellStyle name="Normal 4 2 2 2 3 3" xfId="9324" xr:uid="{00000000-0005-0000-0000-000006A60000}"/>
    <cellStyle name="Normal 4 2 2 2 3 3 2" xfId="19939" xr:uid="{00000000-0005-0000-0000-000007A60000}"/>
    <cellStyle name="Normal 4 2 2 2 3 3 2 2" xfId="43207" xr:uid="{00000000-0005-0000-0000-000008A60000}"/>
    <cellStyle name="Normal 4 2 2 2 3 3 3" xfId="32592" xr:uid="{00000000-0005-0000-0000-000009A60000}"/>
    <cellStyle name="Normal 4 2 2 2 3 4" xfId="14633" xr:uid="{00000000-0005-0000-0000-00000AA60000}"/>
    <cellStyle name="Normal 4 2 2 2 3 4 2" xfId="37901" xr:uid="{00000000-0005-0000-0000-00000BA60000}"/>
    <cellStyle name="Normal 4 2 2 2 3 5" xfId="24230" xr:uid="{00000000-0005-0000-0000-00000CA60000}"/>
    <cellStyle name="Normal 4 2 2 2 3 5 2" xfId="47436" xr:uid="{00000000-0005-0000-0000-00000DA60000}"/>
    <cellStyle name="Normal 4 2 2 2 3 6" xfId="27284" xr:uid="{00000000-0005-0000-0000-00000EA60000}"/>
    <cellStyle name="Normal 4 2 2 2 3 7" xfId="49370" xr:uid="{00000000-0005-0000-0000-00000FA60000}"/>
    <cellStyle name="Normal 4 2 2 2 4" xfId="4445" xr:uid="{00000000-0005-0000-0000-000010A60000}"/>
    <cellStyle name="Normal 4 2 2 2 4 2" xfId="9789" xr:uid="{00000000-0005-0000-0000-000011A60000}"/>
    <cellStyle name="Normal 4 2 2 2 4 2 2" xfId="20404" xr:uid="{00000000-0005-0000-0000-000012A60000}"/>
    <cellStyle name="Normal 4 2 2 2 4 2 2 2" xfId="43672" xr:uid="{00000000-0005-0000-0000-000013A60000}"/>
    <cellStyle name="Normal 4 2 2 2 4 2 3" xfId="33057" xr:uid="{00000000-0005-0000-0000-000014A60000}"/>
    <cellStyle name="Normal 4 2 2 2 4 2 4" xfId="50911" xr:uid="{00000000-0005-0000-0000-000015A60000}"/>
    <cellStyle name="Normal 4 2 2 2 4 3" xfId="15098" xr:uid="{00000000-0005-0000-0000-000016A60000}"/>
    <cellStyle name="Normal 4 2 2 2 4 3 2" xfId="38366" xr:uid="{00000000-0005-0000-0000-000017A60000}"/>
    <cellStyle name="Normal 4 2 2 2 4 4" xfId="27749" xr:uid="{00000000-0005-0000-0000-000018A60000}"/>
    <cellStyle name="Normal 4 2 2 2 4 5" xfId="50910" xr:uid="{00000000-0005-0000-0000-000019A60000}"/>
    <cellStyle name="Normal 4 2 2 2 5" xfId="7147" xr:uid="{00000000-0005-0000-0000-00001AA60000}"/>
    <cellStyle name="Normal 4 2 2 2 5 2" xfId="17762" xr:uid="{00000000-0005-0000-0000-00001BA60000}"/>
    <cellStyle name="Normal 4 2 2 2 5 2 2" xfId="41030" xr:uid="{00000000-0005-0000-0000-00001CA60000}"/>
    <cellStyle name="Normal 4 2 2 2 5 3" xfId="30415" xr:uid="{00000000-0005-0000-0000-00001DA60000}"/>
    <cellStyle name="Normal 4 2 2 2 5 4" xfId="50912" xr:uid="{00000000-0005-0000-0000-00001EA60000}"/>
    <cellStyle name="Normal 4 2 2 2 6" xfId="12458" xr:uid="{00000000-0005-0000-0000-00001FA60000}"/>
    <cellStyle name="Normal 4 2 2 2 6 2" xfId="35726" xr:uid="{00000000-0005-0000-0000-000020A60000}"/>
    <cellStyle name="Normal 4 2 2 2 7" xfId="24227" xr:uid="{00000000-0005-0000-0000-000021A60000}"/>
    <cellStyle name="Normal 4 2 2 2 7 2" xfId="47433" xr:uid="{00000000-0005-0000-0000-000022A60000}"/>
    <cellStyle name="Normal 4 2 2 2 8" xfId="25107" xr:uid="{00000000-0005-0000-0000-000023A60000}"/>
    <cellStyle name="Normal 4 2 2 2 9" xfId="49367" xr:uid="{00000000-0005-0000-0000-000024A60000}"/>
    <cellStyle name="Normal 4 2 2 3" xfId="1592" xr:uid="{00000000-0005-0000-0000-000025A60000}"/>
    <cellStyle name="Normal 4 2 2 3 2" xfId="2949" xr:uid="{00000000-0005-0000-0000-000026A60000}"/>
    <cellStyle name="Normal 4 2 2 3 2 2" xfId="5797" xr:uid="{00000000-0005-0000-0000-000027A60000}"/>
    <cellStyle name="Normal 4 2 2 3 2 2 2" xfId="11140" xr:uid="{00000000-0005-0000-0000-000028A60000}"/>
    <cellStyle name="Normal 4 2 2 3 2 2 2 2" xfId="21754" xr:uid="{00000000-0005-0000-0000-000029A60000}"/>
    <cellStyle name="Normal 4 2 2 3 2 2 2 2 2" xfId="45022" xr:uid="{00000000-0005-0000-0000-00002AA60000}"/>
    <cellStyle name="Normal 4 2 2 3 2 2 2 3" xfId="34408" xr:uid="{00000000-0005-0000-0000-00002BA60000}"/>
    <cellStyle name="Normal 4 2 2 3 2 2 2 4" xfId="50914" xr:uid="{00000000-0005-0000-0000-00002CA60000}"/>
    <cellStyle name="Normal 4 2 2 3 2 2 3" xfId="16448" xr:uid="{00000000-0005-0000-0000-00002DA60000}"/>
    <cellStyle name="Normal 4 2 2 3 2 2 3 2" xfId="39716" xr:uid="{00000000-0005-0000-0000-00002EA60000}"/>
    <cellStyle name="Normal 4 2 2 3 2 2 4" xfId="29100" xr:uid="{00000000-0005-0000-0000-00002FA60000}"/>
    <cellStyle name="Normal 4 2 2 3 2 2 5" xfId="50913" xr:uid="{00000000-0005-0000-0000-000030A60000}"/>
    <cellStyle name="Normal 4 2 2 3 2 3" xfId="8498" xr:uid="{00000000-0005-0000-0000-000031A60000}"/>
    <cellStyle name="Normal 4 2 2 3 2 3 2" xfId="19113" xr:uid="{00000000-0005-0000-0000-000032A60000}"/>
    <cellStyle name="Normal 4 2 2 3 2 3 2 2" xfId="42381" xr:uid="{00000000-0005-0000-0000-000033A60000}"/>
    <cellStyle name="Normal 4 2 2 3 2 3 2 3" xfId="50916" xr:uid="{00000000-0005-0000-0000-000034A60000}"/>
    <cellStyle name="Normal 4 2 2 3 2 3 3" xfId="31766" xr:uid="{00000000-0005-0000-0000-000035A60000}"/>
    <cellStyle name="Normal 4 2 2 3 2 3 4" xfId="50915" xr:uid="{00000000-0005-0000-0000-000036A60000}"/>
    <cellStyle name="Normal 4 2 2 3 2 4" xfId="13808" xr:uid="{00000000-0005-0000-0000-000037A60000}"/>
    <cellStyle name="Normal 4 2 2 3 2 4 2" xfId="37076" xr:uid="{00000000-0005-0000-0000-000038A60000}"/>
    <cellStyle name="Normal 4 2 2 3 2 4 3" xfId="50917" xr:uid="{00000000-0005-0000-0000-000039A60000}"/>
    <cellStyle name="Normal 4 2 2 3 2 5" xfId="24232" xr:uid="{00000000-0005-0000-0000-00003AA60000}"/>
    <cellStyle name="Normal 4 2 2 3 2 5 2" xfId="47438" xr:uid="{00000000-0005-0000-0000-00003BA60000}"/>
    <cellStyle name="Normal 4 2 2 3 2 6" xfId="26458" xr:uid="{00000000-0005-0000-0000-00003CA60000}"/>
    <cellStyle name="Normal 4 2 2 3 2 7" xfId="49372" xr:uid="{00000000-0005-0000-0000-00003DA60000}"/>
    <cellStyle name="Normal 4 2 2 3 3" xfId="4610" xr:uid="{00000000-0005-0000-0000-00003EA60000}"/>
    <cellStyle name="Normal 4 2 2 3 3 2" xfId="9954" xr:uid="{00000000-0005-0000-0000-00003FA60000}"/>
    <cellStyle name="Normal 4 2 2 3 3 2 2" xfId="20569" xr:uid="{00000000-0005-0000-0000-000040A60000}"/>
    <cellStyle name="Normal 4 2 2 3 3 2 2 2" xfId="43837" xr:uid="{00000000-0005-0000-0000-000041A60000}"/>
    <cellStyle name="Normal 4 2 2 3 3 2 3" xfId="33222" xr:uid="{00000000-0005-0000-0000-000042A60000}"/>
    <cellStyle name="Normal 4 2 2 3 3 2 4" xfId="50919" xr:uid="{00000000-0005-0000-0000-000043A60000}"/>
    <cellStyle name="Normal 4 2 2 3 3 3" xfId="15263" xr:uid="{00000000-0005-0000-0000-000044A60000}"/>
    <cellStyle name="Normal 4 2 2 3 3 3 2" xfId="38531" xr:uid="{00000000-0005-0000-0000-000045A60000}"/>
    <cellStyle name="Normal 4 2 2 3 3 4" xfId="27914" xr:uid="{00000000-0005-0000-0000-000046A60000}"/>
    <cellStyle name="Normal 4 2 2 3 3 5" xfId="50918" xr:uid="{00000000-0005-0000-0000-000047A60000}"/>
    <cellStyle name="Normal 4 2 2 3 4" xfId="7312" xr:uid="{00000000-0005-0000-0000-000048A60000}"/>
    <cellStyle name="Normal 4 2 2 3 4 2" xfId="17927" xr:uid="{00000000-0005-0000-0000-000049A60000}"/>
    <cellStyle name="Normal 4 2 2 3 4 2 2" xfId="41195" xr:uid="{00000000-0005-0000-0000-00004AA60000}"/>
    <cellStyle name="Normal 4 2 2 3 4 2 3" xfId="50921" xr:uid="{00000000-0005-0000-0000-00004BA60000}"/>
    <cellStyle name="Normal 4 2 2 3 4 3" xfId="30580" xr:uid="{00000000-0005-0000-0000-00004CA60000}"/>
    <cellStyle name="Normal 4 2 2 3 4 4" xfId="50920" xr:uid="{00000000-0005-0000-0000-00004DA60000}"/>
    <cellStyle name="Normal 4 2 2 3 5" xfId="12623" xr:uid="{00000000-0005-0000-0000-00004EA60000}"/>
    <cellStyle name="Normal 4 2 2 3 5 2" xfId="35891" xr:uid="{00000000-0005-0000-0000-00004FA60000}"/>
    <cellStyle name="Normal 4 2 2 3 5 3" xfId="50922" xr:uid="{00000000-0005-0000-0000-000050A60000}"/>
    <cellStyle name="Normal 4 2 2 3 6" xfId="24231" xr:uid="{00000000-0005-0000-0000-000051A60000}"/>
    <cellStyle name="Normal 4 2 2 3 6 2" xfId="47437" xr:uid="{00000000-0005-0000-0000-000052A60000}"/>
    <cellStyle name="Normal 4 2 2 3 7" xfId="25272" xr:uid="{00000000-0005-0000-0000-000053A60000}"/>
    <cellStyle name="Normal 4 2 2 3 8" xfId="49371" xr:uid="{00000000-0005-0000-0000-000054A60000}"/>
    <cellStyle name="Normal 4 2 2 4" xfId="24233" xr:uid="{00000000-0005-0000-0000-000055A60000}"/>
    <cellStyle name="Normal 4 2 2 4 2" xfId="47439" xr:uid="{00000000-0005-0000-0000-000056A60000}"/>
    <cellStyle name="Normal 4 2 2 4 2 2" xfId="50924" xr:uid="{00000000-0005-0000-0000-000057A60000}"/>
    <cellStyle name="Normal 4 2 2 4 2 2 2" xfId="50925" xr:uid="{00000000-0005-0000-0000-000058A60000}"/>
    <cellStyle name="Normal 4 2 2 4 2 3" xfId="50926" xr:uid="{00000000-0005-0000-0000-000059A60000}"/>
    <cellStyle name="Normal 4 2 2 4 2 3 2" xfId="50927" xr:uid="{00000000-0005-0000-0000-00005AA60000}"/>
    <cellStyle name="Normal 4 2 2 4 2 4" xfId="50928" xr:uid="{00000000-0005-0000-0000-00005BA60000}"/>
    <cellStyle name="Normal 4 2 2 4 2 5" xfId="50923" xr:uid="{00000000-0005-0000-0000-00005CA60000}"/>
    <cellStyle name="Normal 4 2 2 4 3" xfId="50929" xr:uid="{00000000-0005-0000-0000-00005DA60000}"/>
    <cellStyle name="Normal 4 2 2 4 3 2" xfId="50930" xr:uid="{00000000-0005-0000-0000-00005EA60000}"/>
    <cellStyle name="Normal 4 2 2 4 4" xfId="50931" xr:uid="{00000000-0005-0000-0000-00005FA60000}"/>
    <cellStyle name="Normal 4 2 2 4 4 2" xfId="50932" xr:uid="{00000000-0005-0000-0000-000060A60000}"/>
    <cellStyle name="Normal 4 2 2 4 5" xfId="50933" xr:uid="{00000000-0005-0000-0000-000061A60000}"/>
    <cellStyle name="Normal 4 2 2 4 6" xfId="49373" xr:uid="{00000000-0005-0000-0000-000062A60000}"/>
    <cellStyle name="Normal 4 2 2 5" xfId="24226" xr:uid="{00000000-0005-0000-0000-000063A60000}"/>
    <cellStyle name="Normal 4 2 2 5 2" xfId="47432" xr:uid="{00000000-0005-0000-0000-000064A60000}"/>
    <cellStyle name="Normal 4 2 2 5 2 2" xfId="50936" xr:uid="{00000000-0005-0000-0000-000065A60000}"/>
    <cellStyle name="Normal 4 2 2 5 2 2 2" xfId="50937" xr:uid="{00000000-0005-0000-0000-000066A60000}"/>
    <cellStyle name="Normal 4 2 2 5 2 3" xfId="50938" xr:uid="{00000000-0005-0000-0000-000067A60000}"/>
    <cellStyle name="Normal 4 2 2 5 2 3 2" xfId="50939" xr:uid="{00000000-0005-0000-0000-000068A60000}"/>
    <cellStyle name="Normal 4 2 2 5 2 4" xfId="50940" xr:uid="{00000000-0005-0000-0000-000069A60000}"/>
    <cellStyle name="Normal 4 2 2 5 2 5" xfId="50935" xr:uid="{00000000-0005-0000-0000-00006AA60000}"/>
    <cellStyle name="Normal 4 2 2 5 3" xfId="50941" xr:uid="{00000000-0005-0000-0000-00006BA60000}"/>
    <cellStyle name="Normal 4 2 2 5 3 2" xfId="50942" xr:uid="{00000000-0005-0000-0000-00006CA60000}"/>
    <cellStyle name="Normal 4 2 2 5 4" xfId="50943" xr:uid="{00000000-0005-0000-0000-00006DA60000}"/>
    <cellStyle name="Normal 4 2 2 5 4 2" xfId="50944" xr:uid="{00000000-0005-0000-0000-00006EA60000}"/>
    <cellStyle name="Normal 4 2 2 5 5" xfId="50945" xr:uid="{00000000-0005-0000-0000-00006FA60000}"/>
    <cellStyle name="Normal 4 2 2 5 6" xfId="50934" xr:uid="{00000000-0005-0000-0000-000070A60000}"/>
    <cellStyle name="Normal 4 2 2 6" xfId="50946" xr:uid="{00000000-0005-0000-0000-000071A60000}"/>
    <cellStyle name="Normal 4 2 2 6 2" xfId="50947" xr:uid="{00000000-0005-0000-0000-000072A60000}"/>
    <cellStyle name="Normal 4 2 2 6 2 2" xfId="50948" xr:uid="{00000000-0005-0000-0000-000073A60000}"/>
    <cellStyle name="Normal 4 2 2 6 3" xfId="50949" xr:uid="{00000000-0005-0000-0000-000074A60000}"/>
    <cellStyle name="Normal 4 2 2 6 3 2" xfId="50950" xr:uid="{00000000-0005-0000-0000-000075A60000}"/>
    <cellStyle name="Normal 4 2 2 6 4" xfId="50951" xr:uid="{00000000-0005-0000-0000-000076A60000}"/>
    <cellStyle name="Normal 4 2 2 7" xfId="50952" xr:uid="{00000000-0005-0000-0000-000077A60000}"/>
    <cellStyle name="Normal 4 2 2 7 2" xfId="50953" xr:uid="{00000000-0005-0000-0000-000078A60000}"/>
    <cellStyle name="Normal 4 2 2 8" xfId="50954" xr:uid="{00000000-0005-0000-0000-000079A60000}"/>
    <cellStyle name="Normal 4 2 2 8 2" xfId="50955" xr:uid="{00000000-0005-0000-0000-00007AA60000}"/>
    <cellStyle name="Normal 4 2 2 9" xfId="50956" xr:uid="{00000000-0005-0000-0000-00007BA60000}"/>
    <cellStyle name="Normal 4 2 2_Asset Register (new)" xfId="1311" xr:uid="{00000000-0005-0000-0000-00007CA60000}"/>
    <cellStyle name="Normal 4 2 3" xfId="856" xr:uid="{00000000-0005-0000-0000-00007DA60000}"/>
    <cellStyle name="Normal 4 2 3 2" xfId="2643" xr:uid="{00000000-0005-0000-0000-00007EA60000}"/>
    <cellStyle name="Normal 4 2 3 2 2" xfId="5491" xr:uid="{00000000-0005-0000-0000-00007FA60000}"/>
    <cellStyle name="Normal 4 2 3 2 2 2" xfId="10834" xr:uid="{00000000-0005-0000-0000-000080A60000}"/>
    <cellStyle name="Normal 4 2 3 2 2 2 2" xfId="21448" xr:uid="{00000000-0005-0000-0000-000081A60000}"/>
    <cellStyle name="Normal 4 2 3 2 2 2 2 2" xfId="44716" xr:uid="{00000000-0005-0000-0000-000082A60000}"/>
    <cellStyle name="Normal 4 2 3 2 2 2 3" xfId="34102" xr:uid="{00000000-0005-0000-0000-000083A60000}"/>
    <cellStyle name="Normal 4 2 3 2 2 2 4" xfId="50957" xr:uid="{00000000-0005-0000-0000-000084A60000}"/>
    <cellStyle name="Normal 4 2 3 2 2 3" xfId="16142" xr:uid="{00000000-0005-0000-0000-000085A60000}"/>
    <cellStyle name="Normal 4 2 3 2 2 3 2" xfId="39410" xr:uid="{00000000-0005-0000-0000-000086A60000}"/>
    <cellStyle name="Normal 4 2 3 2 2 4" xfId="24236" xr:uid="{00000000-0005-0000-0000-000087A60000}"/>
    <cellStyle name="Normal 4 2 3 2 2 4 2" xfId="47442" xr:uid="{00000000-0005-0000-0000-000088A60000}"/>
    <cellStyle name="Normal 4 2 3 2 2 5" xfId="28794" xr:uid="{00000000-0005-0000-0000-000089A60000}"/>
    <cellStyle name="Normal 4 2 3 2 2 6" xfId="49376" xr:uid="{00000000-0005-0000-0000-00008AA60000}"/>
    <cellStyle name="Normal 4 2 3 2 3" xfId="8192" xr:uid="{00000000-0005-0000-0000-00008BA60000}"/>
    <cellStyle name="Normal 4 2 3 2 3 2" xfId="18807" xr:uid="{00000000-0005-0000-0000-00008CA60000}"/>
    <cellStyle name="Normal 4 2 3 2 3 2 2" xfId="42075" xr:uid="{00000000-0005-0000-0000-00008DA60000}"/>
    <cellStyle name="Normal 4 2 3 2 3 2 3" xfId="50959" xr:uid="{00000000-0005-0000-0000-00008EA60000}"/>
    <cellStyle name="Normal 4 2 3 2 3 3" xfId="31460" xr:uid="{00000000-0005-0000-0000-00008FA60000}"/>
    <cellStyle name="Normal 4 2 3 2 3 4" xfId="50958" xr:uid="{00000000-0005-0000-0000-000090A60000}"/>
    <cellStyle name="Normal 4 2 3 2 4" xfId="13502" xr:uid="{00000000-0005-0000-0000-000091A60000}"/>
    <cellStyle name="Normal 4 2 3 2 4 2" xfId="36770" xr:uid="{00000000-0005-0000-0000-000092A60000}"/>
    <cellStyle name="Normal 4 2 3 2 4 3" xfId="50960" xr:uid="{00000000-0005-0000-0000-000093A60000}"/>
    <cellStyle name="Normal 4 2 3 2 5" xfId="24235" xr:uid="{00000000-0005-0000-0000-000094A60000}"/>
    <cellStyle name="Normal 4 2 3 2 5 2" xfId="47441" xr:uid="{00000000-0005-0000-0000-000095A60000}"/>
    <cellStyle name="Normal 4 2 3 2 6" xfId="26152" xr:uid="{00000000-0005-0000-0000-000096A60000}"/>
    <cellStyle name="Normal 4 2 3 2 7" xfId="49375" xr:uid="{00000000-0005-0000-0000-000097A60000}"/>
    <cellStyle name="Normal 4 2 3 3" xfId="3630" xr:uid="{00000000-0005-0000-0000-000098A60000}"/>
    <cellStyle name="Normal 4 2 3 3 2" xfId="6446" xr:uid="{00000000-0005-0000-0000-000099A60000}"/>
    <cellStyle name="Normal 4 2 3 3 2 2" xfId="11789" xr:uid="{00000000-0005-0000-0000-00009AA60000}"/>
    <cellStyle name="Normal 4 2 3 3 2 2 2" xfId="22402" xr:uid="{00000000-0005-0000-0000-00009BA60000}"/>
    <cellStyle name="Normal 4 2 3 3 2 2 2 2" xfId="45670" xr:uid="{00000000-0005-0000-0000-00009CA60000}"/>
    <cellStyle name="Normal 4 2 3 3 2 2 3" xfId="35057" xr:uid="{00000000-0005-0000-0000-00009DA60000}"/>
    <cellStyle name="Normal 4 2 3 3 2 3" xfId="17096" xr:uid="{00000000-0005-0000-0000-00009EA60000}"/>
    <cellStyle name="Normal 4 2 3 3 2 3 2" xfId="40364" xr:uid="{00000000-0005-0000-0000-00009FA60000}"/>
    <cellStyle name="Normal 4 2 3 3 2 4" xfId="29749" xr:uid="{00000000-0005-0000-0000-0000A0A60000}"/>
    <cellStyle name="Normal 4 2 3 3 2 5" xfId="50961" xr:uid="{00000000-0005-0000-0000-0000A1A60000}"/>
    <cellStyle name="Normal 4 2 3 3 3" xfId="9147" xr:uid="{00000000-0005-0000-0000-0000A2A60000}"/>
    <cellStyle name="Normal 4 2 3 3 3 2" xfId="19762" xr:uid="{00000000-0005-0000-0000-0000A3A60000}"/>
    <cellStyle name="Normal 4 2 3 3 3 2 2" xfId="43030" xr:uid="{00000000-0005-0000-0000-0000A4A60000}"/>
    <cellStyle name="Normal 4 2 3 3 3 3" xfId="32415" xr:uid="{00000000-0005-0000-0000-0000A5A60000}"/>
    <cellStyle name="Normal 4 2 3 3 4" xfId="14456" xr:uid="{00000000-0005-0000-0000-0000A6A60000}"/>
    <cellStyle name="Normal 4 2 3 3 4 2" xfId="37724" xr:uid="{00000000-0005-0000-0000-0000A7A60000}"/>
    <cellStyle name="Normal 4 2 3 3 5" xfId="24237" xr:uid="{00000000-0005-0000-0000-0000A8A60000}"/>
    <cellStyle name="Normal 4 2 3 3 5 2" xfId="47443" xr:uid="{00000000-0005-0000-0000-0000A9A60000}"/>
    <cellStyle name="Normal 4 2 3 3 6" xfId="27107" xr:uid="{00000000-0005-0000-0000-0000AAA60000}"/>
    <cellStyle name="Normal 4 2 3 3 7" xfId="49377" xr:uid="{00000000-0005-0000-0000-0000ABA60000}"/>
    <cellStyle name="Normal 4 2 3 4" xfId="4304" xr:uid="{00000000-0005-0000-0000-0000ACA60000}"/>
    <cellStyle name="Normal 4 2 3 4 2" xfId="9648" xr:uid="{00000000-0005-0000-0000-0000ADA60000}"/>
    <cellStyle name="Normal 4 2 3 4 2 2" xfId="20263" xr:uid="{00000000-0005-0000-0000-0000AEA60000}"/>
    <cellStyle name="Normal 4 2 3 4 2 2 2" xfId="43531" xr:uid="{00000000-0005-0000-0000-0000AFA60000}"/>
    <cellStyle name="Normal 4 2 3 4 2 3" xfId="32916" xr:uid="{00000000-0005-0000-0000-0000B0A60000}"/>
    <cellStyle name="Normal 4 2 3 4 2 4" xfId="50963" xr:uid="{00000000-0005-0000-0000-0000B1A60000}"/>
    <cellStyle name="Normal 4 2 3 4 3" xfId="14957" xr:uid="{00000000-0005-0000-0000-0000B2A60000}"/>
    <cellStyle name="Normal 4 2 3 4 3 2" xfId="38225" xr:uid="{00000000-0005-0000-0000-0000B3A60000}"/>
    <cellStyle name="Normal 4 2 3 4 4" xfId="27608" xr:uid="{00000000-0005-0000-0000-0000B4A60000}"/>
    <cellStyle name="Normal 4 2 3 4 5" xfId="50962" xr:uid="{00000000-0005-0000-0000-0000B5A60000}"/>
    <cellStyle name="Normal 4 2 3 5" xfId="7006" xr:uid="{00000000-0005-0000-0000-0000B6A60000}"/>
    <cellStyle name="Normal 4 2 3 5 2" xfId="17621" xr:uid="{00000000-0005-0000-0000-0000B7A60000}"/>
    <cellStyle name="Normal 4 2 3 5 2 2" xfId="40889" xr:uid="{00000000-0005-0000-0000-0000B8A60000}"/>
    <cellStyle name="Normal 4 2 3 5 3" xfId="30274" xr:uid="{00000000-0005-0000-0000-0000B9A60000}"/>
    <cellStyle name="Normal 4 2 3 5 4" xfId="50964" xr:uid="{00000000-0005-0000-0000-0000BAA60000}"/>
    <cellStyle name="Normal 4 2 3 6" xfId="12317" xr:uid="{00000000-0005-0000-0000-0000BBA60000}"/>
    <cellStyle name="Normal 4 2 3 6 2" xfId="35585" xr:uid="{00000000-0005-0000-0000-0000BCA60000}"/>
    <cellStyle name="Normal 4 2 3 7" xfId="24234" xr:uid="{00000000-0005-0000-0000-0000BDA60000}"/>
    <cellStyle name="Normal 4 2 3 7 2" xfId="47440" xr:uid="{00000000-0005-0000-0000-0000BEA60000}"/>
    <cellStyle name="Normal 4 2 3 8" xfId="24966" xr:uid="{00000000-0005-0000-0000-0000BFA60000}"/>
    <cellStyle name="Normal 4 2 3 9" xfId="49374" xr:uid="{00000000-0005-0000-0000-0000C0A60000}"/>
    <cellStyle name="Normal 4 2 4" xfId="1159" xr:uid="{00000000-0005-0000-0000-0000C1A60000}"/>
    <cellStyle name="Normal 4 2 4 2" xfId="2726" xr:uid="{00000000-0005-0000-0000-0000C2A60000}"/>
    <cellStyle name="Normal 4 2 4 2 2" xfId="5574" xr:uid="{00000000-0005-0000-0000-0000C3A60000}"/>
    <cellStyle name="Normal 4 2 4 2 2 2" xfId="10917" xr:uid="{00000000-0005-0000-0000-0000C4A60000}"/>
    <cellStyle name="Normal 4 2 4 2 2 2 2" xfId="21531" xr:uid="{00000000-0005-0000-0000-0000C5A60000}"/>
    <cellStyle name="Normal 4 2 4 2 2 2 2 2" xfId="44799" xr:uid="{00000000-0005-0000-0000-0000C6A60000}"/>
    <cellStyle name="Normal 4 2 4 2 2 2 3" xfId="34185" xr:uid="{00000000-0005-0000-0000-0000C7A60000}"/>
    <cellStyle name="Normal 4 2 4 2 2 2 4" xfId="50965" xr:uid="{00000000-0005-0000-0000-0000C8A60000}"/>
    <cellStyle name="Normal 4 2 4 2 2 3" xfId="16225" xr:uid="{00000000-0005-0000-0000-0000C9A60000}"/>
    <cellStyle name="Normal 4 2 4 2 2 3 2" xfId="39493" xr:uid="{00000000-0005-0000-0000-0000CAA60000}"/>
    <cellStyle name="Normal 4 2 4 2 2 4" xfId="24240" xr:uid="{00000000-0005-0000-0000-0000CBA60000}"/>
    <cellStyle name="Normal 4 2 4 2 2 4 2" xfId="47446" xr:uid="{00000000-0005-0000-0000-0000CCA60000}"/>
    <cellStyle name="Normal 4 2 4 2 2 5" xfId="28877" xr:uid="{00000000-0005-0000-0000-0000CDA60000}"/>
    <cellStyle name="Normal 4 2 4 2 2 6" xfId="49380" xr:uid="{00000000-0005-0000-0000-0000CEA60000}"/>
    <cellStyle name="Normal 4 2 4 2 3" xfId="8275" xr:uid="{00000000-0005-0000-0000-0000CFA60000}"/>
    <cellStyle name="Normal 4 2 4 2 3 2" xfId="18890" xr:uid="{00000000-0005-0000-0000-0000D0A60000}"/>
    <cellStyle name="Normal 4 2 4 2 3 2 2" xfId="42158" xr:uid="{00000000-0005-0000-0000-0000D1A60000}"/>
    <cellStyle name="Normal 4 2 4 2 3 2 3" xfId="50967" xr:uid="{00000000-0005-0000-0000-0000D2A60000}"/>
    <cellStyle name="Normal 4 2 4 2 3 3" xfId="31543" xr:uid="{00000000-0005-0000-0000-0000D3A60000}"/>
    <cellStyle name="Normal 4 2 4 2 3 4" xfId="50966" xr:uid="{00000000-0005-0000-0000-0000D4A60000}"/>
    <cellStyle name="Normal 4 2 4 2 4" xfId="13585" xr:uid="{00000000-0005-0000-0000-0000D5A60000}"/>
    <cellStyle name="Normal 4 2 4 2 4 2" xfId="36853" xr:uid="{00000000-0005-0000-0000-0000D6A60000}"/>
    <cellStyle name="Normal 4 2 4 2 4 3" xfId="50968" xr:uid="{00000000-0005-0000-0000-0000D7A60000}"/>
    <cellStyle name="Normal 4 2 4 2 5" xfId="24239" xr:uid="{00000000-0005-0000-0000-0000D8A60000}"/>
    <cellStyle name="Normal 4 2 4 2 5 2" xfId="47445" xr:uid="{00000000-0005-0000-0000-0000D9A60000}"/>
    <cellStyle name="Normal 4 2 4 2 6" xfId="26235" xr:uid="{00000000-0005-0000-0000-0000DAA60000}"/>
    <cellStyle name="Normal 4 2 4 2 7" xfId="49379" xr:uid="{00000000-0005-0000-0000-0000DBA60000}"/>
    <cellStyle name="Normal 4 2 4 3" xfId="3901" xr:uid="{00000000-0005-0000-0000-0000DCA60000}"/>
    <cellStyle name="Normal 4 2 4 3 2" xfId="6565" xr:uid="{00000000-0005-0000-0000-0000DDA60000}"/>
    <cellStyle name="Normal 4 2 4 3 2 2" xfId="11908" xr:uid="{00000000-0005-0000-0000-0000DEA60000}"/>
    <cellStyle name="Normal 4 2 4 3 2 2 2" xfId="22521" xr:uid="{00000000-0005-0000-0000-0000DFA60000}"/>
    <cellStyle name="Normal 4 2 4 3 2 2 2 2" xfId="45789" xr:uid="{00000000-0005-0000-0000-0000E0A60000}"/>
    <cellStyle name="Normal 4 2 4 3 2 2 3" xfId="35176" xr:uid="{00000000-0005-0000-0000-0000E1A60000}"/>
    <cellStyle name="Normal 4 2 4 3 2 3" xfId="17215" xr:uid="{00000000-0005-0000-0000-0000E2A60000}"/>
    <cellStyle name="Normal 4 2 4 3 2 3 2" xfId="40483" xr:uid="{00000000-0005-0000-0000-0000E3A60000}"/>
    <cellStyle name="Normal 4 2 4 3 2 4" xfId="29868" xr:uid="{00000000-0005-0000-0000-0000E4A60000}"/>
    <cellStyle name="Normal 4 2 4 3 2 5" xfId="50969" xr:uid="{00000000-0005-0000-0000-0000E5A60000}"/>
    <cellStyle name="Normal 4 2 4 3 3" xfId="9266" xr:uid="{00000000-0005-0000-0000-0000E6A60000}"/>
    <cellStyle name="Normal 4 2 4 3 3 2" xfId="19881" xr:uid="{00000000-0005-0000-0000-0000E7A60000}"/>
    <cellStyle name="Normal 4 2 4 3 3 2 2" xfId="43149" xr:uid="{00000000-0005-0000-0000-0000E8A60000}"/>
    <cellStyle name="Normal 4 2 4 3 3 3" xfId="32534" xr:uid="{00000000-0005-0000-0000-0000E9A60000}"/>
    <cellStyle name="Normal 4 2 4 3 4" xfId="14575" xr:uid="{00000000-0005-0000-0000-0000EAA60000}"/>
    <cellStyle name="Normal 4 2 4 3 4 2" xfId="37843" xr:uid="{00000000-0005-0000-0000-0000EBA60000}"/>
    <cellStyle name="Normal 4 2 4 3 5" xfId="24241" xr:uid="{00000000-0005-0000-0000-0000ECA60000}"/>
    <cellStyle name="Normal 4 2 4 3 5 2" xfId="47447" xr:uid="{00000000-0005-0000-0000-0000EDA60000}"/>
    <cellStyle name="Normal 4 2 4 3 6" xfId="27226" xr:uid="{00000000-0005-0000-0000-0000EEA60000}"/>
    <cellStyle name="Normal 4 2 4 3 7" xfId="49381" xr:uid="{00000000-0005-0000-0000-0000EFA60000}"/>
    <cellStyle name="Normal 4 2 4 4" xfId="4387" xr:uid="{00000000-0005-0000-0000-0000F0A60000}"/>
    <cellStyle name="Normal 4 2 4 4 2" xfId="9731" xr:uid="{00000000-0005-0000-0000-0000F1A60000}"/>
    <cellStyle name="Normal 4 2 4 4 2 2" xfId="20346" xr:uid="{00000000-0005-0000-0000-0000F2A60000}"/>
    <cellStyle name="Normal 4 2 4 4 2 2 2" xfId="43614" xr:uid="{00000000-0005-0000-0000-0000F3A60000}"/>
    <cellStyle name="Normal 4 2 4 4 2 3" xfId="32999" xr:uid="{00000000-0005-0000-0000-0000F4A60000}"/>
    <cellStyle name="Normal 4 2 4 4 2 4" xfId="50971" xr:uid="{00000000-0005-0000-0000-0000F5A60000}"/>
    <cellStyle name="Normal 4 2 4 4 3" xfId="15040" xr:uid="{00000000-0005-0000-0000-0000F6A60000}"/>
    <cellStyle name="Normal 4 2 4 4 3 2" xfId="38308" xr:uid="{00000000-0005-0000-0000-0000F7A60000}"/>
    <cellStyle name="Normal 4 2 4 4 4" xfId="27691" xr:uid="{00000000-0005-0000-0000-0000F8A60000}"/>
    <cellStyle name="Normal 4 2 4 4 5" xfId="50970" xr:uid="{00000000-0005-0000-0000-0000F9A60000}"/>
    <cellStyle name="Normal 4 2 4 5" xfId="7089" xr:uid="{00000000-0005-0000-0000-0000FAA60000}"/>
    <cellStyle name="Normal 4 2 4 5 2" xfId="17704" xr:uid="{00000000-0005-0000-0000-0000FBA60000}"/>
    <cellStyle name="Normal 4 2 4 5 2 2" xfId="40972" xr:uid="{00000000-0005-0000-0000-0000FCA60000}"/>
    <cellStyle name="Normal 4 2 4 5 3" xfId="30357" xr:uid="{00000000-0005-0000-0000-0000FDA60000}"/>
    <cellStyle name="Normal 4 2 4 5 4" xfId="50972" xr:uid="{00000000-0005-0000-0000-0000FEA60000}"/>
    <cellStyle name="Normal 4 2 4 6" xfId="12400" xr:uid="{00000000-0005-0000-0000-0000FFA60000}"/>
    <cellStyle name="Normal 4 2 4 6 2" xfId="35668" xr:uid="{00000000-0005-0000-0000-000000A70000}"/>
    <cellStyle name="Normal 4 2 4 7" xfId="24238" xr:uid="{00000000-0005-0000-0000-000001A70000}"/>
    <cellStyle name="Normal 4 2 4 7 2" xfId="47444" xr:uid="{00000000-0005-0000-0000-000002A70000}"/>
    <cellStyle name="Normal 4 2 4 8" xfId="25049" xr:uid="{00000000-0005-0000-0000-000003A70000}"/>
    <cellStyle name="Normal 4 2 4 9" xfId="49378" xr:uid="{00000000-0005-0000-0000-000004A70000}"/>
    <cellStyle name="Normal 4 2 5" xfId="1332" xr:uid="{00000000-0005-0000-0000-000005A70000}"/>
    <cellStyle name="Normal 4 2 5 2" xfId="2866" xr:uid="{00000000-0005-0000-0000-000006A70000}"/>
    <cellStyle name="Normal 4 2 5 2 2" xfId="5714" xr:uid="{00000000-0005-0000-0000-000007A70000}"/>
    <cellStyle name="Normal 4 2 5 2 2 2" xfId="11057" xr:uid="{00000000-0005-0000-0000-000008A70000}"/>
    <cellStyle name="Normal 4 2 5 2 2 2 2" xfId="21671" xr:uid="{00000000-0005-0000-0000-000009A70000}"/>
    <cellStyle name="Normal 4 2 5 2 2 2 2 2" xfId="44939" xr:uid="{00000000-0005-0000-0000-00000AA70000}"/>
    <cellStyle name="Normal 4 2 5 2 2 2 3" xfId="34325" xr:uid="{00000000-0005-0000-0000-00000BA70000}"/>
    <cellStyle name="Normal 4 2 5 2 2 2 4" xfId="50973" xr:uid="{00000000-0005-0000-0000-00000CA70000}"/>
    <cellStyle name="Normal 4 2 5 2 2 3" xfId="16365" xr:uid="{00000000-0005-0000-0000-00000DA70000}"/>
    <cellStyle name="Normal 4 2 5 2 2 3 2" xfId="39633" xr:uid="{00000000-0005-0000-0000-00000EA70000}"/>
    <cellStyle name="Normal 4 2 5 2 2 4" xfId="24244" xr:uid="{00000000-0005-0000-0000-00000FA70000}"/>
    <cellStyle name="Normal 4 2 5 2 2 4 2" xfId="47450" xr:uid="{00000000-0005-0000-0000-000010A70000}"/>
    <cellStyle name="Normal 4 2 5 2 2 5" xfId="29017" xr:uid="{00000000-0005-0000-0000-000011A70000}"/>
    <cellStyle name="Normal 4 2 5 2 2 6" xfId="49384" xr:uid="{00000000-0005-0000-0000-000012A70000}"/>
    <cellStyle name="Normal 4 2 5 2 3" xfId="8415" xr:uid="{00000000-0005-0000-0000-000013A70000}"/>
    <cellStyle name="Normal 4 2 5 2 3 2" xfId="19030" xr:uid="{00000000-0005-0000-0000-000014A70000}"/>
    <cellStyle name="Normal 4 2 5 2 3 2 2" xfId="42298" xr:uid="{00000000-0005-0000-0000-000015A70000}"/>
    <cellStyle name="Normal 4 2 5 2 3 2 3" xfId="50975" xr:uid="{00000000-0005-0000-0000-000016A70000}"/>
    <cellStyle name="Normal 4 2 5 2 3 3" xfId="31683" xr:uid="{00000000-0005-0000-0000-000017A70000}"/>
    <cellStyle name="Normal 4 2 5 2 3 4" xfId="50974" xr:uid="{00000000-0005-0000-0000-000018A70000}"/>
    <cellStyle name="Normal 4 2 5 2 4" xfId="13725" xr:uid="{00000000-0005-0000-0000-000019A70000}"/>
    <cellStyle name="Normal 4 2 5 2 4 2" xfId="36993" xr:uid="{00000000-0005-0000-0000-00001AA70000}"/>
    <cellStyle name="Normal 4 2 5 2 4 3" xfId="50976" xr:uid="{00000000-0005-0000-0000-00001BA70000}"/>
    <cellStyle name="Normal 4 2 5 2 5" xfId="24243" xr:uid="{00000000-0005-0000-0000-00001CA70000}"/>
    <cellStyle name="Normal 4 2 5 2 5 2" xfId="47449" xr:uid="{00000000-0005-0000-0000-00001DA70000}"/>
    <cellStyle name="Normal 4 2 5 2 6" xfId="26375" xr:uid="{00000000-0005-0000-0000-00001EA70000}"/>
    <cellStyle name="Normal 4 2 5 2 7" xfId="49383" xr:uid="{00000000-0005-0000-0000-00001FA70000}"/>
    <cellStyle name="Normal 4 2 5 3" xfId="4527" xr:uid="{00000000-0005-0000-0000-000020A70000}"/>
    <cellStyle name="Normal 4 2 5 3 2" xfId="9871" xr:uid="{00000000-0005-0000-0000-000021A70000}"/>
    <cellStyle name="Normal 4 2 5 3 2 2" xfId="20486" xr:uid="{00000000-0005-0000-0000-000022A70000}"/>
    <cellStyle name="Normal 4 2 5 3 2 2 2" xfId="43754" xr:uid="{00000000-0005-0000-0000-000023A70000}"/>
    <cellStyle name="Normal 4 2 5 3 2 3" xfId="33139" xr:uid="{00000000-0005-0000-0000-000024A70000}"/>
    <cellStyle name="Normal 4 2 5 3 2 4" xfId="50977" xr:uid="{00000000-0005-0000-0000-000025A70000}"/>
    <cellStyle name="Normal 4 2 5 3 3" xfId="15180" xr:uid="{00000000-0005-0000-0000-000026A70000}"/>
    <cellStyle name="Normal 4 2 5 3 3 2" xfId="38448" xr:uid="{00000000-0005-0000-0000-000027A70000}"/>
    <cellStyle name="Normal 4 2 5 3 4" xfId="24245" xr:uid="{00000000-0005-0000-0000-000028A70000}"/>
    <cellStyle name="Normal 4 2 5 3 4 2" xfId="47451" xr:uid="{00000000-0005-0000-0000-000029A70000}"/>
    <cellStyle name="Normal 4 2 5 3 5" xfId="27831" xr:uid="{00000000-0005-0000-0000-00002AA70000}"/>
    <cellStyle name="Normal 4 2 5 3 6" xfId="49385" xr:uid="{00000000-0005-0000-0000-00002BA70000}"/>
    <cellStyle name="Normal 4 2 5 4" xfId="7229" xr:uid="{00000000-0005-0000-0000-00002CA70000}"/>
    <cellStyle name="Normal 4 2 5 4 2" xfId="17844" xr:uid="{00000000-0005-0000-0000-00002DA70000}"/>
    <cellStyle name="Normal 4 2 5 4 2 2" xfId="41112" xr:uid="{00000000-0005-0000-0000-00002EA70000}"/>
    <cellStyle name="Normal 4 2 5 4 2 3" xfId="50979" xr:uid="{00000000-0005-0000-0000-00002FA70000}"/>
    <cellStyle name="Normal 4 2 5 4 3" xfId="30497" xr:uid="{00000000-0005-0000-0000-000030A70000}"/>
    <cellStyle name="Normal 4 2 5 4 4" xfId="50978" xr:uid="{00000000-0005-0000-0000-000031A70000}"/>
    <cellStyle name="Normal 4 2 5 5" xfId="12540" xr:uid="{00000000-0005-0000-0000-000032A70000}"/>
    <cellStyle name="Normal 4 2 5 5 2" xfId="35808" xr:uid="{00000000-0005-0000-0000-000033A70000}"/>
    <cellStyle name="Normal 4 2 5 5 3" xfId="50980" xr:uid="{00000000-0005-0000-0000-000034A70000}"/>
    <cellStyle name="Normal 4 2 5 6" xfId="24242" xr:uid="{00000000-0005-0000-0000-000035A70000}"/>
    <cellStyle name="Normal 4 2 5 6 2" xfId="47448" xr:uid="{00000000-0005-0000-0000-000036A70000}"/>
    <cellStyle name="Normal 4 2 5 7" xfId="25189" xr:uid="{00000000-0005-0000-0000-000037A70000}"/>
    <cellStyle name="Normal 4 2 5 8" xfId="49382" xr:uid="{00000000-0005-0000-0000-000038A70000}"/>
    <cellStyle name="Normal 4 2 6" xfId="1709" xr:uid="{00000000-0005-0000-0000-000039A70000}"/>
    <cellStyle name="Normal 4 2 6 2" xfId="4704" xr:uid="{00000000-0005-0000-0000-00003AA70000}"/>
    <cellStyle name="Normal 4 2 6 2 2" xfId="10048" xr:uid="{00000000-0005-0000-0000-00003BA70000}"/>
    <cellStyle name="Normal 4 2 6 2 2 2" xfId="20663" xr:uid="{00000000-0005-0000-0000-00003CA70000}"/>
    <cellStyle name="Normal 4 2 6 2 2 2 2" xfId="43931" xr:uid="{00000000-0005-0000-0000-00003DA70000}"/>
    <cellStyle name="Normal 4 2 6 2 2 2 3" xfId="50982" xr:uid="{00000000-0005-0000-0000-00003EA70000}"/>
    <cellStyle name="Normal 4 2 6 2 2 3" xfId="33316" xr:uid="{00000000-0005-0000-0000-00003FA70000}"/>
    <cellStyle name="Normal 4 2 6 2 2 4" xfId="50981" xr:uid="{00000000-0005-0000-0000-000040A70000}"/>
    <cellStyle name="Normal 4 2 6 2 3" xfId="15357" xr:uid="{00000000-0005-0000-0000-000041A70000}"/>
    <cellStyle name="Normal 4 2 6 2 3 2" xfId="38625" xr:uid="{00000000-0005-0000-0000-000042A70000}"/>
    <cellStyle name="Normal 4 2 6 2 3 2 2" xfId="50984" xr:uid="{00000000-0005-0000-0000-000043A70000}"/>
    <cellStyle name="Normal 4 2 6 2 3 3" xfId="50983" xr:uid="{00000000-0005-0000-0000-000044A70000}"/>
    <cellStyle name="Normal 4 2 6 2 4" xfId="24247" xr:uid="{00000000-0005-0000-0000-000045A70000}"/>
    <cellStyle name="Normal 4 2 6 2 4 2" xfId="47453" xr:uid="{00000000-0005-0000-0000-000046A70000}"/>
    <cellStyle name="Normal 4 2 6 2 4 3" xfId="50985" xr:uid="{00000000-0005-0000-0000-000047A70000}"/>
    <cellStyle name="Normal 4 2 6 2 5" xfId="28008" xr:uid="{00000000-0005-0000-0000-000048A70000}"/>
    <cellStyle name="Normal 4 2 6 2 6" xfId="49387" xr:uid="{00000000-0005-0000-0000-000049A70000}"/>
    <cellStyle name="Normal 4 2 6 3" xfId="7406" xr:uid="{00000000-0005-0000-0000-00004AA70000}"/>
    <cellStyle name="Normal 4 2 6 3 2" xfId="18021" xr:uid="{00000000-0005-0000-0000-00004BA70000}"/>
    <cellStyle name="Normal 4 2 6 3 2 2" xfId="41289" xr:uid="{00000000-0005-0000-0000-00004CA70000}"/>
    <cellStyle name="Normal 4 2 6 3 2 3" xfId="50987" xr:uid="{00000000-0005-0000-0000-00004DA70000}"/>
    <cellStyle name="Normal 4 2 6 3 3" xfId="30674" xr:uid="{00000000-0005-0000-0000-00004EA70000}"/>
    <cellStyle name="Normal 4 2 6 3 4" xfId="50986" xr:uid="{00000000-0005-0000-0000-00004FA70000}"/>
    <cellStyle name="Normal 4 2 6 4" xfId="12717" xr:uid="{00000000-0005-0000-0000-000050A70000}"/>
    <cellStyle name="Normal 4 2 6 4 2" xfId="35985" xr:uid="{00000000-0005-0000-0000-000051A70000}"/>
    <cellStyle name="Normal 4 2 6 4 2 2" xfId="50989" xr:uid="{00000000-0005-0000-0000-000052A70000}"/>
    <cellStyle name="Normal 4 2 6 4 3" xfId="50988" xr:uid="{00000000-0005-0000-0000-000053A70000}"/>
    <cellStyle name="Normal 4 2 6 5" xfId="24246" xr:uid="{00000000-0005-0000-0000-000054A70000}"/>
    <cellStyle name="Normal 4 2 6 5 2" xfId="47452" xr:uid="{00000000-0005-0000-0000-000055A70000}"/>
    <cellStyle name="Normal 4 2 6 5 3" xfId="50990" xr:uid="{00000000-0005-0000-0000-000056A70000}"/>
    <cellStyle name="Normal 4 2 6 6" xfId="25366" xr:uid="{00000000-0005-0000-0000-000057A70000}"/>
    <cellStyle name="Normal 4 2 6 7" xfId="49386" xr:uid="{00000000-0005-0000-0000-000058A70000}"/>
    <cellStyle name="Normal 4 2 7" xfId="1734" xr:uid="{00000000-0005-0000-0000-000059A70000}"/>
    <cellStyle name="Normal 4 2 7 2" xfId="4727" xr:uid="{00000000-0005-0000-0000-00005AA70000}"/>
    <cellStyle name="Normal 4 2 7 2 2" xfId="10071" xr:uid="{00000000-0005-0000-0000-00005BA70000}"/>
    <cellStyle name="Normal 4 2 7 2 2 2" xfId="20686" xr:uid="{00000000-0005-0000-0000-00005CA70000}"/>
    <cellStyle name="Normal 4 2 7 2 2 2 2" xfId="43954" xr:uid="{00000000-0005-0000-0000-00005DA70000}"/>
    <cellStyle name="Normal 4 2 7 2 2 3" xfId="33339" xr:uid="{00000000-0005-0000-0000-00005EA70000}"/>
    <cellStyle name="Normal 4 2 7 2 2 4" xfId="50992" xr:uid="{00000000-0005-0000-0000-00005FA70000}"/>
    <cellStyle name="Normal 4 2 7 2 3" xfId="15380" xr:uid="{00000000-0005-0000-0000-000060A70000}"/>
    <cellStyle name="Normal 4 2 7 2 3 2" xfId="38648" xr:uid="{00000000-0005-0000-0000-000061A70000}"/>
    <cellStyle name="Normal 4 2 7 2 4" xfId="28031" xr:uid="{00000000-0005-0000-0000-000062A70000}"/>
    <cellStyle name="Normal 4 2 7 2 5" xfId="50991" xr:uid="{00000000-0005-0000-0000-000063A70000}"/>
    <cellStyle name="Normal 4 2 7 3" xfId="7429" xr:uid="{00000000-0005-0000-0000-000064A70000}"/>
    <cellStyle name="Normal 4 2 7 3 2" xfId="18044" xr:uid="{00000000-0005-0000-0000-000065A70000}"/>
    <cellStyle name="Normal 4 2 7 3 2 2" xfId="41312" xr:uid="{00000000-0005-0000-0000-000066A70000}"/>
    <cellStyle name="Normal 4 2 7 3 2 3" xfId="50994" xr:uid="{00000000-0005-0000-0000-000067A70000}"/>
    <cellStyle name="Normal 4 2 7 3 3" xfId="30697" xr:uid="{00000000-0005-0000-0000-000068A70000}"/>
    <cellStyle name="Normal 4 2 7 3 4" xfId="50993" xr:uid="{00000000-0005-0000-0000-000069A70000}"/>
    <cellStyle name="Normal 4 2 7 4" xfId="12740" xr:uid="{00000000-0005-0000-0000-00006AA70000}"/>
    <cellStyle name="Normal 4 2 7 4 2" xfId="36008" xr:uid="{00000000-0005-0000-0000-00006BA70000}"/>
    <cellStyle name="Normal 4 2 7 4 3" xfId="50995" xr:uid="{00000000-0005-0000-0000-00006CA70000}"/>
    <cellStyle name="Normal 4 2 7 5" xfId="24248" xr:uid="{00000000-0005-0000-0000-00006DA70000}"/>
    <cellStyle name="Normal 4 2 7 5 2" xfId="47454" xr:uid="{00000000-0005-0000-0000-00006EA70000}"/>
    <cellStyle name="Normal 4 2 7 6" xfId="25389" xr:uid="{00000000-0005-0000-0000-00006FA70000}"/>
    <cellStyle name="Normal 4 2 7 7" xfId="49388" xr:uid="{00000000-0005-0000-0000-000070A70000}"/>
    <cellStyle name="Normal 4 2 8" xfId="2092" xr:uid="{00000000-0005-0000-0000-000071A70000}"/>
    <cellStyle name="Normal 4 2 8 2" xfId="5001" xr:uid="{00000000-0005-0000-0000-000072A70000}"/>
    <cellStyle name="Normal 4 2 8 2 2" xfId="10344" xr:uid="{00000000-0005-0000-0000-000073A70000}"/>
    <cellStyle name="Normal 4 2 8 2 2 2" xfId="20959" xr:uid="{00000000-0005-0000-0000-000074A70000}"/>
    <cellStyle name="Normal 4 2 8 2 2 2 2" xfId="44227" xr:uid="{00000000-0005-0000-0000-000075A70000}"/>
    <cellStyle name="Normal 4 2 8 2 2 3" xfId="33612" xr:uid="{00000000-0005-0000-0000-000076A70000}"/>
    <cellStyle name="Normal 4 2 8 2 3" xfId="15653" xr:uid="{00000000-0005-0000-0000-000077A70000}"/>
    <cellStyle name="Normal 4 2 8 2 3 2" xfId="38921" xr:uid="{00000000-0005-0000-0000-000078A70000}"/>
    <cellStyle name="Normal 4 2 8 2 4" xfId="28304" xr:uid="{00000000-0005-0000-0000-000079A70000}"/>
    <cellStyle name="Normal 4 2 8 2 5" xfId="50997" xr:uid="{00000000-0005-0000-0000-00007AA70000}"/>
    <cellStyle name="Normal 4 2 8 3" xfId="7702" xr:uid="{00000000-0005-0000-0000-00007BA70000}"/>
    <cellStyle name="Normal 4 2 8 3 2" xfId="18317" xr:uid="{00000000-0005-0000-0000-00007CA70000}"/>
    <cellStyle name="Normal 4 2 8 3 2 2" xfId="41585" xr:uid="{00000000-0005-0000-0000-00007DA70000}"/>
    <cellStyle name="Normal 4 2 8 3 3" xfId="30970" xr:uid="{00000000-0005-0000-0000-00007EA70000}"/>
    <cellStyle name="Normal 4 2 8 4" xfId="13013" xr:uid="{00000000-0005-0000-0000-00007FA70000}"/>
    <cellStyle name="Normal 4 2 8 4 2" xfId="36281" xr:uid="{00000000-0005-0000-0000-000080A70000}"/>
    <cellStyle name="Normal 4 2 8 5" xfId="25662" xr:uid="{00000000-0005-0000-0000-000081A70000}"/>
    <cellStyle name="Normal 4 2 8 6" xfId="50996" xr:uid="{00000000-0005-0000-0000-000082A70000}"/>
    <cellStyle name="Normal 4 2 9" xfId="2204" xr:uid="{00000000-0005-0000-0000-000083A70000}"/>
    <cellStyle name="Normal 4 2 9 2" xfId="5079" xr:uid="{00000000-0005-0000-0000-000084A70000}"/>
    <cellStyle name="Normal 4 2 9 2 2" xfId="10422" xr:uid="{00000000-0005-0000-0000-000085A70000}"/>
    <cellStyle name="Normal 4 2 9 2 2 2" xfId="21037" xr:uid="{00000000-0005-0000-0000-000086A70000}"/>
    <cellStyle name="Normal 4 2 9 2 2 2 2" xfId="44305" xr:uid="{00000000-0005-0000-0000-000087A70000}"/>
    <cellStyle name="Normal 4 2 9 2 2 3" xfId="33690" xr:uid="{00000000-0005-0000-0000-000088A70000}"/>
    <cellStyle name="Normal 4 2 9 2 3" xfId="15731" xr:uid="{00000000-0005-0000-0000-000089A70000}"/>
    <cellStyle name="Normal 4 2 9 2 3 2" xfId="38999" xr:uid="{00000000-0005-0000-0000-00008AA70000}"/>
    <cellStyle name="Normal 4 2 9 2 4" xfId="28382" xr:uid="{00000000-0005-0000-0000-00008BA70000}"/>
    <cellStyle name="Normal 4 2 9 2 5" xfId="50999" xr:uid="{00000000-0005-0000-0000-00008CA70000}"/>
    <cellStyle name="Normal 4 2 9 3" xfId="7780" xr:uid="{00000000-0005-0000-0000-00008DA70000}"/>
    <cellStyle name="Normal 4 2 9 3 2" xfId="18395" xr:uid="{00000000-0005-0000-0000-00008EA70000}"/>
    <cellStyle name="Normal 4 2 9 3 2 2" xfId="41663" xr:uid="{00000000-0005-0000-0000-00008FA70000}"/>
    <cellStyle name="Normal 4 2 9 3 3" xfId="31048" xr:uid="{00000000-0005-0000-0000-000090A70000}"/>
    <cellStyle name="Normal 4 2 9 4" xfId="13091" xr:uid="{00000000-0005-0000-0000-000091A70000}"/>
    <cellStyle name="Normal 4 2 9 4 2" xfId="36359" xr:uid="{00000000-0005-0000-0000-000092A70000}"/>
    <cellStyle name="Normal 4 2 9 5" xfId="25740" xr:uid="{00000000-0005-0000-0000-000093A70000}"/>
    <cellStyle name="Normal 4 2 9 6" xfId="50998" xr:uid="{00000000-0005-0000-0000-000094A70000}"/>
    <cellStyle name="Normal 4 2_Asset Register (new)" xfId="1312" xr:uid="{00000000-0005-0000-0000-000095A70000}"/>
    <cellStyle name="Normal 4 20" xfId="24865" xr:uid="{00000000-0005-0000-0000-000096A70000}"/>
    <cellStyle name="Normal 4 21" xfId="49364" xr:uid="{00000000-0005-0000-0000-000097A70000}"/>
    <cellStyle name="Normal 4 3" xfId="594" xr:uid="{00000000-0005-0000-0000-000098A70000}"/>
    <cellStyle name="Normal 4 3 10" xfId="12219" xr:uid="{00000000-0005-0000-0000-000099A70000}"/>
    <cellStyle name="Normal 4 3 10 2" xfId="35487" xr:uid="{00000000-0005-0000-0000-00009AA70000}"/>
    <cellStyle name="Normal 4 3 11" xfId="24249" xr:uid="{00000000-0005-0000-0000-00009BA70000}"/>
    <cellStyle name="Normal 4 3 11 2" xfId="47455" xr:uid="{00000000-0005-0000-0000-00009CA70000}"/>
    <cellStyle name="Normal 4 3 12" xfId="24867" xr:uid="{00000000-0005-0000-0000-00009DA70000}"/>
    <cellStyle name="Normal 4 3 13" xfId="49389" xr:uid="{00000000-0005-0000-0000-00009EA70000}"/>
    <cellStyle name="Normal 4 3 2" xfId="1221" xr:uid="{00000000-0005-0000-0000-00009FA70000}"/>
    <cellStyle name="Normal 4 3 2 2" xfId="2783" xr:uid="{00000000-0005-0000-0000-0000A0A70000}"/>
    <cellStyle name="Normal 4 3 2 2 2" xfId="5631" xr:uid="{00000000-0005-0000-0000-0000A1A70000}"/>
    <cellStyle name="Normal 4 3 2 2 2 2" xfId="10974" xr:uid="{00000000-0005-0000-0000-0000A2A70000}"/>
    <cellStyle name="Normal 4 3 2 2 2 2 2" xfId="21588" xr:uid="{00000000-0005-0000-0000-0000A3A70000}"/>
    <cellStyle name="Normal 4 3 2 2 2 2 2 2" xfId="44856" xr:uid="{00000000-0005-0000-0000-0000A4A70000}"/>
    <cellStyle name="Normal 4 3 2 2 2 2 3" xfId="34242" xr:uid="{00000000-0005-0000-0000-0000A5A70000}"/>
    <cellStyle name="Normal 4 3 2 2 2 2 4" xfId="51000" xr:uid="{00000000-0005-0000-0000-0000A6A70000}"/>
    <cellStyle name="Normal 4 3 2 2 2 3" xfId="16282" xr:uid="{00000000-0005-0000-0000-0000A7A70000}"/>
    <cellStyle name="Normal 4 3 2 2 2 3 2" xfId="39550" xr:uid="{00000000-0005-0000-0000-0000A8A70000}"/>
    <cellStyle name="Normal 4 3 2 2 2 4" xfId="24252" xr:uid="{00000000-0005-0000-0000-0000A9A70000}"/>
    <cellStyle name="Normal 4 3 2 2 2 4 2" xfId="47458" xr:uid="{00000000-0005-0000-0000-0000AAA70000}"/>
    <cellStyle name="Normal 4 3 2 2 2 5" xfId="28934" xr:uid="{00000000-0005-0000-0000-0000ABA70000}"/>
    <cellStyle name="Normal 4 3 2 2 2 6" xfId="49392" xr:uid="{00000000-0005-0000-0000-0000ACA70000}"/>
    <cellStyle name="Normal 4 3 2 2 3" xfId="8332" xr:uid="{00000000-0005-0000-0000-0000ADA70000}"/>
    <cellStyle name="Normal 4 3 2 2 3 2" xfId="18947" xr:uid="{00000000-0005-0000-0000-0000AEA70000}"/>
    <cellStyle name="Normal 4 3 2 2 3 2 2" xfId="42215" xr:uid="{00000000-0005-0000-0000-0000AFA70000}"/>
    <cellStyle name="Normal 4 3 2 2 3 2 3" xfId="51002" xr:uid="{00000000-0005-0000-0000-0000B0A70000}"/>
    <cellStyle name="Normal 4 3 2 2 3 3" xfId="31600" xr:uid="{00000000-0005-0000-0000-0000B1A70000}"/>
    <cellStyle name="Normal 4 3 2 2 3 4" xfId="51001" xr:uid="{00000000-0005-0000-0000-0000B2A70000}"/>
    <cellStyle name="Normal 4 3 2 2 4" xfId="13642" xr:uid="{00000000-0005-0000-0000-0000B3A70000}"/>
    <cellStyle name="Normal 4 3 2 2 4 2" xfId="36910" xr:uid="{00000000-0005-0000-0000-0000B4A70000}"/>
    <cellStyle name="Normal 4 3 2 2 4 3" xfId="51003" xr:uid="{00000000-0005-0000-0000-0000B5A70000}"/>
    <cellStyle name="Normal 4 3 2 2 5" xfId="24251" xr:uid="{00000000-0005-0000-0000-0000B6A70000}"/>
    <cellStyle name="Normal 4 3 2 2 5 2" xfId="47457" xr:uid="{00000000-0005-0000-0000-0000B7A70000}"/>
    <cellStyle name="Normal 4 3 2 2 6" xfId="26292" xr:uid="{00000000-0005-0000-0000-0000B8A70000}"/>
    <cellStyle name="Normal 4 3 2 2 7" xfId="49391" xr:uid="{00000000-0005-0000-0000-0000B9A70000}"/>
    <cellStyle name="Normal 4 3 2 3" xfId="3958" xr:uid="{00000000-0005-0000-0000-0000BAA70000}"/>
    <cellStyle name="Normal 4 3 2 3 2" xfId="6622" xr:uid="{00000000-0005-0000-0000-0000BBA70000}"/>
    <cellStyle name="Normal 4 3 2 3 2 2" xfId="11965" xr:uid="{00000000-0005-0000-0000-0000BCA70000}"/>
    <cellStyle name="Normal 4 3 2 3 2 2 2" xfId="22578" xr:uid="{00000000-0005-0000-0000-0000BDA70000}"/>
    <cellStyle name="Normal 4 3 2 3 2 2 2 2" xfId="45846" xr:uid="{00000000-0005-0000-0000-0000BEA70000}"/>
    <cellStyle name="Normal 4 3 2 3 2 2 3" xfId="35233" xr:uid="{00000000-0005-0000-0000-0000BFA70000}"/>
    <cellStyle name="Normal 4 3 2 3 2 3" xfId="17272" xr:uid="{00000000-0005-0000-0000-0000C0A70000}"/>
    <cellStyle name="Normal 4 3 2 3 2 3 2" xfId="40540" xr:uid="{00000000-0005-0000-0000-0000C1A70000}"/>
    <cellStyle name="Normal 4 3 2 3 2 4" xfId="29925" xr:uid="{00000000-0005-0000-0000-0000C2A70000}"/>
    <cellStyle name="Normal 4 3 2 3 2 5" xfId="51004" xr:uid="{00000000-0005-0000-0000-0000C3A70000}"/>
    <cellStyle name="Normal 4 3 2 3 3" xfId="9323" xr:uid="{00000000-0005-0000-0000-0000C4A70000}"/>
    <cellStyle name="Normal 4 3 2 3 3 2" xfId="19938" xr:uid="{00000000-0005-0000-0000-0000C5A70000}"/>
    <cellStyle name="Normal 4 3 2 3 3 2 2" xfId="43206" xr:uid="{00000000-0005-0000-0000-0000C6A70000}"/>
    <cellStyle name="Normal 4 3 2 3 3 3" xfId="32591" xr:uid="{00000000-0005-0000-0000-0000C7A70000}"/>
    <cellStyle name="Normal 4 3 2 3 4" xfId="14632" xr:uid="{00000000-0005-0000-0000-0000C8A70000}"/>
    <cellStyle name="Normal 4 3 2 3 4 2" xfId="37900" xr:uid="{00000000-0005-0000-0000-0000C9A70000}"/>
    <cellStyle name="Normal 4 3 2 3 5" xfId="24253" xr:uid="{00000000-0005-0000-0000-0000CAA70000}"/>
    <cellStyle name="Normal 4 3 2 3 5 2" xfId="47459" xr:uid="{00000000-0005-0000-0000-0000CBA70000}"/>
    <cellStyle name="Normal 4 3 2 3 6" xfId="27283" xr:uid="{00000000-0005-0000-0000-0000CCA70000}"/>
    <cellStyle name="Normal 4 3 2 3 7" xfId="49393" xr:uid="{00000000-0005-0000-0000-0000CDA70000}"/>
    <cellStyle name="Normal 4 3 2 4" xfId="4444" xr:uid="{00000000-0005-0000-0000-0000CEA70000}"/>
    <cellStyle name="Normal 4 3 2 4 2" xfId="9788" xr:uid="{00000000-0005-0000-0000-0000CFA70000}"/>
    <cellStyle name="Normal 4 3 2 4 2 2" xfId="20403" xr:uid="{00000000-0005-0000-0000-0000D0A70000}"/>
    <cellStyle name="Normal 4 3 2 4 2 2 2" xfId="43671" xr:uid="{00000000-0005-0000-0000-0000D1A70000}"/>
    <cellStyle name="Normal 4 3 2 4 2 3" xfId="33056" xr:uid="{00000000-0005-0000-0000-0000D2A70000}"/>
    <cellStyle name="Normal 4 3 2 4 2 4" xfId="51006" xr:uid="{00000000-0005-0000-0000-0000D3A70000}"/>
    <cellStyle name="Normal 4 3 2 4 3" xfId="15097" xr:uid="{00000000-0005-0000-0000-0000D4A70000}"/>
    <cellStyle name="Normal 4 3 2 4 3 2" xfId="38365" xr:uid="{00000000-0005-0000-0000-0000D5A70000}"/>
    <cellStyle name="Normal 4 3 2 4 4" xfId="27748" xr:uid="{00000000-0005-0000-0000-0000D6A70000}"/>
    <cellStyle name="Normal 4 3 2 4 5" xfId="51005" xr:uid="{00000000-0005-0000-0000-0000D7A70000}"/>
    <cellStyle name="Normal 4 3 2 5" xfId="7146" xr:uid="{00000000-0005-0000-0000-0000D8A70000}"/>
    <cellStyle name="Normal 4 3 2 5 2" xfId="17761" xr:uid="{00000000-0005-0000-0000-0000D9A70000}"/>
    <cellStyle name="Normal 4 3 2 5 2 2" xfId="41029" xr:uid="{00000000-0005-0000-0000-0000DAA70000}"/>
    <cellStyle name="Normal 4 3 2 5 3" xfId="30414" xr:uid="{00000000-0005-0000-0000-0000DBA70000}"/>
    <cellStyle name="Normal 4 3 2 5 4" xfId="51007" xr:uid="{00000000-0005-0000-0000-0000DCA70000}"/>
    <cellStyle name="Normal 4 3 2 6" xfId="12457" xr:uid="{00000000-0005-0000-0000-0000DDA70000}"/>
    <cellStyle name="Normal 4 3 2 6 2" xfId="35725" xr:uid="{00000000-0005-0000-0000-0000DEA70000}"/>
    <cellStyle name="Normal 4 3 2 7" xfId="24250" xr:uid="{00000000-0005-0000-0000-0000DFA70000}"/>
    <cellStyle name="Normal 4 3 2 7 2" xfId="47456" xr:uid="{00000000-0005-0000-0000-0000E0A70000}"/>
    <cellStyle name="Normal 4 3 2 8" xfId="25106" xr:uid="{00000000-0005-0000-0000-0000E1A70000}"/>
    <cellStyle name="Normal 4 3 2 9" xfId="49390" xr:uid="{00000000-0005-0000-0000-0000E2A70000}"/>
    <cellStyle name="Normal 4 3 3" xfId="1591" xr:uid="{00000000-0005-0000-0000-0000E3A70000}"/>
    <cellStyle name="Normal 4 3 3 2" xfId="2948" xr:uid="{00000000-0005-0000-0000-0000E4A70000}"/>
    <cellStyle name="Normal 4 3 3 2 2" xfId="5796" xr:uid="{00000000-0005-0000-0000-0000E5A70000}"/>
    <cellStyle name="Normal 4 3 3 2 2 2" xfId="11139" xr:uid="{00000000-0005-0000-0000-0000E6A70000}"/>
    <cellStyle name="Normal 4 3 3 2 2 2 2" xfId="21753" xr:uid="{00000000-0005-0000-0000-0000E7A70000}"/>
    <cellStyle name="Normal 4 3 3 2 2 2 2 2" xfId="45021" xr:uid="{00000000-0005-0000-0000-0000E8A70000}"/>
    <cellStyle name="Normal 4 3 3 2 2 2 3" xfId="34407" xr:uid="{00000000-0005-0000-0000-0000E9A70000}"/>
    <cellStyle name="Normal 4 3 3 2 2 2 4" xfId="51009" xr:uid="{00000000-0005-0000-0000-0000EAA70000}"/>
    <cellStyle name="Normal 4 3 3 2 2 3" xfId="16447" xr:uid="{00000000-0005-0000-0000-0000EBA70000}"/>
    <cellStyle name="Normal 4 3 3 2 2 3 2" xfId="39715" xr:uid="{00000000-0005-0000-0000-0000ECA70000}"/>
    <cellStyle name="Normal 4 3 3 2 2 4" xfId="29099" xr:uid="{00000000-0005-0000-0000-0000EDA70000}"/>
    <cellStyle name="Normal 4 3 3 2 2 5" xfId="51008" xr:uid="{00000000-0005-0000-0000-0000EEA70000}"/>
    <cellStyle name="Normal 4 3 3 2 3" xfId="8497" xr:uid="{00000000-0005-0000-0000-0000EFA70000}"/>
    <cellStyle name="Normal 4 3 3 2 3 2" xfId="19112" xr:uid="{00000000-0005-0000-0000-0000F0A70000}"/>
    <cellStyle name="Normal 4 3 3 2 3 2 2" xfId="42380" xr:uid="{00000000-0005-0000-0000-0000F1A70000}"/>
    <cellStyle name="Normal 4 3 3 2 3 2 3" xfId="51011" xr:uid="{00000000-0005-0000-0000-0000F2A70000}"/>
    <cellStyle name="Normal 4 3 3 2 3 3" xfId="31765" xr:uid="{00000000-0005-0000-0000-0000F3A70000}"/>
    <cellStyle name="Normal 4 3 3 2 3 4" xfId="51010" xr:uid="{00000000-0005-0000-0000-0000F4A70000}"/>
    <cellStyle name="Normal 4 3 3 2 4" xfId="13807" xr:uid="{00000000-0005-0000-0000-0000F5A70000}"/>
    <cellStyle name="Normal 4 3 3 2 4 2" xfId="37075" xr:uid="{00000000-0005-0000-0000-0000F6A70000}"/>
    <cellStyle name="Normal 4 3 3 2 4 3" xfId="51012" xr:uid="{00000000-0005-0000-0000-0000F7A70000}"/>
    <cellStyle name="Normal 4 3 3 2 5" xfId="24255" xr:uid="{00000000-0005-0000-0000-0000F8A70000}"/>
    <cellStyle name="Normal 4 3 3 2 5 2" xfId="47461" xr:uid="{00000000-0005-0000-0000-0000F9A70000}"/>
    <cellStyle name="Normal 4 3 3 2 6" xfId="26457" xr:uid="{00000000-0005-0000-0000-0000FAA70000}"/>
    <cellStyle name="Normal 4 3 3 2 7" xfId="49395" xr:uid="{00000000-0005-0000-0000-0000FBA70000}"/>
    <cellStyle name="Normal 4 3 3 3" xfId="4609" xr:uid="{00000000-0005-0000-0000-0000FCA70000}"/>
    <cellStyle name="Normal 4 3 3 3 2" xfId="9953" xr:uid="{00000000-0005-0000-0000-0000FDA70000}"/>
    <cellStyle name="Normal 4 3 3 3 2 2" xfId="20568" xr:uid="{00000000-0005-0000-0000-0000FEA70000}"/>
    <cellStyle name="Normal 4 3 3 3 2 2 2" xfId="43836" xr:uid="{00000000-0005-0000-0000-0000FFA70000}"/>
    <cellStyle name="Normal 4 3 3 3 2 3" xfId="33221" xr:uid="{00000000-0005-0000-0000-000000A80000}"/>
    <cellStyle name="Normal 4 3 3 3 2 4" xfId="51014" xr:uid="{00000000-0005-0000-0000-000001A80000}"/>
    <cellStyle name="Normal 4 3 3 3 3" xfId="15262" xr:uid="{00000000-0005-0000-0000-000002A80000}"/>
    <cellStyle name="Normal 4 3 3 3 3 2" xfId="38530" xr:uid="{00000000-0005-0000-0000-000003A80000}"/>
    <cellStyle name="Normal 4 3 3 3 4" xfId="27913" xr:uid="{00000000-0005-0000-0000-000004A80000}"/>
    <cellStyle name="Normal 4 3 3 3 5" xfId="51013" xr:uid="{00000000-0005-0000-0000-000005A80000}"/>
    <cellStyle name="Normal 4 3 3 4" xfId="7311" xr:uid="{00000000-0005-0000-0000-000006A80000}"/>
    <cellStyle name="Normal 4 3 3 4 2" xfId="17926" xr:uid="{00000000-0005-0000-0000-000007A80000}"/>
    <cellStyle name="Normal 4 3 3 4 2 2" xfId="41194" xr:uid="{00000000-0005-0000-0000-000008A80000}"/>
    <cellStyle name="Normal 4 3 3 4 2 3" xfId="51016" xr:uid="{00000000-0005-0000-0000-000009A80000}"/>
    <cellStyle name="Normal 4 3 3 4 3" xfId="30579" xr:uid="{00000000-0005-0000-0000-00000AA80000}"/>
    <cellStyle name="Normal 4 3 3 4 4" xfId="51015" xr:uid="{00000000-0005-0000-0000-00000BA80000}"/>
    <cellStyle name="Normal 4 3 3 5" xfId="12622" xr:uid="{00000000-0005-0000-0000-00000CA80000}"/>
    <cellStyle name="Normal 4 3 3 5 2" xfId="35890" xr:uid="{00000000-0005-0000-0000-00000DA80000}"/>
    <cellStyle name="Normal 4 3 3 5 3" xfId="51017" xr:uid="{00000000-0005-0000-0000-00000EA80000}"/>
    <cellStyle name="Normal 4 3 3 6" xfId="24254" xr:uid="{00000000-0005-0000-0000-00000FA80000}"/>
    <cellStyle name="Normal 4 3 3 6 2" xfId="47460" xr:uid="{00000000-0005-0000-0000-000010A80000}"/>
    <cellStyle name="Normal 4 3 3 7" xfId="25271" xr:uid="{00000000-0005-0000-0000-000011A80000}"/>
    <cellStyle name="Normal 4 3 3 8" xfId="49394" xr:uid="{00000000-0005-0000-0000-000012A80000}"/>
    <cellStyle name="Normal 4 3 4" xfId="2089" xr:uid="{00000000-0005-0000-0000-000013A80000}"/>
    <cellStyle name="Normal 4 3 4 2" xfId="4998" xr:uid="{00000000-0005-0000-0000-000014A80000}"/>
    <cellStyle name="Normal 4 3 4 2 2" xfId="10341" xr:uid="{00000000-0005-0000-0000-000015A80000}"/>
    <cellStyle name="Normal 4 3 4 2 2 2" xfId="20956" xr:uid="{00000000-0005-0000-0000-000016A80000}"/>
    <cellStyle name="Normal 4 3 4 2 2 2 2" xfId="44224" xr:uid="{00000000-0005-0000-0000-000017A80000}"/>
    <cellStyle name="Normal 4 3 4 2 2 2 3" xfId="51020" xr:uid="{00000000-0005-0000-0000-000018A80000}"/>
    <cellStyle name="Normal 4 3 4 2 2 3" xfId="33609" xr:uid="{00000000-0005-0000-0000-000019A80000}"/>
    <cellStyle name="Normal 4 3 4 2 2 4" xfId="51019" xr:uid="{00000000-0005-0000-0000-00001AA80000}"/>
    <cellStyle name="Normal 4 3 4 2 3" xfId="15650" xr:uid="{00000000-0005-0000-0000-00001BA80000}"/>
    <cellStyle name="Normal 4 3 4 2 3 2" xfId="38918" xr:uid="{00000000-0005-0000-0000-00001CA80000}"/>
    <cellStyle name="Normal 4 3 4 2 3 2 2" xfId="51022" xr:uid="{00000000-0005-0000-0000-00001DA80000}"/>
    <cellStyle name="Normal 4 3 4 2 3 3" xfId="51021" xr:uid="{00000000-0005-0000-0000-00001EA80000}"/>
    <cellStyle name="Normal 4 3 4 2 4" xfId="28301" xr:uid="{00000000-0005-0000-0000-00001FA80000}"/>
    <cellStyle name="Normal 4 3 4 2 4 2" xfId="51023" xr:uid="{00000000-0005-0000-0000-000020A80000}"/>
    <cellStyle name="Normal 4 3 4 2 5" xfId="51018" xr:uid="{00000000-0005-0000-0000-000021A80000}"/>
    <cellStyle name="Normal 4 3 4 3" xfId="7699" xr:uid="{00000000-0005-0000-0000-000022A80000}"/>
    <cellStyle name="Normal 4 3 4 3 2" xfId="18314" xr:uid="{00000000-0005-0000-0000-000023A80000}"/>
    <cellStyle name="Normal 4 3 4 3 2 2" xfId="41582" xr:uid="{00000000-0005-0000-0000-000024A80000}"/>
    <cellStyle name="Normal 4 3 4 3 2 3" xfId="51025" xr:uid="{00000000-0005-0000-0000-000025A80000}"/>
    <cellStyle name="Normal 4 3 4 3 3" xfId="30967" xr:uid="{00000000-0005-0000-0000-000026A80000}"/>
    <cellStyle name="Normal 4 3 4 3 4" xfId="51024" xr:uid="{00000000-0005-0000-0000-000027A80000}"/>
    <cellStyle name="Normal 4 3 4 4" xfId="13010" xr:uid="{00000000-0005-0000-0000-000028A80000}"/>
    <cellStyle name="Normal 4 3 4 4 2" xfId="36278" xr:uid="{00000000-0005-0000-0000-000029A80000}"/>
    <cellStyle name="Normal 4 3 4 4 2 2" xfId="51027" xr:uid="{00000000-0005-0000-0000-00002AA80000}"/>
    <cellStyle name="Normal 4 3 4 4 3" xfId="51026" xr:uid="{00000000-0005-0000-0000-00002BA80000}"/>
    <cellStyle name="Normal 4 3 4 5" xfId="24256" xr:uid="{00000000-0005-0000-0000-00002CA80000}"/>
    <cellStyle name="Normal 4 3 4 5 2" xfId="47462" xr:uid="{00000000-0005-0000-0000-00002DA80000}"/>
    <cellStyle name="Normal 4 3 4 5 3" xfId="51028" xr:uid="{00000000-0005-0000-0000-00002EA80000}"/>
    <cellStyle name="Normal 4 3 4 6" xfId="25659" xr:uid="{00000000-0005-0000-0000-00002FA80000}"/>
    <cellStyle name="Normal 4 3 4 7" xfId="49396" xr:uid="{00000000-0005-0000-0000-000030A80000}"/>
    <cellStyle name="Normal 4 3 5" xfId="2545" xr:uid="{00000000-0005-0000-0000-000031A80000}"/>
    <cellStyle name="Normal 4 3 5 2" xfId="5393" xr:uid="{00000000-0005-0000-0000-000032A80000}"/>
    <cellStyle name="Normal 4 3 5 2 2" xfId="10736" xr:uid="{00000000-0005-0000-0000-000033A80000}"/>
    <cellStyle name="Normal 4 3 5 2 2 2" xfId="21350" xr:uid="{00000000-0005-0000-0000-000034A80000}"/>
    <cellStyle name="Normal 4 3 5 2 2 2 2" xfId="44618" xr:uid="{00000000-0005-0000-0000-000035A80000}"/>
    <cellStyle name="Normal 4 3 5 2 2 2 3" xfId="51032" xr:uid="{00000000-0005-0000-0000-000036A80000}"/>
    <cellStyle name="Normal 4 3 5 2 2 3" xfId="34004" xr:uid="{00000000-0005-0000-0000-000037A80000}"/>
    <cellStyle name="Normal 4 3 5 2 2 4" xfId="51031" xr:uid="{00000000-0005-0000-0000-000038A80000}"/>
    <cellStyle name="Normal 4 3 5 2 3" xfId="16044" xr:uid="{00000000-0005-0000-0000-000039A80000}"/>
    <cellStyle name="Normal 4 3 5 2 3 2" xfId="39312" xr:uid="{00000000-0005-0000-0000-00003AA80000}"/>
    <cellStyle name="Normal 4 3 5 2 3 2 2" xfId="51034" xr:uid="{00000000-0005-0000-0000-00003BA80000}"/>
    <cellStyle name="Normal 4 3 5 2 3 3" xfId="51033" xr:uid="{00000000-0005-0000-0000-00003CA80000}"/>
    <cellStyle name="Normal 4 3 5 2 4" xfId="28696" xr:uid="{00000000-0005-0000-0000-00003DA80000}"/>
    <cellStyle name="Normal 4 3 5 2 4 2" xfId="51035" xr:uid="{00000000-0005-0000-0000-00003EA80000}"/>
    <cellStyle name="Normal 4 3 5 2 5" xfId="51030" xr:uid="{00000000-0005-0000-0000-00003FA80000}"/>
    <cellStyle name="Normal 4 3 5 3" xfId="8094" xr:uid="{00000000-0005-0000-0000-000040A80000}"/>
    <cellStyle name="Normal 4 3 5 3 2" xfId="18709" xr:uid="{00000000-0005-0000-0000-000041A80000}"/>
    <cellStyle name="Normal 4 3 5 3 2 2" xfId="41977" xr:uid="{00000000-0005-0000-0000-000042A80000}"/>
    <cellStyle name="Normal 4 3 5 3 2 3" xfId="51037" xr:uid="{00000000-0005-0000-0000-000043A80000}"/>
    <cellStyle name="Normal 4 3 5 3 3" xfId="31362" xr:uid="{00000000-0005-0000-0000-000044A80000}"/>
    <cellStyle name="Normal 4 3 5 3 4" xfId="51036" xr:uid="{00000000-0005-0000-0000-000045A80000}"/>
    <cellStyle name="Normal 4 3 5 4" xfId="13404" xr:uid="{00000000-0005-0000-0000-000046A80000}"/>
    <cellStyle name="Normal 4 3 5 4 2" xfId="36672" xr:uid="{00000000-0005-0000-0000-000047A80000}"/>
    <cellStyle name="Normal 4 3 5 4 2 2" xfId="51039" xr:uid="{00000000-0005-0000-0000-000048A80000}"/>
    <cellStyle name="Normal 4 3 5 4 3" xfId="51038" xr:uid="{00000000-0005-0000-0000-000049A80000}"/>
    <cellStyle name="Normal 4 3 5 5" xfId="26054" xr:uid="{00000000-0005-0000-0000-00004AA80000}"/>
    <cellStyle name="Normal 4 3 5 5 2" xfId="51040" xr:uid="{00000000-0005-0000-0000-00004BA80000}"/>
    <cellStyle name="Normal 4 3 5 6" xfId="51029" xr:uid="{00000000-0005-0000-0000-00004CA80000}"/>
    <cellStyle name="Normal 4 3 6" xfId="3273" xr:uid="{00000000-0005-0000-0000-00004DA80000}"/>
    <cellStyle name="Normal 4 3 6 2" xfId="6103" xr:uid="{00000000-0005-0000-0000-00004EA80000}"/>
    <cellStyle name="Normal 4 3 6 2 2" xfId="11446" xr:uid="{00000000-0005-0000-0000-00004FA80000}"/>
    <cellStyle name="Normal 4 3 6 2 2 2" xfId="22059" xr:uid="{00000000-0005-0000-0000-000050A80000}"/>
    <cellStyle name="Normal 4 3 6 2 2 2 2" xfId="45327" xr:uid="{00000000-0005-0000-0000-000051A80000}"/>
    <cellStyle name="Normal 4 3 6 2 2 3" xfId="34714" xr:uid="{00000000-0005-0000-0000-000052A80000}"/>
    <cellStyle name="Normal 4 3 6 2 2 4" xfId="51043" xr:uid="{00000000-0005-0000-0000-000053A80000}"/>
    <cellStyle name="Normal 4 3 6 2 3" xfId="16753" xr:uid="{00000000-0005-0000-0000-000054A80000}"/>
    <cellStyle name="Normal 4 3 6 2 3 2" xfId="40021" xr:uid="{00000000-0005-0000-0000-000055A80000}"/>
    <cellStyle name="Normal 4 3 6 2 4" xfId="29406" xr:uid="{00000000-0005-0000-0000-000056A80000}"/>
    <cellStyle name="Normal 4 3 6 2 5" xfId="51042" xr:uid="{00000000-0005-0000-0000-000057A80000}"/>
    <cellStyle name="Normal 4 3 6 3" xfId="8804" xr:uid="{00000000-0005-0000-0000-000058A80000}"/>
    <cellStyle name="Normal 4 3 6 3 2" xfId="19419" xr:uid="{00000000-0005-0000-0000-000059A80000}"/>
    <cellStyle name="Normal 4 3 6 3 2 2" xfId="42687" xr:uid="{00000000-0005-0000-0000-00005AA80000}"/>
    <cellStyle name="Normal 4 3 6 3 2 3" xfId="51045" xr:uid="{00000000-0005-0000-0000-00005BA80000}"/>
    <cellStyle name="Normal 4 3 6 3 3" xfId="32072" xr:uid="{00000000-0005-0000-0000-00005CA80000}"/>
    <cellStyle name="Normal 4 3 6 3 4" xfId="51044" xr:uid="{00000000-0005-0000-0000-00005DA80000}"/>
    <cellStyle name="Normal 4 3 6 4" xfId="14113" xr:uid="{00000000-0005-0000-0000-00005EA80000}"/>
    <cellStyle name="Normal 4 3 6 4 2" xfId="37381" xr:uid="{00000000-0005-0000-0000-00005FA80000}"/>
    <cellStyle name="Normal 4 3 6 4 3" xfId="51046" xr:uid="{00000000-0005-0000-0000-000060A80000}"/>
    <cellStyle name="Normal 4 3 6 5" xfId="26764" xr:uid="{00000000-0005-0000-0000-000061A80000}"/>
    <cellStyle name="Normal 4 3 6 6" xfId="51041" xr:uid="{00000000-0005-0000-0000-000062A80000}"/>
    <cellStyle name="Normal 4 3 7" xfId="3593" xr:uid="{00000000-0005-0000-0000-000063A80000}"/>
    <cellStyle name="Normal 4 3 7 2" xfId="6417" xr:uid="{00000000-0005-0000-0000-000064A80000}"/>
    <cellStyle name="Normal 4 3 7 2 2" xfId="11760" xr:uid="{00000000-0005-0000-0000-000065A80000}"/>
    <cellStyle name="Normal 4 3 7 2 2 2" xfId="22373" xr:uid="{00000000-0005-0000-0000-000066A80000}"/>
    <cellStyle name="Normal 4 3 7 2 2 2 2" xfId="45641" xr:uid="{00000000-0005-0000-0000-000067A80000}"/>
    <cellStyle name="Normal 4 3 7 2 2 3" xfId="35028" xr:uid="{00000000-0005-0000-0000-000068A80000}"/>
    <cellStyle name="Normal 4 3 7 2 3" xfId="17067" xr:uid="{00000000-0005-0000-0000-000069A80000}"/>
    <cellStyle name="Normal 4 3 7 2 3 2" xfId="40335" xr:uid="{00000000-0005-0000-0000-00006AA80000}"/>
    <cellStyle name="Normal 4 3 7 2 4" xfId="29720" xr:uid="{00000000-0005-0000-0000-00006BA80000}"/>
    <cellStyle name="Normal 4 3 7 2 5" xfId="51048" xr:uid="{00000000-0005-0000-0000-00006CA80000}"/>
    <cellStyle name="Normal 4 3 7 3" xfId="9118" xr:uid="{00000000-0005-0000-0000-00006DA80000}"/>
    <cellStyle name="Normal 4 3 7 3 2" xfId="19733" xr:uid="{00000000-0005-0000-0000-00006EA80000}"/>
    <cellStyle name="Normal 4 3 7 3 2 2" xfId="43001" xr:uid="{00000000-0005-0000-0000-00006FA80000}"/>
    <cellStyle name="Normal 4 3 7 3 3" xfId="32386" xr:uid="{00000000-0005-0000-0000-000070A80000}"/>
    <cellStyle name="Normal 4 3 7 4" xfId="14427" xr:uid="{00000000-0005-0000-0000-000071A80000}"/>
    <cellStyle name="Normal 4 3 7 4 2" xfId="37695" xr:uid="{00000000-0005-0000-0000-000072A80000}"/>
    <cellStyle name="Normal 4 3 7 5" xfId="27078" xr:uid="{00000000-0005-0000-0000-000073A80000}"/>
    <cellStyle name="Normal 4 3 7 6" xfId="51047" xr:uid="{00000000-0005-0000-0000-000074A80000}"/>
    <cellStyle name="Normal 4 3 8" xfId="4206" xr:uid="{00000000-0005-0000-0000-000075A80000}"/>
    <cellStyle name="Normal 4 3 8 2" xfId="9550" xr:uid="{00000000-0005-0000-0000-000076A80000}"/>
    <cellStyle name="Normal 4 3 8 2 2" xfId="20165" xr:uid="{00000000-0005-0000-0000-000077A80000}"/>
    <cellStyle name="Normal 4 3 8 2 2 2" xfId="43433" xr:uid="{00000000-0005-0000-0000-000078A80000}"/>
    <cellStyle name="Normal 4 3 8 2 3" xfId="32818" xr:uid="{00000000-0005-0000-0000-000079A80000}"/>
    <cellStyle name="Normal 4 3 8 2 4" xfId="51050" xr:uid="{00000000-0005-0000-0000-00007AA80000}"/>
    <cellStyle name="Normal 4 3 8 3" xfId="14859" xr:uid="{00000000-0005-0000-0000-00007BA80000}"/>
    <cellStyle name="Normal 4 3 8 3 2" xfId="38127" xr:uid="{00000000-0005-0000-0000-00007CA80000}"/>
    <cellStyle name="Normal 4 3 8 4" xfId="27510" xr:uid="{00000000-0005-0000-0000-00007DA80000}"/>
    <cellStyle name="Normal 4 3 8 5" xfId="51049" xr:uid="{00000000-0005-0000-0000-00007EA80000}"/>
    <cellStyle name="Normal 4 3 9" xfId="6908" xr:uid="{00000000-0005-0000-0000-00007FA80000}"/>
    <cellStyle name="Normal 4 3 9 2" xfId="17523" xr:uid="{00000000-0005-0000-0000-000080A80000}"/>
    <cellStyle name="Normal 4 3 9 2 2" xfId="40791" xr:uid="{00000000-0005-0000-0000-000081A80000}"/>
    <cellStyle name="Normal 4 3 9 3" xfId="30176" xr:uid="{00000000-0005-0000-0000-000082A80000}"/>
    <cellStyle name="Normal 4 3 9 4" xfId="51051" xr:uid="{00000000-0005-0000-0000-000083A80000}"/>
    <cellStyle name="Normal 4 3_Asset Register (new)" xfId="1310" xr:uid="{00000000-0005-0000-0000-000084A80000}"/>
    <cellStyle name="Normal 4 4" xfId="595" xr:uid="{00000000-0005-0000-0000-000085A80000}"/>
    <cellStyle name="Normal 4 4 10" xfId="24868" xr:uid="{00000000-0005-0000-0000-000086A80000}"/>
    <cellStyle name="Normal 4 4 11" xfId="49397" xr:uid="{00000000-0005-0000-0000-000087A80000}"/>
    <cellStyle name="Normal 4 4 2" xfId="2090" xr:uid="{00000000-0005-0000-0000-000088A80000}"/>
    <cellStyle name="Normal 4 4 2 2" xfId="4999" xr:uid="{00000000-0005-0000-0000-000089A80000}"/>
    <cellStyle name="Normal 4 4 2 2 2" xfId="10342" xr:uid="{00000000-0005-0000-0000-00008AA80000}"/>
    <cellStyle name="Normal 4 4 2 2 2 2" xfId="20957" xr:uid="{00000000-0005-0000-0000-00008BA80000}"/>
    <cellStyle name="Normal 4 4 2 2 2 2 2" xfId="44225" xr:uid="{00000000-0005-0000-0000-00008CA80000}"/>
    <cellStyle name="Normal 4 4 2 2 2 3" xfId="33610" xr:uid="{00000000-0005-0000-0000-00008DA80000}"/>
    <cellStyle name="Normal 4 4 2 2 2 4" xfId="51052" xr:uid="{00000000-0005-0000-0000-00008EA80000}"/>
    <cellStyle name="Normal 4 4 2 2 3" xfId="15651" xr:uid="{00000000-0005-0000-0000-00008FA80000}"/>
    <cellStyle name="Normal 4 4 2 2 3 2" xfId="38919" xr:uid="{00000000-0005-0000-0000-000090A80000}"/>
    <cellStyle name="Normal 4 4 2 2 4" xfId="24259" xr:uid="{00000000-0005-0000-0000-000091A80000}"/>
    <cellStyle name="Normal 4 4 2 2 4 2" xfId="47465" xr:uid="{00000000-0005-0000-0000-000092A80000}"/>
    <cellStyle name="Normal 4 4 2 2 5" xfId="28302" xr:uid="{00000000-0005-0000-0000-000093A80000}"/>
    <cellStyle name="Normal 4 4 2 2 6" xfId="49399" xr:uid="{00000000-0005-0000-0000-000094A80000}"/>
    <cellStyle name="Normal 4 4 2 3" xfId="7700" xr:uid="{00000000-0005-0000-0000-000095A80000}"/>
    <cellStyle name="Normal 4 4 2 3 2" xfId="18315" xr:uid="{00000000-0005-0000-0000-000096A80000}"/>
    <cellStyle name="Normal 4 4 2 3 2 2" xfId="41583" xr:uid="{00000000-0005-0000-0000-000097A80000}"/>
    <cellStyle name="Normal 4 4 2 3 2 3" xfId="51054" xr:uid="{00000000-0005-0000-0000-000098A80000}"/>
    <cellStyle name="Normal 4 4 2 3 3" xfId="30968" xr:uid="{00000000-0005-0000-0000-000099A80000}"/>
    <cellStyle name="Normal 4 4 2 3 4" xfId="51053" xr:uid="{00000000-0005-0000-0000-00009AA80000}"/>
    <cellStyle name="Normal 4 4 2 4" xfId="13011" xr:uid="{00000000-0005-0000-0000-00009BA80000}"/>
    <cellStyle name="Normal 4 4 2 4 2" xfId="36279" xr:uid="{00000000-0005-0000-0000-00009CA80000}"/>
    <cellStyle name="Normal 4 4 2 4 3" xfId="51055" xr:uid="{00000000-0005-0000-0000-00009DA80000}"/>
    <cellStyle name="Normal 4 4 2 5" xfId="24258" xr:uid="{00000000-0005-0000-0000-00009EA80000}"/>
    <cellStyle name="Normal 4 4 2 5 2" xfId="47464" xr:uid="{00000000-0005-0000-0000-00009FA80000}"/>
    <cellStyle name="Normal 4 4 2 6" xfId="25660" xr:uid="{00000000-0005-0000-0000-0000A0A80000}"/>
    <cellStyle name="Normal 4 4 2 7" xfId="49398" xr:uid="{00000000-0005-0000-0000-0000A1A80000}"/>
    <cellStyle name="Normal 4 4 3" xfId="2546" xr:uid="{00000000-0005-0000-0000-0000A2A80000}"/>
    <cellStyle name="Normal 4 4 3 2" xfId="5394" xr:uid="{00000000-0005-0000-0000-0000A3A80000}"/>
    <cellStyle name="Normal 4 4 3 2 2" xfId="10737" xr:uid="{00000000-0005-0000-0000-0000A4A80000}"/>
    <cellStyle name="Normal 4 4 3 2 2 2" xfId="21351" xr:uid="{00000000-0005-0000-0000-0000A5A80000}"/>
    <cellStyle name="Normal 4 4 3 2 2 2 2" xfId="44619" xr:uid="{00000000-0005-0000-0000-0000A6A80000}"/>
    <cellStyle name="Normal 4 4 3 2 2 3" xfId="34005" xr:uid="{00000000-0005-0000-0000-0000A7A80000}"/>
    <cellStyle name="Normal 4 4 3 2 3" xfId="16045" xr:uid="{00000000-0005-0000-0000-0000A8A80000}"/>
    <cellStyle name="Normal 4 4 3 2 3 2" xfId="39313" xr:uid="{00000000-0005-0000-0000-0000A9A80000}"/>
    <cellStyle name="Normal 4 4 3 2 4" xfId="28697" xr:uid="{00000000-0005-0000-0000-0000AAA80000}"/>
    <cellStyle name="Normal 4 4 3 2 5" xfId="51056" xr:uid="{00000000-0005-0000-0000-0000ABA80000}"/>
    <cellStyle name="Normal 4 4 3 3" xfId="8095" xr:uid="{00000000-0005-0000-0000-0000ACA80000}"/>
    <cellStyle name="Normal 4 4 3 3 2" xfId="18710" xr:uid="{00000000-0005-0000-0000-0000ADA80000}"/>
    <cellStyle name="Normal 4 4 3 3 2 2" xfId="41978" xr:uid="{00000000-0005-0000-0000-0000AEA80000}"/>
    <cellStyle name="Normal 4 4 3 3 3" xfId="31363" xr:uid="{00000000-0005-0000-0000-0000AFA80000}"/>
    <cellStyle name="Normal 4 4 3 4" xfId="13405" xr:uid="{00000000-0005-0000-0000-0000B0A80000}"/>
    <cellStyle name="Normal 4 4 3 4 2" xfId="36673" xr:uid="{00000000-0005-0000-0000-0000B1A80000}"/>
    <cellStyle name="Normal 4 4 3 5" xfId="24260" xr:uid="{00000000-0005-0000-0000-0000B2A80000}"/>
    <cellStyle name="Normal 4 4 3 5 2" xfId="47466" xr:uid="{00000000-0005-0000-0000-0000B3A80000}"/>
    <cellStyle name="Normal 4 4 3 6" xfId="26055" xr:uid="{00000000-0005-0000-0000-0000B4A80000}"/>
    <cellStyle name="Normal 4 4 3 7" xfId="49400" xr:uid="{00000000-0005-0000-0000-0000B5A80000}"/>
    <cellStyle name="Normal 4 4 4" xfId="3274" xr:uid="{00000000-0005-0000-0000-0000B6A80000}"/>
    <cellStyle name="Normal 4 4 4 2" xfId="6104" xr:uid="{00000000-0005-0000-0000-0000B7A80000}"/>
    <cellStyle name="Normal 4 4 4 2 2" xfId="11447" xr:uid="{00000000-0005-0000-0000-0000B8A80000}"/>
    <cellStyle name="Normal 4 4 4 2 2 2" xfId="22060" xr:uid="{00000000-0005-0000-0000-0000B9A80000}"/>
    <cellStyle name="Normal 4 4 4 2 2 2 2" xfId="45328" xr:uid="{00000000-0005-0000-0000-0000BAA80000}"/>
    <cellStyle name="Normal 4 4 4 2 2 3" xfId="34715" xr:uid="{00000000-0005-0000-0000-0000BBA80000}"/>
    <cellStyle name="Normal 4 4 4 2 3" xfId="16754" xr:uid="{00000000-0005-0000-0000-0000BCA80000}"/>
    <cellStyle name="Normal 4 4 4 2 3 2" xfId="40022" xr:uid="{00000000-0005-0000-0000-0000BDA80000}"/>
    <cellStyle name="Normal 4 4 4 2 4" xfId="29407" xr:uid="{00000000-0005-0000-0000-0000BEA80000}"/>
    <cellStyle name="Normal 4 4 4 2 5" xfId="51058" xr:uid="{00000000-0005-0000-0000-0000BFA80000}"/>
    <cellStyle name="Normal 4 4 4 3" xfId="8805" xr:uid="{00000000-0005-0000-0000-0000C0A80000}"/>
    <cellStyle name="Normal 4 4 4 3 2" xfId="19420" xr:uid="{00000000-0005-0000-0000-0000C1A80000}"/>
    <cellStyle name="Normal 4 4 4 3 2 2" xfId="42688" xr:uid="{00000000-0005-0000-0000-0000C2A80000}"/>
    <cellStyle name="Normal 4 4 4 3 3" xfId="32073" xr:uid="{00000000-0005-0000-0000-0000C3A80000}"/>
    <cellStyle name="Normal 4 4 4 4" xfId="14114" xr:uid="{00000000-0005-0000-0000-0000C4A80000}"/>
    <cellStyle name="Normal 4 4 4 4 2" xfId="37382" xr:uid="{00000000-0005-0000-0000-0000C5A80000}"/>
    <cellStyle name="Normal 4 4 4 5" xfId="26765" xr:uid="{00000000-0005-0000-0000-0000C6A80000}"/>
    <cellStyle name="Normal 4 4 4 6" xfId="51057" xr:uid="{00000000-0005-0000-0000-0000C7A80000}"/>
    <cellStyle name="Normal 4 4 5" xfId="3594" xr:uid="{00000000-0005-0000-0000-0000C8A80000}"/>
    <cellStyle name="Normal 4 4 5 2" xfId="6418" xr:uid="{00000000-0005-0000-0000-0000C9A80000}"/>
    <cellStyle name="Normal 4 4 5 2 2" xfId="11761" xr:uid="{00000000-0005-0000-0000-0000CAA80000}"/>
    <cellStyle name="Normal 4 4 5 2 2 2" xfId="22374" xr:uid="{00000000-0005-0000-0000-0000CBA80000}"/>
    <cellStyle name="Normal 4 4 5 2 2 2 2" xfId="45642" xr:uid="{00000000-0005-0000-0000-0000CCA80000}"/>
    <cellStyle name="Normal 4 4 5 2 2 3" xfId="35029" xr:uid="{00000000-0005-0000-0000-0000CDA80000}"/>
    <cellStyle name="Normal 4 4 5 2 3" xfId="17068" xr:uid="{00000000-0005-0000-0000-0000CEA80000}"/>
    <cellStyle name="Normal 4 4 5 2 3 2" xfId="40336" xr:uid="{00000000-0005-0000-0000-0000CFA80000}"/>
    <cellStyle name="Normal 4 4 5 2 4" xfId="29721" xr:uid="{00000000-0005-0000-0000-0000D0A80000}"/>
    <cellStyle name="Normal 4 4 5 3" xfId="9119" xr:uid="{00000000-0005-0000-0000-0000D1A80000}"/>
    <cellStyle name="Normal 4 4 5 3 2" xfId="19734" xr:uid="{00000000-0005-0000-0000-0000D2A80000}"/>
    <cellStyle name="Normal 4 4 5 3 2 2" xfId="43002" xr:uid="{00000000-0005-0000-0000-0000D3A80000}"/>
    <cellStyle name="Normal 4 4 5 3 3" xfId="32387" xr:uid="{00000000-0005-0000-0000-0000D4A80000}"/>
    <cellStyle name="Normal 4 4 5 4" xfId="14428" xr:uid="{00000000-0005-0000-0000-0000D5A80000}"/>
    <cellStyle name="Normal 4 4 5 4 2" xfId="37696" xr:uid="{00000000-0005-0000-0000-0000D6A80000}"/>
    <cellStyle name="Normal 4 4 5 5" xfId="27079" xr:uid="{00000000-0005-0000-0000-0000D7A80000}"/>
    <cellStyle name="Normal 4 4 5 6" xfId="51059" xr:uid="{00000000-0005-0000-0000-0000D8A80000}"/>
    <cellStyle name="Normal 4 4 6" xfId="4207" xr:uid="{00000000-0005-0000-0000-0000D9A80000}"/>
    <cellStyle name="Normal 4 4 6 2" xfId="9551" xr:uid="{00000000-0005-0000-0000-0000DAA80000}"/>
    <cellStyle name="Normal 4 4 6 2 2" xfId="20166" xr:uid="{00000000-0005-0000-0000-0000DBA80000}"/>
    <cellStyle name="Normal 4 4 6 2 2 2" xfId="43434" xr:uid="{00000000-0005-0000-0000-0000DCA80000}"/>
    <cellStyle name="Normal 4 4 6 2 3" xfId="32819" xr:uid="{00000000-0005-0000-0000-0000DDA80000}"/>
    <cellStyle name="Normal 4 4 6 3" xfId="14860" xr:uid="{00000000-0005-0000-0000-0000DEA80000}"/>
    <cellStyle name="Normal 4 4 6 3 2" xfId="38128" xr:uid="{00000000-0005-0000-0000-0000DFA80000}"/>
    <cellStyle name="Normal 4 4 6 4" xfId="27511" xr:uid="{00000000-0005-0000-0000-0000E0A80000}"/>
    <cellStyle name="Normal 4 4 7" xfId="6909" xr:uid="{00000000-0005-0000-0000-0000E1A80000}"/>
    <cellStyle name="Normal 4 4 7 2" xfId="17524" xr:uid="{00000000-0005-0000-0000-0000E2A80000}"/>
    <cellStyle name="Normal 4 4 7 2 2" xfId="40792" xr:uid="{00000000-0005-0000-0000-0000E3A80000}"/>
    <cellStyle name="Normal 4 4 7 3" xfId="30177" xr:uid="{00000000-0005-0000-0000-0000E4A80000}"/>
    <cellStyle name="Normal 4 4 8" xfId="12220" xr:uid="{00000000-0005-0000-0000-0000E5A80000}"/>
    <cellStyle name="Normal 4 4 8 2" xfId="35488" xr:uid="{00000000-0005-0000-0000-0000E6A80000}"/>
    <cellStyle name="Normal 4 4 9" xfId="24257" xr:uid="{00000000-0005-0000-0000-0000E7A80000}"/>
    <cellStyle name="Normal 4 4 9 2" xfId="47463" xr:uid="{00000000-0005-0000-0000-0000E8A80000}"/>
    <cellStyle name="Normal 4 5" xfId="855" xr:uid="{00000000-0005-0000-0000-0000E9A80000}"/>
    <cellStyle name="Normal 4 5 10" xfId="24965" xr:uid="{00000000-0005-0000-0000-0000EAA80000}"/>
    <cellStyle name="Normal 4 5 11" xfId="49401" xr:uid="{00000000-0005-0000-0000-0000EBA80000}"/>
    <cellStyle name="Normal 4 5 2" xfId="2087" xr:uid="{00000000-0005-0000-0000-0000ECA80000}"/>
    <cellStyle name="Normal 4 5 2 2" xfId="3675" xr:uid="{00000000-0005-0000-0000-0000EDA80000}"/>
    <cellStyle name="Normal 4 5 2 2 2" xfId="6455" xr:uid="{00000000-0005-0000-0000-0000EEA80000}"/>
    <cellStyle name="Normal 4 5 2 2 2 2" xfId="11798" xr:uid="{00000000-0005-0000-0000-0000EFA80000}"/>
    <cellStyle name="Normal 4 5 2 2 2 2 2" xfId="22411" xr:uid="{00000000-0005-0000-0000-0000F0A80000}"/>
    <cellStyle name="Normal 4 5 2 2 2 2 2 2" xfId="45679" xr:uid="{00000000-0005-0000-0000-0000F1A80000}"/>
    <cellStyle name="Normal 4 5 2 2 2 2 3" xfId="35066" xr:uid="{00000000-0005-0000-0000-0000F2A80000}"/>
    <cellStyle name="Normal 4 5 2 2 2 3" xfId="17105" xr:uid="{00000000-0005-0000-0000-0000F3A80000}"/>
    <cellStyle name="Normal 4 5 2 2 2 3 2" xfId="40373" xr:uid="{00000000-0005-0000-0000-0000F4A80000}"/>
    <cellStyle name="Normal 4 5 2 2 2 4" xfId="29758" xr:uid="{00000000-0005-0000-0000-0000F5A80000}"/>
    <cellStyle name="Normal 4 5 2 2 2 5" xfId="51060" xr:uid="{00000000-0005-0000-0000-0000F6A80000}"/>
    <cellStyle name="Normal 4 5 2 2 3" xfId="9156" xr:uid="{00000000-0005-0000-0000-0000F7A80000}"/>
    <cellStyle name="Normal 4 5 2 2 3 2" xfId="19771" xr:uid="{00000000-0005-0000-0000-0000F8A80000}"/>
    <cellStyle name="Normal 4 5 2 2 3 2 2" xfId="43039" xr:uid="{00000000-0005-0000-0000-0000F9A80000}"/>
    <cellStyle name="Normal 4 5 2 2 3 3" xfId="32424" xr:uid="{00000000-0005-0000-0000-0000FAA80000}"/>
    <cellStyle name="Normal 4 5 2 2 4" xfId="14465" xr:uid="{00000000-0005-0000-0000-0000FBA80000}"/>
    <cellStyle name="Normal 4 5 2 2 4 2" xfId="37733" xr:uid="{00000000-0005-0000-0000-0000FCA80000}"/>
    <cellStyle name="Normal 4 5 2 2 5" xfId="24263" xr:uid="{00000000-0005-0000-0000-0000FDA80000}"/>
    <cellStyle name="Normal 4 5 2 2 5 2" xfId="47469" xr:uid="{00000000-0005-0000-0000-0000FEA80000}"/>
    <cellStyle name="Normal 4 5 2 2 6" xfId="27116" xr:uid="{00000000-0005-0000-0000-0000FFA80000}"/>
    <cellStyle name="Normal 4 5 2 2 7" xfId="49403" xr:uid="{00000000-0005-0000-0000-000000A90000}"/>
    <cellStyle name="Normal 4 5 2 3" xfId="4996" xr:uid="{00000000-0005-0000-0000-000001A90000}"/>
    <cellStyle name="Normal 4 5 2 3 2" xfId="10339" xr:uid="{00000000-0005-0000-0000-000002A90000}"/>
    <cellStyle name="Normal 4 5 2 3 2 2" xfId="20954" xr:uid="{00000000-0005-0000-0000-000003A90000}"/>
    <cellStyle name="Normal 4 5 2 3 2 2 2" xfId="44222" xr:uid="{00000000-0005-0000-0000-000004A90000}"/>
    <cellStyle name="Normal 4 5 2 3 2 3" xfId="33607" xr:uid="{00000000-0005-0000-0000-000005A90000}"/>
    <cellStyle name="Normal 4 5 2 3 2 4" xfId="51062" xr:uid="{00000000-0005-0000-0000-000006A90000}"/>
    <cellStyle name="Normal 4 5 2 3 3" xfId="15648" xr:uid="{00000000-0005-0000-0000-000007A90000}"/>
    <cellStyle name="Normal 4 5 2 3 3 2" xfId="38916" xr:uid="{00000000-0005-0000-0000-000008A90000}"/>
    <cellStyle name="Normal 4 5 2 3 4" xfId="28299" xr:uid="{00000000-0005-0000-0000-000009A90000}"/>
    <cellStyle name="Normal 4 5 2 3 5" xfId="51061" xr:uid="{00000000-0005-0000-0000-00000AA90000}"/>
    <cellStyle name="Normal 4 5 2 4" xfId="7697" xr:uid="{00000000-0005-0000-0000-00000BA90000}"/>
    <cellStyle name="Normal 4 5 2 4 2" xfId="18312" xr:uid="{00000000-0005-0000-0000-00000CA90000}"/>
    <cellStyle name="Normal 4 5 2 4 2 2" xfId="41580" xr:uid="{00000000-0005-0000-0000-00000DA90000}"/>
    <cellStyle name="Normal 4 5 2 4 3" xfId="30965" xr:uid="{00000000-0005-0000-0000-00000EA90000}"/>
    <cellStyle name="Normal 4 5 2 4 4" xfId="51063" xr:uid="{00000000-0005-0000-0000-00000FA90000}"/>
    <cellStyle name="Normal 4 5 2 5" xfId="13008" xr:uid="{00000000-0005-0000-0000-000010A90000}"/>
    <cellStyle name="Normal 4 5 2 5 2" xfId="36276" xr:uid="{00000000-0005-0000-0000-000011A90000}"/>
    <cellStyle name="Normal 4 5 2 6" xfId="24262" xr:uid="{00000000-0005-0000-0000-000012A90000}"/>
    <cellStyle name="Normal 4 5 2 6 2" xfId="47468" xr:uid="{00000000-0005-0000-0000-000013A90000}"/>
    <cellStyle name="Normal 4 5 2 7" xfId="25657" xr:uid="{00000000-0005-0000-0000-000014A90000}"/>
    <cellStyle name="Normal 4 5 2 8" xfId="49402" xr:uid="{00000000-0005-0000-0000-000015A90000}"/>
    <cellStyle name="Normal 4 5 3" xfId="2642" xr:uid="{00000000-0005-0000-0000-000016A90000}"/>
    <cellStyle name="Normal 4 5 3 2" xfId="5490" xr:uid="{00000000-0005-0000-0000-000017A90000}"/>
    <cellStyle name="Normal 4 5 3 2 2" xfId="10833" xr:uid="{00000000-0005-0000-0000-000018A90000}"/>
    <cellStyle name="Normal 4 5 3 2 2 2" xfId="21447" xr:uid="{00000000-0005-0000-0000-000019A90000}"/>
    <cellStyle name="Normal 4 5 3 2 2 2 2" xfId="44715" xr:uid="{00000000-0005-0000-0000-00001AA90000}"/>
    <cellStyle name="Normal 4 5 3 2 2 3" xfId="34101" xr:uid="{00000000-0005-0000-0000-00001BA90000}"/>
    <cellStyle name="Normal 4 5 3 2 3" xfId="16141" xr:uid="{00000000-0005-0000-0000-00001CA90000}"/>
    <cellStyle name="Normal 4 5 3 2 3 2" xfId="39409" xr:uid="{00000000-0005-0000-0000-00001DA90000}"/>
    <cellStyle name="Normal 4 5 3 2 4" xfId="28793" xr:uid="{00000000-0005-0000-0000-00001EA90000}"/>
    <cellStyle name="Normal 4 5 3 2 5" xfId="51064" xr:uid="{00000000-0005-0000-0000-00001FA90000}"/>
    <cellStyle name="Normal 4 5 3 3" xfId="8191" xr:uid="{00000000-0005-0000-0000-000020A90000}"/>
    <cellStyle name="Normal 4 5 3 3 2" xfId="18806" xr:uid="{00000000-0005-0000-0000-000021A90000}"/>
    <cellStyle name="Normal 4 5 3 3 2 2" xfId="42074" xr:uid="{00000000-0005-0000-0000-000022A90000}"/>
    <cellStyle name="Normal 4 5 3 3 3" xfId="31459" xr:uid="{00000000-0005-0000-0000-000023A90000}"/>
    <cellStyle name="Normal 4 5 3 4" xfId="13501" xr:uid="{00000000-0005-0000-0000-000024A90000}"/>
    <cellStyle name="Normal 4 5 3 4 2" xfId="36769" xr:uid="{00000000-0005-0000-0000-000025A90000}"/>
    <cellStyle name="Normal 4 5 3 5" xfId="24264" xr:uid="{00000000-0005-0000-0000-000026A90000}"/>
    <cellStyle name="Normal 4 5 3 5 2" xfId="47470" xr:uid="{00000000-0005-0000-0000-000027A90000}"/>
    <cellStyle name="Normal 4 5 3 6" xfId="26151" xr:uid="{00000000-0005-0000-0000-000028A90000}"/>
    <cellStyle name="Normal 4 5 3 7" xfId="49404" xr:uid="{00000000-0005-0000-0000-000029A90000}"/>
    <cellStyle name="Normal 4 5 4" xfId="3272" xr:uid="{00000000-0005-0000-0000-00002AA90000}"/>
    <cellStyle name="Normal 4 5 4 2" xfId="6102" xr:uid="{00000000-0005-0000-0000-00002BA90000}"/>
    <cellStyle name="Normal 4 5 4 2 2" xfId="11445" xr:uid="{00000000-0005-0000-0000-00002CA90000}"/>
    <cellStyle name="Normal 4 5 4 2 2 2" xfId="22058" xr:uid="{00000000-0005-0000-0000-00002DA90000}"/>
    <cellStyle name="Normal 4 5 4 2 2 2 2" xfId="45326" xr:uid="{00000000-0005-0000-0000-00002EA90000}"/>
    <cellStyle name="Normal 4 5 4 2 2 3" xfId="34713" xr:uid="{00000000-0005-0000-0000-00002FA90000}"/>
    <cellStyle name="Normal 4 5 4 2 3" xfId="16752" xr:uid="{00000000-0005-0000-0000-000030A90000}"/>
    <cellStyle name="Normal 4 5 4 2 3 2" xfId="40020" xr:uid="{00000000-0005-0000-0000-000031A90000}"/>
    <cellStyle name="Normal 4 5 4 2 4" xfId="29405" xr:uid="{00000000-0005-0000-0000-000032A90000}"/>
    <cellStyle name="Normal 4 5 4 2 5" xfId="51066" xr:uid="{00000000-0005-0000-0000-000033A90000}"/>
    <cellStyle name="Normal 4 5 4 3" xfId="8803" xr:uid="{00000000-0005-0000-0000-000034A90000}"/>
    <cellStyle name="Normal 4 5 4 3 2" xfId="19418" xr:uid="{00000000-0005-0000-0000-000035A90000}"/>
    <cellStyle name="Normal 4 5 4 3 2 2" xfId="42686" xr:uid="{00000000-0005-0000-0000-000036A90000}"/>
    <cellStyle name="Normal 4 5 4 3 3" xfId="32071" xr:uid="{00000000-0005-0000-0000-000037A90000}"/>
    <cellStyle name="Normal 4 5 4 4" xfId="14112" xr:uid="{00000000-0005-0000-0000-000038A90000}"/>
    <cellStyle name="Normal 4 5 4 4 2" xfId="37380" xr:uid="{00000000-0005-0000-0000-000039A90000}"/>
    <cellStyle name="Normal 4 5 4 5" xfId="26763" xr:uid="{00000000-0005-0000-0000-00003AA90000}"/>
    <cellStyle name="Normal 4 5 4 6" xfId="51065" xr:uid="{00000000-0005-0000-0000-00003BA90000}"/>
    <cellStyle name="Normal 4 5 5" xfId="3592" xr:uid="{00000000-0005-0000-0000-00003CA90000}"/>
    <cellStyle name="Normal 4 5 5 2" xfId="6416" xr:uid="{00000000-0005-0000-0000-00003DA90000}"/>
    <cellStyle name="Normal 4 5 5 2 2" xfId="11759" xr:uid="{00000000-0005-0000-0000-00003EA90000}"/>
    <cellStyle name="Normal 4 5 5 2 2 2" xfId="22372" xr:uid="{00000000-0005-0000-0000-00003FA90000}"/>
    <cellStyle name="Normal 4 5 5 2 2 2 2" xfId="45640" xr:uid="{00000000-0005-0000-0000-000040A90000}"/>
    <cellStyle name="Normal 4 5 5 2 2 3" xfId="35027" xr:uid="{00000000-0005-0000-0000-000041A90000}"/>
    <cellStyle name="Normal 4 5 5 2 3" xfId="17066" xr:uid="{00000000-0005-0000-0000-000042A90000}"/>
    <cellStyle name="Normal 4 5 5 2 3 2" xfId="40334" xr:uid="{00000000-0005-0000-0000-000043A90000}"/>
    <cellStyle name="Normal 4 5 5 2 4" xfId="29719" xr:uid="{00000000-0005-0000-0000-000044A90000}"/>
    <cellStyle name="Normal 4 5 5 3" xfId="9117" xr:uid="{00000000-0005-0000-0000-000045A90000}"/>
    <cellStyle name="Normal 4 5 5 3 2" xfId="19732" xr:uid="{00000000-0005-0000-0000-000046A90000}"/>
    <cellStyle name="Normal 4 5 5 3 2 2" xfId="43000" xr:uid="{00000000-0005-0000-0000-000047A90000}"/>
    <cellStyle name="Normal 4 5 5 3 3" xfId="32385" xr:uid="{00000000-0005-0000-0000-000048A90000}"/>
    <cellStyle name="Normal 4 5 5 4" xfId="14426" xr:uid="{00000000-0005-0000-0000-000049A90000}"/>
    <cellStyle name="Normal 4 5 5 4 2" xfId="37694" xr:uid="{00000000-0005-0000-0000-00004AA90000}"/>
    <cellStyle name="Normal 4 5 5 5" xfId="27077" xr:uid="{00000000-0005-0000-0000-00004BA90000}"/>
    <cellStyle name="Normal 4 5 5 6" xfId="51067" xr:uid="{00000000-0005-0000-0000-00004CA90000}"/>
    <cellStyle name="Normal 4 5 6" xfId="4303" xr:uid="{00000000-0005-0000-0000-00004DA90000}"/>
    <cellStyle name="Normal 4 5 6 2" xfId="9647" xr:uid="{00000000-0005-0000-0000-00004EA90000}"/>
    <cellStyle name="Normal 4 5 6 2 2" xfId="20262" xr:uid="{00000000-0005-0000-0000-00004FA90000}"/>
    <cellStyle name="Normal 4 5 6 2 2 2" xfId="43530" xr:uid="{00000000-0005-0000-0000-000050A90000}"/>
    <cellStyle name="Normal 4 5 6 2 3" xfId="32915" xr:uid="{00000000-0005-0000-0000-000051A90000}"/>
    <cellStyle name="Normal 4 5 6 3" xfId="14956" xr:uid="{00000000-0005-0000-0000-000052A90000}"/>
    <cellStyle name="Normal 4 5 6 3 2" xfId="38224" xr:uid="{00000000-0005-0000-0000-000053A90000}"/>
    <cellStyle name="Normal 4 5 6 4" xfId="27607" xr:uid="{00000000-0005-0000-0000-000054A90000}"/>
    <cellStyle name="Normal 4 5 7" xfId="7005" xr:uid="{00000000-0005-0000-0000-000055A90000}"/>
    <cellStyle name="Normal 4 5 7 2" xfId="17620" xr:uid="{00000000-0005-0000-0000-000056A90000}"/>
    <cellStyle name="Normal 4 5 7 2 2" xfId="40888" xr:uid="{00000000-0005-0000-0000-000057A90000}"/>
    <cellStyle name="Normal 4 5 7 3" xfId="30273" xr:uid="{00000000-0005-0000-0000-000058A90000}"/>
    <cellStyle name="Normal 4 5 8" xfId="12316" xr:uid="{00000000-0005-0000-0000-000059A90000}"/>
    <cellStyle name="Normal 4 5 8 2" xfId="35584" xr:uid="{00000000-0005-0000-0000-00005AA90000}"/>
    <cellStyle name="Normal 4 5 9" xfId="24261" xr:uid="{00000000-0005-0000-0000-00005BA90000}"/>
    <cellStyle name="Normal 4 5 9 2" xfId="47467" xr:uid="{00000000-0005-0000-0000-00005CA90000}"/>
    <cellStyle name="Normal 4 5_Sheet1" xfId="3788" xr:uid="{00000000-0005-0000-0000-00005DA90000}"/>
    <cellStyle name="Normal 4 6" xfId="1158" xr:uid="{00000000-0005-0000-0000-00005EA90000}"/>
    <cellStyle name="Normal 4 6 2" xfId="2725" xr:uid="{00000000-0005-0000-0000-00005FA90000}"/>
    <cellStyle name="Normal 4 6 2 2" xfId="5573" xr:uid="{00000000-0005-0000-0000-000060A90000}"/>
    <cellStyle name="Normal 4 6 2 2 2" xfId="10916" xr:uid="{00000000-0005-0000-0000-000061A90000}"/>
    <cellStyle name="Normal 4 6 2 2 2 2" xfId="21530" xr:uid="{00000000-0005-0000-0000-000062A90000}"/>
    <cellStyle name="Normal 4 6 2 2 2 2 2" xfId="44798" xr:uid="{00000000-0005-0000-0000-000063A90000}"/>
    <cellStyle name="Normal 4 6 2 2 2 3" xfId="34184" xr:uid="{00000000-0005-0000-0000-000064A90000}"/>
    <cellStyle name="Normal 4 6 2 2 2 4" xfId="51068" xr:uid="{00000000-0005-0000-0000-000065A90000}"/>
    <cellStyle name="Normal 4 6 2 2 3" xfId="16224" xr:uid="{00000000-0005-0000-0000-000066A90000}"/>
    <cellStyle name="Normal 4 6 2 2 3 2" xfId="39492" xr:uid="{00000000-0005-0000-0000-000067A90000}"/>
    <cellStyle name="Normal 4 6 2 2 4" xfId="24267" xr:uid="{00000000-0005-0000-0000-000068A90000}"/>
    <cellStyle name="Normal 4 6 2 2 4 2" xfId="47473" xr:uid="{00000000-0005-0000-0000-000069A90000}"/>
    <cellStyle name="Normal 4 6 2 2 5" xfId="28876" xr:uid="{00000000-0005-0000-0000-00006AA90000}"/>
    <cellStyle name="Normal 4 6 2 2 6" xfId="49407" xr:uid="{00000000-0005-0000-0000-00006BA90000}"/>
    <cellStyle name="Normal 4 6 2 3" xfId="8274" xr:uid="{00000000-0005-0000-0000-00006CA90000}"/>
    <cellStyle name="Normal 4 6 2 3 2" xfId="18889" xr:uid="{00000000-0005-0000-0000-00006DA90000}"/>
    <cellStyle name="Normal 4 6 2 3 2 2" xfId="42157" xr:uid="{00000000-0005-0000-0000-00006EA90000}"/>
    <cellStyle name="Normal 4 6 2 3 2 3" xfId="51070" xr:uid="{00000000-0005-0000-0000-00006FA90000}"/>
    <cellStyle name="Normal 4 6 2 3 3" xfId="31542" xr:uid="{00000000-0005-0000-0000-000070A90000}"/>
    <cellStyle name="Normal 4 6 2 3 4" xfId="51069" xr:uid="{00000000-0005-0000-0000-000071A90000}"/>
    <cellStyle name="Normal 4 6 2 4" xfId="13584" xr:uid="{00000000-0005-0000-0000-000072A90000}"/>
    <cellStyle name="Normal 4 6 2 4 2" xfId="36852" xr:uid="{00000000-0005-0000-0000-000073A90000}"/>
    <cellStyle name="Normal 4 6 2 4 3" xfId="51071" xr:uid="{00000000-0005-0000-0000-000074A90000}"/>
    <cellStyle name="Normal 4 6 2 5" xfId="24266" xr:uid="{00000000-0005-0000-0000-000075A90000}"/>
    <cellStyle name="Normal 4 6 2 5 2" xfId="47472" xr:uid="{00000000-0005-0000-0000-000076A90000}"/>
    <cellStyle name="Normal 4 6 2 6" xfId="26234" xr:uid="{00000000-0005-0000-0000-000077A90000}"/>
    <cellStyle name="Normal 4 6 2 7" xfId="49406" xr:uid="{00000000-0005-0000-0000-000078A90000}"/>
    <cellStyle name="Normal 4 6 3" xfId="3900" xr:uid="{00000000-0005-0000-0000-000079A90000}"/>
    <cellStyle name="Normal 4 6 3 2" xfId="6564" xr:uid="{00000000-0005-0000-0000-00007AA90000}"/>
    <cellStyle name="Normal 4 6 3 2 2" xfId="11907" xr:uid="{00000000-0005-0000-0000-00007BA90000}"/>
    <cellStyle name="Normal 4 6 3 2 2 2" xfId="22520" xr:uid="{00000000-0005-0000-0000-00007CA90000}"/>
    <cellStyle name="Normal 4 6 3 2 2 2 2" xfId="45788" xr:uid="{00000000-0005-0000-0000-00007DA90000}"/>
    <cellStyle name="Normal 4 6 3 2 2 3" xfId="35175" xr:uid="{00000000-0005-0000-0000-00007EA90000}"/>
    <cellStyle name="Normal 4 6 3 2 3" xfId="17214" xr:uid="{00000000-0005-0000-0000-00007FA90000}"/>
    <cellStyle name="Normal 4 6 3 2 3 2" xfId="40482" xr:uid="{00000000-0005-0000-0000-000080A90000}"/>
    <cellStyle name="Normal 4 6 3 2 4" xfId="29867" xr:uid="{00000000-0005-0000-0000-000081A90000}"/>
    <cellStyle name="Normal 4 6 3 2 5" xfId="51072" xr:uid="{00000000-0005-0000-0000-000082A90000}"/>
    <cellStyle name="Normal 4 6 3 3" xfId="9265" xr:uid="{00000000-0005-0000-0000-000083A90000}"/>
    <cellStyle name="Normal 4 6 3 3 2" xfId="19880" xr:uid="{00000000-0005-0000-0000-000084A90000}"/>
    <cellStyle name="Normal 4 6 3 3 2 2" xfId="43148" xr:uid="{00000000-0005-0000-0000-000085A90000}"/>
    <cellStyle name="Normal 4 6 3 3 3" xfId="32533" xr:uid="{00000000-0005-0000-0000-000086A90000}"/>
    <cellStyle name="Normal 4 6 3 4" xfId="14574" xr:uid="{00000000-0005-0000-0000-000087A90000}"/>
    <cellStyle name="Normal 4 6 3 4 2" xfId="37842" xr:uid="{00000000-0005-0000-0000-000088A90000}"/>
    <cellStyle name="Normal 4 6 3 5" xfId="24268" xr:uid="{00000000-0005-0000-0000-000089A90000}"/>
    <cellStyle name="Normal 4 6 3 5 2" xfId="47474" xr:uid="{00000000-0005-0000-0000-00008AA90000}"/>
    <cellStyle name="Normal 4 6 3 6" xfId="27225" xr:uid="{00000000-0005-0000-0000-00008BA90000}"/>
    <cellStyle name="Normal 4 6 3 7" xfId="49408" xr:uid="{00000000-0005-0000-0000-00008CA90000}"/>
    <cellStyle name="Normal 4 6 4" xfId="4386" xr:uid="{00000000-0005-0000-0000-00008DA90000}"/>
    <cellStyle name="Normal 4 6 4 2" xfId="9730" xr:uid="{00000000-0005-0000-0000-00008EA90000}"/>
    <cellStyle name="Normal 4 6 4 2 2" xfId="20345" xr:uid="{00000000-0005-0000-0000-00008FA90000}"/>
    <cellStyle name="Normal 4 6 4 2 2 2" xfId="43613" xr:uid="{00000000-0005-0000-0000-000090A90000}"/>
    <cellStyle name="Normal 4 6 4 2 3" xfId="32998" xr:uid="{00000000-0005-0000-0000-000091A90000}"/>
    <cellStyle name="Normal 4 6 4 2 4" xfId="51074" xr:uid="{00000000-0005-0000-0000-000092A90000}"/>
    <cellStyle name="Normal 4 6 4 3" xfId="15039" xr:uid="{00000000-0005-0000-0000-000093A90000}"/>
    <cellStyle name="Normal 4 6 4 3 2" xfId="38307" xr:uid="{00000000-0005-0000-0000-000094A90000}"/>
    <cellStyle name="Normal 4 6 4 4" xfId="27690" xr:uid="{00000000-0005-0000-0000-000095A90000}"/>
    <cellStyle name="Normal 4 6 4 5" xfId="51073" xr:uid="{00000000-0005-0000-0000-000096A90000}"/>
    <cellStyle name="Normal 4 6 5" xfId="7088" xr:uid="{00000000-0005-0000-0000-000097A90000}"/>
    <cellStyle name="Normal 4 6 5 2" xfId="17703" xr:uid="{00000000-0005-0000-0000-000098A90000}"/>
    <cellStyle name="Normal 4 6 5 2 2" xfId="40971" xr:uid="{00000000-0005-0000-0000-000099A90000}"/>
    <cellStyle name="Normal 4 6 5 3" xfId="30356" xr:uid="{00000000-0005-0000-0000-00009AA90000}"/>
    <cellStyle name="Normal 4 6 5 4" xfId="51075" xr:uid="{00000000-0005-0000-0000-00009BA90000}"/>
    <cellStyle name="Normal 4 6 6" xfId="12399" xr:uid="{00000000-0005-0000-0000-00009CA90000}"/>
    <cellStyle name="Normal 4 6 6 2" xfId="35667" xr:uid="{00000000-0005-0000-0000-00009DA90000}"/>
    <cellStyle name="Normal 4 6 7" xfId="24265" xr:uid="{00000000-0005-0000-0000-00009EA90000}"/>
    <cellStyle name="Normal 4 6 7 2" xfId="47471" xr:uid="{00000000-0005-0000-0000-00009FA90000}"/>
    <cellStyle name="Normal 4 6 8" xfId="25048" xr:uid="{00000000-0005-0000-0000-0000A0A90000}"/>
    <cellStyle name="Normal 4 6 9" xfId="49405" xr:uid="{00000000-0005-0000-0000-0000A1A90000}"/>
    <cellStyle name="Normal 4 7" xfId="1331" xr:uid="{00000000-0005-0000-0000-0000A2A90000}"/>
    <cellStyle name="Normal 4 7 2" xfId="2865" xr:uid="{00000000-0005-0000-0000-0000A3A90000}"/>
    <cellStyle name="Normal 4 7 2 2" xfId="5713" xr:uid="{00000000-0005-0000-0000-0000A4A90000}"/>
    <cellStyle name="Normal 4 7 2 2 2" xfId="11056" xr:uid="{00000000-0005-0000-0000-0000A5A90000}"/>
    <cellStyle name="Normal 4 7 2 2 2 2" xfId="21670" xr:uid="{00000000-0005-0000-0000-0000A6A90000}"/>
    <cellStyle name="Normal 4 7 2 2 2 2 2" xfId="44938" xr:uid="{00000000-0005-0000-0000-0000A7A90000}"/>
    <cellStyle name="Normal 4 7 2 2 2 3" xfId="34324" xr:uid="{00000000-0005-0000-0000-0000A8A90000}"/>
    <cellStyle name="Normal 4 7 2 2 2 4" xfId="51078" xr:uid="{00000000-0005-0000-0000-0000A9A90000}"/>
    <cellStyle name="Normal 4 7 2 2 3" xfId="16364" xr:uid="{00000000-0005-0000-0000-0000AAA90000}"/>
    <cellStyle name="Normal 4 7 2 2 3 2" xfId="39632" xr:uid="{00000000-0005-0000-0000-0000ABA90000}"/>
    <cellStyle name="Normal 4 7 2 2 4" xfId="29016" xr:uid="{00000000-0005-0000-0000-0000ACA90000}"/>
    <cellStyle name="Normal 4 7 2 2 5" xfId="51077" xr:uid="{00000000-0005-0000-0000-0000ADA90000}"/>
    <cellStyle name="Normal 4 7 2 3" xfId="8414" xr:uid="{00000000-0005-0000-0000-0000AEA90000}"/>
    <cellStyle name="Normal 4 7 2 3 2" xfId="19029" xr:uid="{00000000-0005-0000-0000-0000AFA90000}"/>
    <cellStyle name="Normal 4 7 2 3 2 2" xfId="42297" xr:uid="{00000000-0005-0000-0000-0000B0A90000}"/>
    <cellStyle name="Normal 4 7 2 3 2 3" xfId="51080" xr:uid="{00000000-0005-0000-0000-0000B1A90000}"/>
    <cellStyle name="Normal 4 7 2 3 3" xfId="31682" xr:uid="{00000000-0005-0000-0000-0000B2A90000}"/>
    <cellStyle name="Normal 4 7 2 3 4" xfId="51079" xr:uid="{00000000-0005-0000-0000-0000B3A90000}"/>
    <cellStyle name="Normal 4 7 2 4" xfId="13724" xr:uid="{00000000-0005-0000-0000-0000B4A90000}"/>
    <cellStyle name="Normal 4 7 2 4 2" xfId="36992" xr:uid="{00000000-0005-0000-0000-0000B5A90000}"/>
    <cellStyle name="Normal 4 7 2 4 3" xfId="51081" xr:uid="{00000000-0005-0000-0000-0000B6A90000}"/>
    <cellStyle name="Normal 4 7 2 5" xfId="26374" xr:uid="{00000000-0005-0000-0000-0000B7A90000}"/>
    <cellStyle name="Normal 4 7 2 6" xfId="51076" xr:uid="{00000000-0005-0000-0000-0000B8A90000}"/>
    <cellStyle name="Normal 4 7 3" xfId="4526" xr:uid="{00000000-0005-0000-0000-0000B9A90000}"/>
    <cellStyle name="Normal 4 7 3 2" xfId="9870" xr:uid="{00000000-0005-0000-0000-0000BAA90000}"/>
    <cellStyle name="Normal 4 7 3 2 2" xfId="20485" xr:uid="{00000000-0005-0000-0000-0000BBA90000}"/>
    <cellStyle name="Normal 4 7 3 2 2 2" xfId="43753" xr:uid="{00000000-0005-0000-0000-0000BCA90000}"/>
    <cellStyle name="Normal 4 7 3 2 3" xfId="33138" xr:uid="{00000000-0005-0000-0000-0000BDA90000}"/>
    <cellStyle name="Normal 4 7 3 2 4" xfId="51083" xr:uid="{00000000-0005-0000-0000-0000BEA90000}"/>
    <cellStyle name="Normal 4 7 3 3" xfId="15179" xr:uid="{00000000-0005-0000-0000-0000BFA90000}"/>
    <cellStyle name="Normal 4 7 3 3 2" xfId="38447" xr:uid="{00000000-0005-0000-0000-0000C0A90000}"/>
    <cellStyle name="Normal 4 7 3 4" xfId="27830" xr:uid="{00000000-0005-0000-0000-0000C1A90000}"/>
    <cellStyle name="Normal 4 7 3 5" xfId="51082" xr:uid="{00000000-0005-0000-0000-0000C2A90000}"/>
    <cellStyle name="Normal 4 7 4" xfId="7228" xr:uid="{00000000-0005-0000-0000-0000C3A90000}"/>
    <cellStyle name="Normal 4 7 4 2" xfId="17843" xr:uid="{00000000-0005-0000-0000-0000C4A90000}"/>
    <cellStyle name="Normal 4 7 4 2 2" xfId="41111" xr:uid="{00000000-0005-0000-0000-0000C5A90000}"/>
    <cellStyle name="Normal 4 7 4 2 3" xfId="51085" xr:uid="{00000000-0005-0000-0000-0000C6A90000}"/>
    <cellStyle name="Normal 4 7 4 3" xfId="30496" xr:uid="{00000000-0005-0000-0000-0000C7A90000}"/>
    <cellStyle name="Normal 4 7 4 4" xfId="51084" xr:uid="{00000000-0005-0000-0000-0000C8A90000}"/>
    <cellStyle name="Normal 4 7 5" xfId="12539" xr:uid="{00000000-0005-0000-0000-0000C9A90000}"/>
    <cellStyle name="Normal 4 7 5 2" xfId="35807" xr:uid="{00000000-0005-0000-0000-0000CAA90000}"/>
    <cellStyle name="Normal 4 7 5 3" xfId="51086" xr:uid="{00000000-0005-0000-0000-0000CBA90000}"/>
    <cellStyle name="Normal 4 7 6" xfId="24269" xr:uid="{00000000-0005-0000-0000-0000CCA90000}"/>
    <cellStyle name="Normal 4 7 7" xfId="25188" xr:uid="{00000000-0005-0000-0000-0000CDA90000}"/>
    <cellStyle name="Normal 4 8" xfId="1708" xr:uid="{00000000-0005-0000-0000-0000CEA90000}"/>
    <cellStyle name="Normal 4 8 2" xfId="4703" xr:uid="{00000000-0005-0000-0000-0000CFA90000}"/>
    <cellStyle name="Normal 4 8 2 2" xfId="10047" xr:uid="{00000000-0005-0000-0000-0000D0A90000}"/>
    <cellStyle name="Normal 4 8 2 2 2" xfId="20662" xr:uid="{00000000-0005-0000-0000-0000D1A90000}"/>
    <cellStyle name="Normal 4 8 2 2 2 2" xfId="43930" xr:uid="{00000000-0005-0000-0000-0000D2A90000}"/>
    <cellStyle name="Normal 4 8 2 2 2 3" xfId="51088" xr:uid="{00000000-0005-0000-0000-0000D3A90000}"/>
    <cellStyle name="Normal 4 8 2 2 3" xfId="33315" xr:uid="{00000000-0005-0000-0000-0000D4A90000}"/>
    <cellStyle name="Normal 4 8 2 2 4" xfId="51087" xr:uid="{00000000-0005-0000-0000-0000D5A90000}"/>
    <cellStyle name="Normal 4 8 2 3" xfId="15356" xr:uid="{00000000-0005-0000-0000-0000D6A90000}"/>
    <cellStyle name="Normal 4 8 2 3 2" xfId="38624" xr:uid="{00000000-0005-0000-0000-0000D7A90000}"/>
    <cellStyle name="Normal 4 8 2 3 2 2" xfId="51090" xr:uid="{00000000-0005-0000-0000-0000D8A90000}"/>
    <cellStyle name="Normal 4 8 2 3 3" xfId="51089" xr:uid="{00000000-0005-0000-0000-0000D9A90000}"/>
    <cellStyle name="Normal 4 8 2 4" xfId="24271" xr:uid="{00000000-0005-0000-0000-0000DAA90000}"/>
    <cellStyle name="Normal 4 8 2 4 2" xfId="47476" xr:uid="{00000000-0005-0000-0000-0000DBA90000}"/>
    <cellStyle name="Normal 4 8 2 4 3" xfId="51091" xr:uid="{00000000-0005-0000-0000-0000DCA90000}"/>
    <cellStyle name="Normal 4 8 2 5" xfId="28007" xr:uid="{00000000-0005-0000-0000-0000DDA90000}"/>
    <cellStyle name="Normal 4 8 2 6" xfId="49410" xr:uid="{00000000-0005-0000-0000-0000DEA90000}"/>
    <cellStyle name="Normal 4 8 3" xfId="7405" xr:uid="{00000000-0005-0000-0000-0000DFA90000}"/>
    <cellStyle name="Normal 4 8 3 2" xfId="18020" xr:uid="{00000000-0005-0000-0000-0000E0A90000}"/>
    <cellStyle name="Normal 4 8 3 2 2" xfId="41288" xr:uid="{00000000-0005-0000-0000-0000E1A90000}"/>
    <cellStyle name="Normal 4 8 3 2 3" xfId="51093" xr:uid="{00000000-0005-0000-0000-0000E2A90000}"/>
    <cellStyle name="Normal 4 8 3 3" xfId="30673" xr:uid="{00000000-0005-0000-0000-0000E3A90000}"/>
    <cellStyle name="Normal 4 8 3 4" xfId="51092" xr:uid="{00000000-0005-0000-0000-0000E4A90000}"/>
    <cellStyle name="Normal 4 8 4" xfId="12716" xr:uid="{00000000-0005-0000-0000-0000E5A90000}"/>
    <cellStyle name="Normal 4 8 4 2" xfId="35984" xr:uid="{00000000-0005-0000-0000-0000E6A90000}"/>
    <cellStyle name="Normal 4 8 4 2 2" xfId="51095" xr:uid="{00000000-0005-0000-0000-0000E7A90000}"/>
    <cellStyle name="Normal 4 8 4 3" xfId="51094" xr:uid="{00000000-0005-0000-0000-0000E8A90000}"/>
    <cellStyle name="Normal 4 8 5" xfId="24270" xr:uid="{00000000-0005-0000-0000-0000E9A90000}"/>
    <cellStyle name="Normal 4 8 5 2" xfId="47475" xr:uid="{00000000-0005-0000-0000-0000EAA90000}"/>
    <cellStyle name="Normal 4 8 5 3" xfId="51096" xr:uid="{00000000-0005-0000-0000-0000EBA90000}"/>
    <cellStyle name="Normal 4 8 6" xfId="25365" xr:uid="{00000000-0005-0000-0000-0000ECA90000}"/>
    <cellStyle name="Normal 4 8 7" xfId="49409" xr:uid="{00000000-0005-0000-0000-0000EDA90000}"/>
    <cellStyle name="Normal 4 9" xfId="1735" xr:uid="{00000000-0005-0000-0000-0000EEA90000}"/>
    <cellStyle name="Normal 4 9 2" xfId="4728" xr:uid="{00000000-0005-0000-0000-0000EFA90000}"/>
    <cellStyle name="Normal 4 9 2 2" xfId="10072" xr:uid="{00000000-0005-0000-0000-0000F0A90000}"/>
    <cellStyle name="Normal 4 9 2 2 2" xfId="20687" xr:uid="{00000000-0005-0000-0000-0000F1A90000}"/>
    <cellStyle name="Normal 4 9 2 2 2 2" xfId="43955" xr:uid="{00000000-0005-0000-0000-0000F2A90000}"/>
    <cellStyle name="Normal 4 9 2 2 2 3" xfId="51099" xr:uid="{00000000-0005-0000-0000-0000F3A90000}"/>
    <cellStyle name="Normal 4 9 2 2 3" xfId="33340" xr:uid="{00000000-0005-0000-0000-0000F4A90000}"/>
    <cellStyle name="Normal 4 9 2 2 4" xfId="51098" xr:uid="{00000000-0005-0000-0000-0000F5A90000}"/>
    <cellStyle name="Normal 4 9 2 3" xfId="15381" xr:uid="{00000000-0005-0000-0000-0000F6A90000}"/>
    <cellStyle name="Normal 4 9 2 3 2" xfId="38649" xr:uid="{00000000-0005-0000-0000-0000F7A90000}"/>
    <cellStyle name="Normal 4 9 2 3 2 2" xfId="51101" xr:uid="{00000000-0005-0000-0000-0000F8A90000}"/>
    <cellStyle name="Normal 4 9 2 3 3" xfId="51100" xr:uid="{00000000-0005-0000-0000-0000F9A90000}"/>
    <cellStyle name="Normal 4 9 2 4" xfId="28032" xr:uid="{00000000-0005-0000-0000-0000FAA90000}"/>
    <cellStyle name="Normal 4 9 2 4 2" xfId="51102" xr:uid="{00000000-0005-0000-0000-0000FBA90000}"/>
    <cellStyle name="Normal 4 9 2 5" xfId="51097" xr:uid="{00000000-0005-0000-0000-0000FCA90000}"/>
    <cellStyle name="Normal 4 9 3" xfId="7430" xr:uid="{00000000-0005-0000-0000-0000FDA90000}"/>
    <cellStyle name="Normal 4 9 3 2" xfId="18045" xr:uid="{00000000-0005-0000-0000-0000FEA90000}"/>
    <cellStyle name="Normal 4 9 3 2 2" xfId="41313" xr:uid="{00000000-0005-0000-0000-0000FFA90000}"/>
    <cellStyle name="Normal 4 9 3 2 3" xfId="51104" xr:uid="{00000000-0005-0000-0000-000000AA0000}"/>
    <cellStyle name="Normal 4 9 3 3" xfId="30698" xr:uid="{00000000-0005-0000-0000-000001AA0000}"/>
    <cellStyle name="Normal 4 9 3 4" xfId="51103" xr:uid="{00000000-0005-0000-0000-000002AA0000}"/>
    <cellStyle name="Normal 4 9 4" xfId="12741" xr:uid="{00000000-0005-0000-0000-000003AA0000}"/>
    <cellStyle name="Normal 4 9 4 2" xfId="36009" xr:uid="{00000000-0005-0000-0000-000004AA0000}"/>
    <cellStyle name="Normal 4 9 4 2 2" xfId="51106" xr:uid="{00000000-0005-0000-0000-000005AA0000}"/>
    <cellStyle name="Normal 4 9 4 3" xfId="51105" xr:uid="{00000000-0005-0000-0000-000006AA0000}"/>
    <cellStyle name="Normal 4 9 5" xfId="24272" xr:uid="{00000000-0005-0000-0000-000007AA0000}"/>
    <cellStyle name="Normal 4 9 5 2" xfId="47477" xr:uid="{00000000-0005-0000-0000-000008AA0000}"/>
    <cellStyle name="Normal 4 9 5 3" xfId="51107" xr:uid="{00000000-0005-0000-0000-000009AA0000}"/>
    <cellStyle name="Normal 4 9 6" xfId="25390" xr:uid="{00000000-0005-0000-0000-00000AAA0000}"/>
    <cellStyle name="Normal 4 9 7" xfId="49411" xr:uid="{00000000-0005-0000-0000-00000BAA0000}"/>
    <cellStyle name="Normal 4_Asset Register (new)" xfId="1313" xr:uid="{00000000-0005-0000-0000-00000CAA0000}"/>
    <cellStyle name="Normal 40" xfId="6653" xr:uid="{00000000-0005-0000-0000-00000DAA0000}"/>
    <cellStyle name="Normal 40 2" xfId="11996" xr:uid="{00000000-0005-0000-0000-00000EAA0000}"/>
    <cellStyle name="Normal 40 2 2" xfId="22609" xr:uid="{00000000-0005-0000-0000-00000FAA0000}"/>
    <cellStyle name="Normal 40 2 2 2" xfId="45877" xr:uid="{00000000-0005-0000-0000-000010AA0000}"/>
    <cellStyle name="Normal 40 2 3" xfId="35264" xr:uid="{00000000-0005-0000-0000-000011AA0000}"/>
    <cellStyle name="Normal 40 3" xfId="17303" xr:uid="{00000000-0005-0000-0000-000012AA0000}"/>
    <cellStyle name="Normal 40 3 2" xfId="40571" xr:uid="{00000000-0005-0000-0000-000013AA0000}"/>
    <cellStyle name="Normal 40 4" xfId="29956" xr:uid="{00000000-0005-0000-0000-000014AA0000}"/>
    <cellStyle name="Normal 40 5" xfId="51108" xr:uid="{00000000-0005-0000-0000-000015AA0000}"/>
    <cellStyle name="Normal 41" xfId="6654" xr:uid="{00000000-0005-0000-0000-000016AA0000}"/>
    <cellStyle name="Normal 41 2" xfId="11997" xr:uid="{00000000-0005-0000-0000-000017AA0000}"/>
    <cellStyle name="Normal 41 2 2" xfId="22610" xr:uid="{00000000-0005-0000-0000-000018AA0000}"/>
    <cellStyle name="Normal 41 2 2 2" xfId="45878" xr:uid="{00000000-0005-0000-0000-000019AA0000}"/>
    <cellStyle name="Normal 41 2 3" xfId="35265" xr:uid="{00000000-0005-0000-0000-00001AAA0000}"/>
    <cellStyle name="Normal 41 3" xfId="17304" xr:uid="{00000000-0005-0000-0000-00001BAA0000}"/>
    <cellStyle name="Normal 41 3 2" xfId="40572" xr:uid="{00000000-0005-0000-0000-00001CAA0000}"/>
    <cellStyle name="Normal 41 4" xfId="29957" xr:uid="{00000000-0005-0000-0000-00001DAA0000}"/>
    <cellStyle name="Normal 41 5" xfId="51109" xr:uid="{00000000-0005-0000-0000-00001EAA0000}"/>
    <cellStyle name="Normal 42" xfId="52" xr:uid="{00000000-0005-0000-0000-00001FAA0000}"/>
    <cellStyle name="Normal 42 2" xfId="11998" xr:uid="{00000000-0005-0000-0000-000020AA0000}"/>
    <cellStyle name="Normal 42 2 2" xfId="22611" xr:uid="{00000000-0005-0000-0000-000021AA0000}"/>
    <cellStyle name="Normal 42 2 2 2" xfId="45879" xr:uid="{00000000-0005-0000-0000-000022AA0000}"/>
    <cellStyle name="Normal 42 2 3" xfId="35266" xr:uid="{00000000-0005-0000-0000-000023AA0000}"/>
    <cellStyle name="Normal 42 3" xfId="17305" xr:uid="{00000000-0005-0000-0000-000024AA0000}"/>
    <cellStyle name="Normal 42 3 2" xfId="40573" xr:uid="{00000000-0005-0000-0000-000025AA0000}"/>
    <cellStyle name="Normal 42 4" xfId="29958" xr:uid="{00000000-0005-0000-0000-000026AA0000}"/>
    <cellStyle name="Normal 42 5" xfId="6655" xr:uid="{00000000-0005-0000-0000-000027AA0000}"/>
    <cellStyle name="Normal 42 6" xfId="51110" xr:uid="{00000000-0005-0000-0000-000028AA0000}"/>
    <cellStyle name="Normal 43" xfId="6656" xr:uid="{00000000-0005-0000-0000-000029AA0000}"/>
    <cellStyle name="Normal 43 2" xfId="11999" xr:uid="{00000000-0005-0000-0000-00002AAA0000}"/>
    <cellStyle name="Normal 43 2 2" xfId="22612" xr:uid="{00000000-0005-0000-0000-00002BAA0000}"/>
    <cellStyle name="Normal 43 2 2 2" xfId="45880" xr:uid="{00000000-0005-0000-0000-00002CAA0000}"/>
    <cellStyle name="Normal 43 2 3" xfId="35267" xr:uid="{00000000-0005-0000-0000-00002DAA0000}"/>
    <cellStyle name="Normal 43 3" xfId="17306" xr:uid="{00000000-0005-0000-0000-00002EAA0000}"/>
    <cellStyle name="Normal 43 3 2" xfId="40574" xr:uid="{00000000-0005-0000-0000-00002FAA0000}"/>
    <cellStyle name="Normal 43 4" xfId="29959" xr:uid="{00000000-0005-0000-0000-000030AA0000}"/>
    <cellStyle name="Normal 43 5" xfId="51111" xr:uid="{00000000-0005-0000-0000-000031AA0000}"/>
    <cellStyle name="Normal 44" xfId="6657" xr:uid="{00000000-0005-0000-0000-000032AA0000}"/>
    <cellStyle name="Normal 44 2" xfId="12000" xr:uid="{00000000-0005-0000-0000-000033AA0000}"/>
    <cellStyle name="Normal 44 2 2" xfId="22613" xr:uid="{00000000-0005-0000-0000-000034AA0000}"/>
    <cellStyle name="Normal 44 2 2 2" xfId="45881" xr:uid="{00000000-0005-0000-0000-000035AA0000}"/>
    <cellStyle name="Normal 44 2 3" xfId="35268" xr:uid="{00000000-0005-0000-0000-000036AA0000}"/>
    <cellStyle name="Normal 44 3" xfId="17307" xr:uid="{00000000-0005-0000-0000-000037AA0000}"/>
    <cellStyle name="Normal 44 3 2" xfId="40575" xr:uid="{00000000-0005-0000-0000-000038AA0000}"/>
    <cellStyle name="Normal 44 4" xfId="29960" xr:uid="{00000000-0005-0000-0000-000039AA0000}"/>
    <cellStyle name="Normal 44 5" xfId="51112" xr:uid="{00000000-0005-0000-0000-00003AAA0000}"/>
    <cellStyle name="Normal 45" xfId="6658" xr:uid="{00000000-0005-0000-0000-00003BAA0000}"/>
    <cellStyle name="Normal 45 2" xfId="51113" xr:uid="{00000000-0005-0000-0000-00003CAA0000}"/>
    <cellStyle name="Normal 46" xfId="6693" xr:uid="{00000000-0005-0000-0000-00003DAA0000}"/>
    <cellStyle name="Normal 47" xfId="6696" xr:uid="{00000000-0005-0000-0000-00003EAA0000}"/>
    <cellStyle name="Normal 48" xfId="6697" xr:uid="{00000000-0005-0000-0000-00003FAA0000}"/>
    <cellStyle name="Normal 49" xfId="57" xr:uid="{00000000-0005-0000-0000-000040AA0000}"/>
    <cellStyle name="Normal 5" xfId="596" xr:uid="{00000000-0005-0000-0000-000041AA0000}"/>
    <cellStyle name="Normal 5 10" xfId="6910" xr:uid="{00000000-0005-0000-0000-000042AA0000}"/>
    <cellStyle name="Normal 5 10 2" xfId="17525" xr:uid="{00000000-0005-0000-0000-000043AA0000}"/>
    <cellStyle name="Normal 5 10 2 2" xfId="40793" xr:uid="{00000000-0005-0000-0000-000044AA0000}"/>
    <cellStyle name="Normal 5 10 3" xfId="30178" xr:uid="{00000000-0005-0000-0000-000045AA0000}"/>
    <cellStyle name="Normal 5 10 4" xfId="51114" xr:uid="{00000000-0005-0000-0000-000046AA0000}"/>
    <cellStyle name="Normal 5 11" xfId="12221" xr:uid="{00000000-0005-0000-0000-000047AA0000}"/>
    <cellStyle name="Normal 5 11 2" xfId="35489" xr:uid="{00000000-0005-0000-0000-000048AA0000}"/>
    <cellStyle name="Normal 5 12" xfId="22625" xr:uid="{00000000-0005-0000-0000-000049AA0000}"/>
    <cellStyle name="Normal 5 12 2" xfId="45888" xr:uid="{00000000-0005-0000-0000-00004AAA0000}"/>
    <cellStyle name="Normal 5 13" xfId="24869" xr:uid="{00000000-0005-0000-0000-00004BAA0000}"/>
    <cellStyle name="Normal 5 2" xfId="597" xr:uid="{00000000-0005-0000-0000-00004CAA0000}"/>
    <cellStyle name="Normal 5 2 10" xfId="49412" xr:uid="{00000000-0005-0000-0000-00004DAA0000}"/>
    <cellStyle name="Normal 5 2 2" xfId="24274" xr:uid="{00000000-0005-0000-0000-00004EAA0000}"/>
    <cellStyle name="Normal 5 2 2 2" xfId="24275" xr:uid="{00000000-0005-0000-0000-00004FAA0000}"/>
    <cellStyle name="Normal 5 2 2 2 2" xfId="24276" xr:uid="{00000000-0005-0000-0000-000050AA0000}"/>
    <cellStyle name="Normal 5 2 2 2 2 2" xfId="24277" xr:uid="{00000000-0005-0000-0000-000051AA0000}"/>
    <cellStyle name="Normal 5 2 2 2 2 2 2" xfId="47482" xr:uid="{00000000-0005-0000-0000-000052AA0000}"/>
    <cellStyle name="Normal 5 2 2 2 2 2 3" xfId="49416" xr:uid="{00000000-0005-0000-0000-000053AA0000}"/>
    <cellStyle name="Normal 5 2 2 2 2 3" xfId="47481" xr:uid="{00000000-0005-0000-0000-000054AA0000}"/>
    <cellStyle name="Normal 5 2 2 2 2 4" xfId="49415" xr:uid="{00000000-0005-0000-0000-000055AA0000}"/>
    <cellStyle name="Normal 5 2 2 2 3" xfId="24278" xr:uid="{00000000-0005-0000-0000-000056AA0000}"/>
    <cellStyle name="Normal 5 2 2 2 3 2" xfId="47483" xr:uid="{00000000-0005-0000-0000-000057AA0000}"/>
    <cellStyle name="Normal 5 2 2 2 3 2 2" xfId="51115" xr:uid="{00000000-0005-0000-0000-000058AA0000}"/>
    <cellStyle name="Normal 5 2 2 2 3 3" xfId="49417" xr:uid="{00000000-0005-0000-0000-000059AA0000}"/>
    <cellStyle name="Normal 5 2 2 2 4" xfId="47480" xr:uid="{00000000-0005-0000-0000-00005AAA0000}"/>
    <cellStyle name="Normal 5 2 2 2 4 2" xfId="51116" xr:uid="{00000000-0005-0000-0000-00005BAA0000}"/>
    <cellStyle name="Normal 5 2 2 2 5" xfId="49414" xr:uid="{00000000-0005-0000-0000-00005CAA0000}"/>
    <cellStyle name="Normal 5 2 2 3" xfId="24279" xr:uid="{00000000-0005-0000-0000-00005DAA0000}"/>
    <cellStyle name="Normal 5 2 2 3 2" xfId="24280" xr:uid="{00000000-0005-0000-0000-00005EAA0000}"/>
    <cellStyle name="Normal 5 2 2 3 2 2" xfId="47485" xr:uid="{00000000-0005-0000-0000-00005FAA0000}"/>
    <cellStyle name="Normal 5 2 2 3 2 3" xfId="49419" xr:uid="{00000000-0005-0000-0000-000060AA0000}"/>
    <cellStyle name="Normal 5 2 2 3 3" xfId="47484" xr:uid="{00000000-0005-0000-0000-000061AA0000}"/>
    <cellStyle name="Normal 5 2 2 3 4" xfId="49418" xr:uid="{00000000-0005-0000-0000-000062AA0000}"/>
    <cellStyle name="Normal 5 2 2 4" xfId="24281" xr:uid="{00000000-0005-0000-0000-000063AA0000}"/>
    <cellStyle name="Normal 5 2 2 4 2" xfId="47486" xr:uid="{00000000-0005-0000-0000-000064AA0000}"/>
    <cellStyle name="Normal 5 2 2 4 2 2" xfId="51117" xr:uid="{00000000-0005-0000-0000-000065AA0000}"/>
    <cellStyle name="Normal 5 2 2 4 3" xfId="49420" xr:uid="{00000000-0005-0000-0000-000066AA0000}"/>
    <cellStyle name="Normal 5 2 2 5" xfId="24282" xr:uid="{00000000-0005-0000-0000-000067AA0000}"/>
    <cellStyle name="Normal 5 2 2 5 2" xfId="47487" xr:uid="{00000000-0005-0000-0000-000068AA0000}"/>
    <cellStyle name="Normal 5 2 2 5 3" xfId="49421" xr:uid="{00000000-0005-0000-0000-000069AA0000}"/>
    <cellStyle name="Normal 5 2 2 6" xfId="24283" xr:uid="{00000000-0005-0000-0000-00006AAA0000}"/>
    <cellStyle name="Normal 5 2 2 6 2" xfId="47488" xr:uid="{00000000-0005-0000-0000-00006BAA0000}"/>
    <cellStyle name="Normal 5 2 2 6 3" xfId="49422" xr:uid="{00000000-0005-0000-0000-00006CAA0000}"/>
    <cellStyle name="Normal 5 2 2 7" xfId="47479" xr:uid="{00000000-0005-0000-0000-00006DAA0000}"/>
    <cellStyle name="Normal 5 2 2 8" xfId="49413" xr:uid="{00000000-0005-0000-0000-00006EAA0000}"/>
    <cellStyle name="Normal 5 2 3" xfId="24284" xr:uid="{00000000-0005-0000-0000-00006FAA0000}"/>
    <cellStyle name="Normal 5 2 3 2" xfId="24285" xr:uid="{00000000-0005-0000-0000-000070AA0000}"/>
    <cellStyle name="Normal 5 2 3 2 2" xfId="24286" xr:uid="{00000000-0005-0000-0000-000071AA0000}"/>
    <cellStyle name="Normal 5 2 3 2 2 2" xfId="47491" xr:uid="{00000000-0005-0000-0000-000072AA0000}"/>
    <cellStyle name="Normal 5 2 3 2 2 2 2" xfId="51118" xr:uid="{00000000-0005-0000-0000-000073AA0000}"/>
    <cellStyle name="Normal 5 2 3 2 2 3" xfId="49425" xr:uid="{00000000-0005-0000-0000-000074AA0000}"/>
    <cellStyle name="Normal 5 2 3 2 3" xfId="47490" xr:uid="{00000000-0005-0000-0000-000075AA0000}"/>
    <cellStyle name="Normal 5 2 3 2 3 2" xfId="51120" xr:uid="{00000000-0005-0000-0000-000076AA0000}"/>
    <cellStyle name="Normal 5 2 3 2 3 3" xfId="51119" xr:uid="{00000000-0005-0000-0000-000077AA0000}"/>
    <cellStyle name="Normal 5 2 3 2 4" xfId="51121" xr:uid="{00000000-0005-0000-0000-000078AA0000}"/>
    <cellStyle name="Normal 5 2 3 2 5" xfId="49424" xr:uid="{00000000-0005-0000-0000-000079AA0000}"/>
    <cellStyle name="Normal 5 2 3 3" xfId="24287" xr:uid="{00000000-0005-0000-0000-00007AAA0000}"/>
    <cellStyle name="Normal 5 2 3 3 2" xfId="47492" xr:uid="{00000000-0005-0000-0000-00007BAA0000}"/>
    <cellStyle name="Normal 5 2 3 3 2 2" xfId="51122" xr:uid="{00000000-0005-0000-0000-00007CAA0000}"/>
    <cellStyle name="Normal 5 2 3 3 3" xfId="49426" xr:uid="{00000000-0005-0000-0000-00007DAA0000}"/>
    <cellStyle name="Normal 5 2 3 4" xfId="47489" xr:uid="{00000000-0005-0000-0000-00007EAA0000}"/>
    <cellStyle name="Normal 5 2 3 4 2" xfId="51124" xr:uid="{00000000-0005-0000-0000-00007FAA0000}"/>
    <cellStyle name="Normal 5 2 3 4 3" xfId="51123" xr:uid="{00000000-0005-0000-0000-000080AA0000}"/>
    <cellStyle name="Normal 5 2 3 5" xfId="51125" xr:uid="{00000000-0005-0000-0000-000081AA0000}"/>
    <cellStyle name="Normal 5 2 3 6" xfId="49423" xr:uid="{00000000-0005-0000-0000-000082AA0000}"/>
    <cellStyle name="Normal 5 2 4" xfId="24288" xr:uid="{00000000-0005-0000-0000-000083AA0000}"/>
    <cellStyle name="Normal 5 2 4 2" xfId="24289" xr:uid="{00000000-0005-0000-0000-000084AA0000}"/>
    <cellStyle name="Normal 5 2 4 2 2" xfId="47494" xr:uid="{00000000-0005-0000-0000-000085AA0000}"/>
    <cellStyle name="Normal 5 2 4 2 2 2" xfId="51127" xr:uid="{00000000-0005-0000-0000-000086AA0000}"/>
    <cellStyle name="Normal 5 2 4 2 2 3" xfId="51126" xr:uid="{00000000-0005-0000-0000-000087AA0000}"/>
    <cellStyle name="Normal 5 2 4 2 3" xfId="51128" xr:uid="{00000000-0005-0000-0000-000088AA0000}"/>
    <cellStyle name="Normal 5 2 4 2 3 2" xfId="51129" xr:uid="{00000000-0005-0000-0000-000089AA0000}"/>
    <cellStyle name="Normal 5 2 4 2 4" xfId="51130" xr:uid="{00000000-0005-0000-0000-00008AAA0000}"/>
    <cellStyle name="Normal 5 2 4 2 5" xfId="49428" xr:uid="{00000000-0005-0000-0000-00008BAA0000}"/>
    <cellStyle name="Normal 5 2 4 3" xfId="47493" xr:uid="{00000000-0005-0000-0000-00008CAA0000}"/>
    <cellStyle name="Normal 5 2 4 3 2" xfId="51132" xr:uid="{00000000-0005-0000-0000-00008DAA0000}"/>
    <cellStyle name="Normal 5 2 4 3 3" xfId="51131" xr:uid="{00000000-0005-0000-0000-00008EAA0000}"/>
    <cellStyle name="Normal 5 2 4 4" xfId="51133" xr:uid="{00000000-0005-0000-0000-00008FAA0000}"/>
    <cellStyle name="Normal 5 2 4 4 2" xfId="51134" xr:uid="{00000000-0005-0000-0000-000090AA0000}"/>
    <cellStyle name="Normal 5 2 4 5" xfId="51135" xr:uid="{00000000-0005-0000-0000-000091AA0000}"/>
    <cellStyle name="Normal 5 2 4 6" xfId="49427" xr:uid="{00000000-0005-0000-0000-000092AA0000}"/>
    <cellStyle name="Normal 5 2 5" xfId="24290" xr:uid="{00000000-0005-0000-0000-000093AA0000}"/>
    <cellStyle name="Normal 5 2 5 2" xfId="47495" xr:uid="{00000000-0005-0000-0000-000094AA0000}"/>
    <cellStyle name="Normal 5 2 5 2 2" xfId="51137" xr:uid="{00000000-0005-0000-0000-000095AA0000}"/>
    <cellStyle name="Normal 5 2 5 2 2 2" xfId="51138" xr:uid="{00000000-0005-0000-0000-000096AA0000}"/>
    <cellStyle name="Normal 5 2 5 2 3" xfId="51139" xr:uid="{00000000-0005-0000-0000-000097AA0000}"/>
    <cellStyle name="Normal 5 2 5 2 3 2" xfId="51140" xr:uid="{00000000-0005-0000-0000-000098AA0000}"/>
    <cellStyle name="Normal 5 2 5 2 4" xfId="51141" xr:uid="{00000000-0005-0000-0000-000099AA0000}"/>
    <cellStyle name="Normal 5 2 5 2 5" xfId="51136" xr:uid="{00000000-0005-0000-0000-00009AAA0000}"/>
    <cellStyle name="Normal 5 2 5 3" xfId="51142" xr:uid="{00000000-0005-0000-0000-00009BAA0000}"/>
    <cellStyle name="Normal 5 2 5 3 2" xfId="51143" xr:uid="{00000000-0005-0000-0000-00009CAA0000}"/>
    <cellStyle name="Normal 5 2 5 4" xfId="51144" xr:uid="{00000000-0005-0000-0000-00009DAA0000}"/>
    <cellStyle name="Normal 5 2 5 4 2" xfId="51145" xr:uid="{00000000-0005-0000-0000-00009EAA0000}"/>
    <cellStyle name="Normal 5 2 5 5" xfId="51146" xr:uid="{00000000-0005-0000-0000-00009FAA0000}"/>
    <cellStyle name="Normal 5 2 5 6" xfId="49429" xr:uid="{00000000-0005-0000-0000-0000A0AA0000}"/>
    <cellStyle name="Normal 5 2 6" xfId="24291" xr:uid="{00000000-0005-0000-0000-0000A1AA0000}"/>
    <cellStyle name="Normal 5 2 6 2" xfId="47496" xr:uid="{00000000-0005-0000-0000-0000A2AA0000}"/>
    <cellStyle name="Normal 5 2 6 2 2" xfId="51148" xr:uid="{00000000-0005-0000-0000-0000A3AA0000}"/>
    <cellStyle name="Normal 5 2 6 2 3" xfId="51147" xr:uid="{00000000-0005-0000-0000-0000A4AA0000}"/>
    <cellStyle name="Normal 5 2 6 3" xfId="51149" xr:uid="{00000000-0005-0000-0000-0000A5AA0000}"/>
    <cellStyle name="Normal 5 2 6 3 2" xfId="51150" xr:uid="{00000000-0005-0000-0000-0000A6AA0000}"/>
    <cellStyle name="Normal 5 2 6 4" xfId="51151" xr:uid="{00000000-0005-0000-0000-0000A7AA0000}"/>
    <cellStyle name="Normal 5 2 6 5" xfId="49430" xr:uid="{00000000-0005-0000-0000-0000A8AA0000}"/>
    <cellStyle name="Normal 5 2 7" xfId="24292" xr:uid="{00000000-0005-0000-0000-0000A9AA0000}"/>
    <cellStyle name="Normal 5 2 7 2" xfId="47497" xr:uid="{00000000-0005-0000-0000-0000AAAA0000}"/>
    <cellStyle name="Normal 5 2 7 2 2" xfId="51152" xr:uid="{00000000-0005-0000-0000-0000ABAA0000}"/>
    <cellStyle name="Normal 5 2 7 3" xfId="49431" xr:uid="{00000000-0005-0000-0000-0000ACAA0000}"/>
    <cellStyle name="Normal 5 2 8" xfId="24273" xr:uid="{00000000-0005-0000-0000-0000ADAA0000}"/>
    <cellStyle name="Normal 5 2 8 2" xfId="47478" xr:uid="{00000000-0005-0000-0000-0000AEAA0000}"/>
    <cellStyle name="Normal 5 2 8 2 2" xfId="51154" xr:uid="{00000000-0005-0000-0000-0000AFAA0000}"/>
    <cellStyle name="Normal 5 2 8 3" xfId="51153" xr:uid="{00000000-0005-0000-0000-0000B0AA0000}"/>
    <cellStyle name="Normal 5 2 9" xfId="51155" xr:uid="{00000000-0005-0000-0000-0000B1AA0000}"/>
    <cellStyle name="Normal 5 3" xfId="857" xr:uid="{00000000-0005-0000-0000-0000B2AA0000}"/>
    <cellStyle name="Normal 5 3 2" xfId="2091" xr:uid="{00000000-0005-0000-0000-0000B3AA0000}"/>
    <cellStyle name="Normal 5 3 2 2" xfId="3727" xr:uid="{00000000-0005-0000-0000-0000B4AA0000}"/>
    <cellStyle name="Normal 5 3 2 2 2" xfId="24296" xr:uid="{00000000-0005-0000-0000-0000B5AA0000}"/>
    <cellStyle name="Normal 5 3 2 2 2 2" xfId="47501" xr:uid="{00000000-0005-0000-0000-0000B6AA0000}"/>
    <cellStyle name="Normal 5 3 2 2 2 3" xfId="49435" xr:uid="{00000000-0005-0000-0000-0000B7AA0000}"/>
    <cellStyle name="Normal 5 3 2 2 3" xfId="24295" xr:uid="{00000000-0005-0000-0000-0000B8AA0000}"/>
    <cellStyle name="Normal 5 3 2 2 3 2" xfId="47500" xr:uid="{00000000-0005-0000-0000-0000B9AA0000}"/>
    <cellStyle name="Normal 5 3 2 2 4" xfId="49434" xr:uid="{00000000-0005-0000-0000-0000BAAA0000}"/>
    <cellStyle name="Normal 5 3 2 3" xfId="5000" xr:uid="{00000000-0005-0000-0000-0000BBAA0000}"/>
    <cellStyle name="Normal 5 3 2 3 2" xfId="10343" xr:uid="{00000000-0005-0000-0000-0000BCAA0000}"/>
    <cellStyle name="Normal 5 3 2 3 2 2" xfId="20958" xr:uid="{00000000-0005-0000-0000-0000BDAA0000}"/>
    <cellStyle name="Normal 5 3 2 3 2 2 2" xfId="44226" xr:uid="{00000000-0005-0000-0000-0000BEAA0000}"/>
    <cellStyle name="Normal 5 3 2 3 2 3" xfId="33611" xr:uid="{00000000-0005-0000-0000-0000BFAA0000}"/>
    <cellStyle name="Normal 5 3 2 3 2 4" xfId="51156" xr:uid="{00000000-0005-0000-0000-0000C0AA0000}"/>
    <cellStyle name="Normal 5 3 2 3 3" xfId="15652" xr:uid="{00000000-0005-0000-0000-0000C1AA0000}"/>
    <cellStyle name="Normal 5 3 2 3 3 2" xfId="38920" xr:uid="{00000000-0005-0000-0000-0000C2AA0000}"/>
    <cellStyle name="Normal 5 3 2 3 4" xfId="24297" xr:uid="{00000000-0005-0000-0000-0000C3AA0000}"/>
    <cellStyle name="Normal 5 3 2 3 4 2" xfId="47502" xr:uid="{00000000-0005-0000-0000-0000C4AA0000}"/>
    <cellStyle name="Normal 5 3 2 3 5" xfId="28303" xr:uid="{00000000-0005-0000-0000-0000C5AA0000}"/>
    <cellStyle name="Normal 5 3 2 3 6" xfId="49436" xr:uid="{00000000-0005-0000-0000-0000C6AA0000}"/>
    <cellStyle name="Normal 5 3 2 4" xfId="7701" xr:uid="{00000000-0005-0000-0000-0000C7AA0000}"/>
    <cellStyle name="Normal 5 3 2 4 2" xfId="18316" xr:uid="{00000000-0005-0000-0000-0000C8AA0000}"/>
    <cellStyle name="Normal 5 3 2 4 2 2" xfId="41584" xr:uid="{00000000-0005-0000-0000-0000C9AA0000}"/>
    <cellStyle name="Normal 5 3 2 4 3" xfId="30969" xr:uid="{00000000-0005-0000-0000-0000CAAA0000}"/>
    <cellStyle name="Normal 5 3 2 4 4" xfId="51157" xr:uid="{00000000-0005-0000-0000-0000CBAA0000}"/>
    <cellStyle name="Normal 5 3 2 5" xfId="13012" xr:uid="{00000000-0005-0000-0000-0000CCAA0000}"/>
    <cellStyle name="Normal 5 3 2 5 2" xfId="36280" xr:uid="{00000000-0005-0000-0000-0000CDAA0000}"/>
    <cellStyle name="Normal 5 3 2 6" xfId="24294" xr:uid="{00000000-0005-0000-0000-0000CEAA0000}"/>
    <cellStyle name="Normal 5 3 2 6 2" xfId="47499" xr:uid="{00000000-0005-0000-0000-0000CFAA0000}"/>
    <cellStyle name="Normal 5 3 2 7" xfId="25661" xr:uid="{00000000-0005-0000-0000-0000D0AA0000}"/>
    <cellStyle name="Normal 5 3 2 8" xfId="49433" xr:uid="{00000000-0005-0000-0000-0000D1AA0000}"/>
    <cellStyle name="Normal 5 3 3" xfId="3275" xr:uid="{00000000-0005-0000-0000-0000D2AA0000}"/>
    <cellStyle name="Normal 5 3 3 2" xfId="6105" xr:uid="{00000000-0005-0000-0000-0000D3AA0000}"/>
    <cellStyle name="Normal 5 3 3 2 2" xfId="11448" xr:uid="{00000000-0005-0000-0000-0000D4AA0000}"/>
    <cellStyle name="Normal 5 3 3 2 2 2" xfId="22061" xr:uid="{00000000-0005-0000-0000-0000D5AA0000}"/>
    <cellStyle name="Normal 5 3 3 2 2 2 2" xfId="45329" xr:uid="{00000000-0005-0000-0000-0000D6AA0000}"/>
    <cellStyle name="Normal 5 3 3 2 2 3" xfId="34716" xr:uid="{00000000-0005-0000-0000-0000D7AA0000}"/>
    <cellStyle name="Normal 5 3 3 2 3" xfId="16755" xr:uid="{00000000-0005-0000-0000-0000D8AA0000}"/>
    <cellStyle name="Normal 5 3 3 2 3 2" xfId="40023" xr:uid="{00000000-0005-0000-0000-0000D9AA0000}"/>
    <cellStyle name="Normal 5 3 3 2 4" xfId="24299" xr:uid="{00000000-0005-0000-0000-0000DAAA0000}"/>
    <cellStyle name="Normal 5 3 3 2 4 2" xfId="47504" xr:uid="{00000000-0005-0000-0000-0000DBAA0000}"/>
    <cellStyle name="Normal 5 3 3 2 5" xfId="29408" xr:uid="{00000000-0005-0000-0000-0000DCAA0000}"/>
    <cellStyle name="Normal 5 3 3 2 6" xfId="49438" xr:uid="{00000000-0005-0000-0000-0000DDAA0000}"/>
    <cellStyle name="Normal 5 3 3 3" xfId="8806" xr:uid="{00000000-0005-0000-0000-0000DEAA0000}"/>
    <cellStyle name="Normal 5 3 3 3 2" xfId="19421" xr:uid="{00000000-0005-0000-0000-0000DFAA0000}"/>
    <cellStyle name="Normal 5 3 3 3 2 2" xfId="42689" xr:uid="{00000000-0005-0000-0000-0000E0AA0000}"/>
    <cellStyle name="Normal 5 3 3 3 3" xfId="32074" xr:uid="{00000000-0005-0000-0000-0000E1AA0000}"/>
    <cellStyle name="Normal 5 3 3 4" xfId="14115" xr:uid="{00000000-0005-0000-0000-0000E2AA0000}"/>
    <cellStyle name="Normal 5 3 3 4 2" xfId="37383" xr:uid="{00000000-0005-0000-0000-0000E3AA0000}"/>
    <cellStyle name="Normal 5 3 3 5" xfId="24298" xr:uid="{00000000-0005-0000-0000-0000E4AA0000}"/>
    <cellStyle name="Normal 5 3 3 5 2" xfId="47503" xr:uid="{00000000-0005-0000-0000-0000E5AA0000}"/>
    <cellStyle name="Normal 5 3 3 6" xfId="26766" xr:uid="{00000000-0005-0000-0000-0000E6AA0000}"/>
    <cellStyle name="Normal 5 3 3 7" xfId="49437" xr:uid="{00000000-0005-0000-0000-0000E7AA0000}"/>
    <cellStyle name="Normal 5 3 4" xfId="3595" xr:uid="{00000000-0005-0000-0000-0000E8AA0000}"/>
    <cellStyle name="Normal 5 3 4 2" xfId="6419" xr:uid="{00000000-0005-0000-0000-0000E9AA0000}"/>
    <cellStyle name="Normal 5 3 4 2 2" xfId="11762" xr:uid="{00000000-0005-0000-0000-0000EAAA0000}"/>
    <cellStyle name="Normal 5 3 4 2 2 2" xfId="22375" xr:uid="{00000000-0005-0000-0000-0000EBAA0000}"/>
    <cellStyle name="Normal 5 3 4 2 2 2 2" xfId="45643" xr:uid="{00000000-0005-0000-0000-0000ECAA0000}"/>
    <cellStyle name="Normal 5 3 4 2 2 3" xfId="35030" xr:uid="{00000000-0005-0000-0000-0000EDAA0000}"/>
    <cellStyle name="Normal 5 3 4 2 3" xfId="17069" xr:uid="{00000000-0005-0000-0000-0000EEAA0000}"/>
    <cellStyle name="Normal 5 3 4 2 3 2" xfId="40337" xr:uid="{00000000-0005-0000-0000-0000EFAA0000}"/>
    <cellStyle name="Normal 5 3 4 2 4" xfId="29722" xr:uid="{00000000-0005-0000-0000-0000F0AA0000}"/>
    <cellStyle name="Normal 5 3 4 2 5" xfId="51158" xr:uid="{00000000-0005-0000-0000-0000F1AA0000}"/>
    <cellStyle name="Normal 5 3 4 3" xfId="9120" xr:uid="{00000000-0005-0000-0000-0000F2AA0000}"/>
    <cellStyle name="Normal 5 3 4 3 2" xfId="19735" xr:uid="{00000000-0005-0000-0000-0000F3AA0000}"/>
    <cellStyle name="Normal 5 3 4 3 2 2" xfId="43003" xr:uid="{00000000-0005-0000-0000-0000F4AA0000}"/>
    <cellStyle name="Normal 5 3 4 3 3" xfId="32388" xr:uid="{00000000-0005-0000-0000-0000F5AA0000}"/>
    <cellStyle name="Normal 5 3 4 4" xfId="14429" xr:uid="{00000000-0005-0000-0000-0000F6AA0000}"/>
    <cellStyle name="Normal 5 3 4 4 2" xfId="37697" xr:uid="{00000000-0005-0000-0000-0000F7AA0000}"/>
    <cellStyle name="Normal 5 3 4 5" xfId="24300" xr:uid="{00000000-0005-0000-0000-0000F8AA0000}"/>
    <cellStyle name="Normal 5 3 4 5 2" xfId="47505" xr:uid="{00000000-0005-0000-0000-0000F9AA0000}"/>
    <cellStyle name="Normal 5 3 4 6" xfId="27080" xr:uid="{00000000-0005-0000-0000-0000FAAA0000}"/>
    <cellStyle name="Normal 5 3 4 7" xfId="49439" xr:uid="{00000000-0005-0000-0000-0000FBAA0000}"/>
    <cellStyle name="Normal 5 3 5" xfId="24301" xr:uid="{00000000-0005-0000-0000-0000FCAA0000}"/>
    <cellStyle name="Normal 5 3 5 2" xfId="47506" xr:uid="{00000000-0005-0000-0000-0000FDAA0000}"/>
    <cellStyle name="Normal 5 3 5 3" xfId="49440" xr:uid="{00000000-0005-0000-0000-0000FEAA0000}"/>
    <cellStyle name="Normal 5 3 6" xfId="24302" xr:uid="{00000000-0005-0000-0000-0000FFAA0000}"/>
    <cellStyle name="Normal 5 3 6 2" xfId="47507" xr:uid="{00000000-0005-0000-0000-000000AB0000}"/>
    <cellStyle name="Normal 5 3 6 3" xfId="49441" xr:uid="{00000000-0005-0000-0000-000001AB0000}"/>
    <cellStyle name="Normal 5 3 7" xfId="24293" xr:uid="{00000000-0005-0000-0000-000002AB0000}"/>
    <cellStyle name="Normal 5 3 7 2" xfId="47498" xr:uid="{00000000-0005-0000-0000-000003AB0000}"/>
    <cellStyle name="Normal 5 3 8" xfId="49432" xr:uid="{00000000-0005-0000-0000-000004AB0000}"/>
    <cellStyle name="Normal 5 3_Sheet1" xfId="3812" xr:uid="{00000000-0005-0000-0000-000005AB0000}"/>
    <cellStyle name="Normal 5 4" xfId="2547" xr:uid="{00000000-0005-0000-0000-000006AB0000}"/>
    <cellStyle name="Normal 5 4 2" xfId="5395" xr:uid="{00000000-0005-0000-0000-000007AB0000}"/>
    <cellStyle name="Normal 5 4 2 2" xfId="10738" xr:uid="{00000000-0005-0000-0000-000008AB0000}"/>
    <cellStyle name="Normal 5 4 2 2 2" xfId="21352" xr:uid="{00000000-0005-0000-0000-000009AB0000}"/>
    <cellStyle name="Normal 5 4 2 2 2 2" xfId="24306" xr:uid="{00000000-0005-0000-0000-00000AAB0000}"/>
    <cellStyle name="Normal 5 4 2 2 2 2 2" xfId="47511" xr:uid="{00000000-0005-0000-0000-00000BAB0000}"/>
    <cellStyle name="Normal 5 4 2 2 2 3" xfId="44620" xr:uid="{00000000-0005-0000-0000-00000CAB0000}"/>
    <cellStyle name="Normal 5 4 2 2 2 4" xfId="49445" xr:uid="{00000000-0005-0000-0000-00000DAB0000}"/>
    <cellStyle name="Normal 5 4 2 2 3" xfId="24305" xr:uid="{00000000-0005-0000-0000-00000EAB0000}"/>
    <cellStyle name="Normal 5 4 2 2 3 2" xfId="47510" xr:uid="{00000000-0005-0000-0000-00000FAB0000}"/>
    <cellStyle name="Normal 5 4 2 2 4" xfId="34006" xr:uid="{00000000-0005-0000-0000-000010AB0000}"/>
    <cellStyle name="Normal 5 4 2 2 5" xfId="49444" xr:uid="{00000000-0005-0000-0000-000011AB0000}"/>
    <cellStyle name="Normal 5 4 2 3" xfId="16046" xr:uid="{00000000-0005-0000-0000-000012AB0000}"/>
    <cellStyle name="Normal 5 4 2 3 2" xfId="24307" xr:uid="{00000000-0005-0000-0000-000013AB0000}"/>
    <cellStyle name="Normal 5 4 2 3 2 2" xfId="47512" xr:uid="{00000000-0005-0000-0000-000014AB0000}"/>
    <cellStyle name="Normal 5 4 2 3 2 3" xfId="51159" xr:uid="{00000000-0005-0000-0000-000015AB0000}"/>
    <cellStyle name="Normal 5 4 2 3 3" xfId="39314" xr:uid="{00000000-0005-0000-0000-000016AB0000}"/>
    <cellStyle name="Normal 5 4 2 3 4" xfId="49446" xr:uid="{00000000-0005-0000-0000-000017AB0000}"/>
    <cellStyle name="Normal 5 4 2 4" xfId="24304" xr:uid="{00000000-0005-0000-0000-000018AB0000}"/>
    <cellStyle name="Normal 5 4 2 4 2" xfId="47509" xr:uid="{00000000-0005-0000-0000-000019AB0000}"/>
    <cellStyle name="Normal 5 4 2 4 3" xfId="51160" xr:uid="{00000000-0005-0000-0000-00001AAB0000}"/>
    <cellStyle name="Normal 5 4 2 5" xfId="28698" xr:uid="{00000000-0005-0000-0000-00001BAB0000}"/>
    <cellStyle name="Normal 5 4 2 6" xfId="49443" xr:uid="{00000000-0005-0000-0000-00001CAB0000}"/>
    <cellStyle name="Normal 5 4 3" xfId="8096" xr:uid="{00000000-0005-0000-0000-00001DAB0000}"/>
    <cellStyle name="Normal 5 4 3 2" xfId="18711" xr:uid="{00000000-0005-0000-0000-00001EAB0000}"/>
    <cellStyle name="Normal 5 4 3 2 2" xfId="24309" xr:uid="{00000000-0005-0000-0000-00001FAB0000}"/>
    <cellStyle name="Normal 5 4 3 2 2 2" xfId="47514" xr:uid="{00000000-0005-0000-0000-000020AB0000}"/>
    <cellStyle name="Normal 5 4 3 2 3" xfId="41979" xr:uid="{00000000-0005-0000-0000-000021AB0000}"/>
    <cellStyle name="Normal 5 4 3 2 4" xfId="49448" xr:uid="{00000000-0005-0000-0000-000022AB0000}"/>
    <cellStyle name="Normal 5 4 3 3" xfId="24308" xr:uid="{00000000-0005-0000-0000-000023AB0000}"/>
    <cellStyle name="Normal 5 4 3 3 2" xfId="47513" xr:uid="{00000000-0005-0000-0000-000024AB0000}"/>
    <cellStyle name="Normal 5 4 3 4" xfId="31364" xr:uid="{00000000-0005-0000-0000-000025AB0000}"/>
    <cellStyle name="Normal 5 4 3 5" xfId="49447" xr:uid="{00000000-0005-0000-0000-000026AB0000}"/>
    <cellStyle name="Normal 5 4 4" xfId="13406" xr:uid="{00000000-0005-0000-0000-000027AB0000}"/>
    <cellStyle name="Normal 5 4 4 2" xfId="24310" xr:uid="{00000000-0005-0000-0000-000028AB0000}"/>
    <cellStyle name="Normal 5 4 4 2 2" xfId="47515" xr:uid="{00000000-0005-0000-0000-000029AB0000}"/>
    <cellStyle name="Normal 5 4 4 2 3" xfId="51161" xr:uid="{00000000-0005-0000-0000-00002AAB0000}"/>
    <cellStyle name="Normal 5 4 4 3" xfId="36674" xr:uid="{00000000-0005-0000-0000-00002BAB0000}"/>
    <cellStyle name="Normal 5 4 4 4" xfId="49449" xr:uid="{00000000-0005-0000-0000-00002CAB0000}"/>
    <cellStyle name="Normal 5 4 5" xfId="24311" xr:uid="{00000000-0005-0000-0000-00002DAB0000}"/>
    <cellStyle name="Normal 5 4 5 2" xfId="47516" xr:uid="{00000000-0005-0000-0000-00002EAB0000}"/>
    <cellStyle name="Normal 5 4 5 3" xfId="49450" xr:uid="{00000000-0005-0000-0000-00002FAB0000}"/>
    <cellStyle name="Normal 5 4 6" xfId="24312" xr:uid="{00000000-0005-0000-0000-000030AB0000}"/>
    <cellStyle name="Normal 5 4 6 2" xfId="47517" xr:uid="{00000000-0005-0000-0000-000031AB0000}"/>
    <cellStyle name="Normal 5 4 6 3" xfId="49451" xr:uid="{00000000-0005-0000-0000-000032AB0000}"/>
    <cellStyle name="Normal 5 4 7" xfId="24303" xr:uid="{00000000-0005-0000-0000-000033AB0000}"/>
    <cellStyle name="Normal 5 4 7 2" xfId="47508" xr:uid="{00000000-0005-0000-0000-000034AB0000}"/>
    <cellStyle name="Normal 5 4 8" xfId="26056" xr:uid="{00000000-0005-0000-0000-000035AB0000}"/>
    <cellStyle name="Normal 5 4 9" xfId="49442" xr:uid="{00000000-0005-0000-0000-000036AB0000}"/>
    <cellStyle name="Normal 5 5" xfId="4208" xr:uid="{00000000-0005-0000-0000-000037AB0000}"/>
    <cellStyle name="Normal 5 5 2" xfId="9552" xr:uid="{00000000-0005-0000-0000-000038AB0000}"/>
    <cellStyle name="Normal 5 5 2 2" xfId="20167" xr:uid="{00000000-0005-0000-0000-000039AB0000}"/>
    <cellStyle name="Normal 5 5 2 2 2" xfId="43435" xr:uid="{00000000-0005-0000-0000-00003AAB0000}"/>
    <cellStyle name="Normal 5 5 2 2 2 2" xfId="51164" xr:uid="{00000000-0005-0000-0000-00003BAB0000}"/>
    <cellStyle name="Normal 5 5 2 2 3" xfId="51163" xr:uid="{00000000-0005-0000-0000-00003CAB0000}"/>
    <cellStyle name="Normal 5 5 2 3" xfId="32820" xr:uid="{00000000-0005-0000-0000-00003DAB0000}"/>
    <cellStyle name="Normal 5 5 2 3 2" xfId="51166" xr:uid="{00000000-0005-0000-0000-00003EAB0000}"/>
    <cellStyle name="Normal 5 5 2 3 3" xfId="51165" xr:uid="{00000000-0005-0000-0000-00003FAB0000}"/>
    <cellStyle name="Normal 5 5 2 4" xfId="51167" xr:uid="{00000000-0005-0000-0000-000040AB0000}"/>
    <cellStyle name="Normal 5 5 2 5" xfId="51162" xr:uid="{00000000-0005-0000-0000-000041AB0000}"/>
    <cellStyle name="Normal 5 5 3" xfId="14861" xr:uid="{00000000-0005-0000-0000-000042AB0000}"/>
    <cellStyle name="Normal 5 5 3 2" xfId="38129" xr:uid="{00000000-0005-0000-0000-000043AB0000}"/>
    <cellStyle name="Normal 5 5 3 2 2" xfId="51169" xr:uid="{00000000-0005-0000-0000-000044AB0000}"/>
    <cellStyle name="Normal 5 5 3 3" xfId="51168" xr:uid="{00000000-0005-0000-0000-000045AB0000}"/>
    <cellStyle name="Normal 5 5 4" xfId="24313" xr:uid="{00000000-0005-0000-0000-000046AB0000}"/>
    <cellStyle name="Normal 5 5 4 2" xfId="51171" xr:uid="{00000000-0005-0000-0000-000047AB0000}"/>
    <cellStyle name="Normal 5 5 4 3" xfId="51170" xr:uid="{00000000-0005-0000-0000-000048AB0000}"/>
    <cellStyle name="Normal 5 5 5" xfId="27512" xr:uid="{00000000-0005-0000-0000-000049AB0000}"/>
    <cellStyle name="Normal 5 5 5 2" xfId="51172" xr:uid="{00000000-0005-0000-0000-00004AAB0000}"/>
    <cellStyle name="Normal 5 6" xfId="6684" xr:uid="{00000000-0005-0000-0000-00004BAB0000}"/>
    <cellStyle name="Normal 5 6 2" xfId="12003" xr:uid="{00000000-0005-0000-0000-00004CAB0000}"/>
    <cellStyle name="Normal 5 6 2 2" xfId="22616" xr:uid="{00000000-0005-0000-0000-00004DAB0000}"/>
    <cellStyle name="Normal 5 6 2 2 2" xfId="24316" xr:uid="{00000000-0005-0000-0000-00004EAB0000}"/>
    <cellStyle name="Normal 5 6 2 2 2 2" xfId="47520" xr:uid="{00000000-0005-0000-0000-00004FAB0000}"/>
    <cellStyle name="Normal 5 6 2 2 2 3" xfId="51173" xr:uid="{00000000-0005-0000-0000-000050AB0000}"/>
    <cellStyle name="Normal 5 6 2 2 3" xfId="45884" xr:uid="{00000000-0005-0000-0000-000051AB0000}"/>
    <cellStyle name="Normal 5 6 2 2 4" xfId="49454" xr:uid="{00000000-0005-0000-0000-000052AB0000}"/>
    <cellStyle name="Normal 5 6 2 3" xfId="24315" xr:uid="{00000000-0005-0000-0000-000053AB0000}"/>
    <cellStyle name="Normal 5 6 2 3 2" xfId="47519" xr:uid="{00000000-0005-0000-0000-000054AB0000}"/>
    <cellStyle name="Normal 5 6 2 3 2 2" xfId="51175" xr:uid="{00000000-0005-0000-0000-000055AB0000}"/>
    <cellStyle name="Normal 5 6 2 3 3" xfId="51174" xr:uid="{00000000-0005-0000-0000-000056AB0000}"/>
    <cellStyle name="Normal 5 6 2 4" xfId="35271" xr:uid="{00000000-0005-0000-0000-000057AB0000}"/>
    <cellStyle name="Normal 5 6 2 4 2" xfId="51176" xr:uid="{00000000-0005-0000-0000-000058AB0000}"/>
    <cellStyle name="Normal 5 6 2 5" xfId="49453" xr:uid="{00000000-0005-0000-0000-000059AB0000}"/>
    <cellStyle name="Normal 5 6 3" xfId="17310" xr:uid="{00000000-0005-0000-0000-00005AAB0000}"/>
    <cellStyle name="Normal 5 6 3 2" xfId="24317" xr:uid="{00000000-0005-0000-0000-00005BAB0000}"/>
    <cellStyle name="Normal 5 6 3 2 2" xfId="47521" xr:uid="{00000000-0005-0000-0000-00005CAB0000}"/>
    <cellStyle name="Normal 5 6 3 2 3" xfId="51177" xr:uid="{00000000-0005-0000-0000-00005DAB0000}"/>
    <cellStyle name="Normal 5 6 3 3" xfId="40578" xr:uid="{00000000-0005-0000-0000-00005EAB0000}"/>
    <cellStyle name="Normal 5 6 3 4" xfId="49455" xr:uid="{00000000-0005-0000-0000-00005FAB0000}"/>
    <cellStyle name="Normal 5 6 4" xfId="24314" xr:uid="{00000000-0005-0000-0000-000060AB0000}"/>
    <cellStyle name="Normal 5 6 4 2" xfId="47518" xr:uid="{00000000-0005-0000-0000-000061AB0000}"/>
    <cellStyle name="Normal 5 6 4 2 2" xfId="51179" xr:uid="{00000000-0005-0000-0000-000062AB0000}"/>
    <cellStyle name="Normal 5 6 4 3" xfId="51178" xr:uid="{00000000-0005-0000-0000-000063AB0000}"/>
    <cellStyle name="Normal 5 6 5" xfId="29963" xr:uid="{00000000-0005-0000-0000-000064AB0000}"/>
    <cellStyle name="Normal 5 6 5 2" xfId="51180" xr:uid="{00000000-0005-0000-0000-000065AB0000}"/>
    <cellStyle name="Normal 5 6 6" xfId="49452" xr:uid="{00000000-0005-0000-0000-000066AB0000}"/>
    <cellStyle name="Normal 5 7" xfId="6694" xr:uid="{00000000-0005-0000-0000-000067AB0000}"/>
    <cellStyle name="Normal 5 7 2" xfId="12004" xr:uid="{00000000-0005-0000-0000-000068AB0000}"/>
    <cellStyle name="Normal 5 7 2 2" xfId="22617" xr:uid="{00000000-0005-0000-0000-000069AB0000}"/>
    <cellStyle name="Normal 5 7 2 2 2" xfId="45885" xr:uid="{00000000-0005-0000-0000-00006AAB0000}"/>
    <cellStyle name="Normal 5 7 2 2 3" xfId="51182" xr:uid="{00000000-0005-0000-0000-00006BAB0000}"/>
    <cellStyle name="Normal 5 7 2 3" xfId="35272" xr:uid="{00000000-0005-0000-0000-00006CAB0000}"/>
    <cellStyle name="Normal 5 7 2 4" xfId="51181" xr:uid="{00000000-0005-0000-0000-00006DAB0000}"/>
    <cellStyle name="Normal 5 7 3" xfId="17311" xr:uid="{00000000-0005-0000-0000-00006EAB0000}"/>
    <cellStyle name="Normal 5 7 3 2" xfId="40579" xr:uid="{00000000-0005-0000-0000-00006FAB0000}"/>
    <cellStyle name="Normal 5 7 3 2 2" xfId="51184" xr:uid="{00000000-0005-0000-0000-000070AB0000}"/>
    <cellStyle name="Normal 5 7 3 3" xfId="51183" xr:uid="{00000000-0005-0000-0000-000071AB0000}"/>
    <cellStyle name="Normal 5 7 4" xfId="24318" xr:uid="{00000000-0005-0000-0000-000072AB0000}"/>
    <cellStyle name="Normal 5 7 4 2" xfId="47522" xr:uid="{00000000-0005-0000-0000-000073AB0000}"/>
    <cellStyle name="Normal 5 7 4 3" xfId="51185" xr:uid="{00000000-0005-0000-0000-000074AB0000}"/>
    <cellStyle name="Normal 5 7 5" xfId="29964" xr:uid="{00000000-0005-0000-0000-000075AB0000}"/>
    <cellStyle name="Normal 5 7 6" xfId="49456" xr:uid="{00000000-0005-0000-0000-000076AB0000}"/>
    <cellStyle name="Normal 5 8" xfId="6678" xr:uid="{00000000-0005-0000-0000-000077AB0000}"/>
    <cellStyle name="Normal 5 8 2" xfId="12001" xr:uid="{00000000-0005-0000-0000-000078AB0000}"/>
    <cellStyle name="Normal 5 8 2 2" xfId="22614" xr:uid="{00000000-0005-0000-0000-000079AB0000}"/>
    <cellStyle name="Normal 5 8 2 2 2" xfId="45882" xr:uid="{00000000-0005-0000-0000-00007AAB0000}"/>
    <cellStyle name="Normal 5 8 2 3" xfId="35269" xr:uid="{00000000-0005-0000-0000-00007BAB0000}"/>
    <cellStyle name="Normal 5 8 2 4" xfId="51186" xr:uid="{00000000-0005-0000-0000-00007CAB0000}"/>
    <cellStyle name="Normal 5 8 3" xfId="17308" xr:uid="{00000000-0005-0000-0000-00007DAB0000}"/>
    <cellStyle name="Normal 5 8 3 2" xfId="40576" xr:uid="{00000000-0005-0000-0000-00007EAB0000}"/>
    <cellStyle name="Normal 5 8 4" xfId="24319" xr:uid="{00000000-0005-0000-0000-00007FAB0000}"/>
    <cellStyle name="Normal 5 8 4 2" xfId="47523" xr:uid="{00000000-0005-0000-0000-000080AB0000}"/>
    <cellStyle name="Normal 5 8 5" xfId="29961" xr:uid="{00000000-0005-0000-0000-000081AB0000}"/>
    <cellStyle name="Normal 5 8 6" xfId="49457" xr:uid="{00000000-0005-0000-0000-000082AB0000}"/>
    <cellStyle name="Normal 5 9" xfId="6695" xr:uid="{00000000-0005-0000-0000-000083AB0000}"/>
    <cellStyle name="Normal 5 9 2" xfId="12005" xr:uid="{00000000-0005-0000-0000-000084AB0000}"/>
    <cellStyle name="Normal 5 9 2 2" xfId="22618" xr:uid="{00000000-0005-0000-0000-000085AB0000}"/>
    <cellStyle name="Normal 5 9 2 2 2" xfId="45886" xr:uid="{00000000-0005-0000-0000-000086AB0000}"/>
    <cellStyle name="Normal 5 9 2 3" xfId="35273" xr:uid="{00000000-0005-0000-0000-000087AB0000}"/>
    <cellStyle name="Normal 5 9 2 4" xfId="51188" xr:uid="{00000000-0005-0000-0000-000088AB0000}"/>
    <cellStyle name="Normal 5 9 3" xfId="17312" xr:uid="{00000000-0005-0000-0000-000089AB0000}"/>
    <cellStyle name="Normal 5 9 3 2" xfId="40580" xr:uid="{00000000-0005-0000-0000-00008AAB0000}"/>
    <cellStyle name="Normal 5 9 4" xfId="29965" xr:uid="{00000000-0005-0000-0000-00008BAB0000}"/>
    <cellStyle name="Normal 5 9 5" xfId="51187" xr:uid="{00000000-0005-0000-0000-00008CAB0000}"/>
    <cellStyle name="Normal 5_Asset Register (new)" xfId="1309" xr:uid="{00000000-0005-0000-0000-00008DAB0000}"/>
    <cellStyle name="Normal 50" xfId="22619" xr:uid="{00000000-0005-0000-0000-00008EAB0000}"/>
    <cellStyle name="Normal 51" xfId="22626" xr:uid="{00000000-0005-0000-0000-00008FAB0000}"/>
    <cellStyle name="Normal 52" xfId="22627" xr:uid="{00000000-0005-0000-0000-000090AB0000}"/>
    <cellStyle name="Normal 53" xfId="22628" xr:uid="{00000000-0005-0000-0000-000091AB0000}"/>
    <cellStyle name="Normal 54" xfId="59" xr:uid="{00000000-0005-0000-0000-000092AB0000}"/>
    <cellStyle name="Normal 55" xfId="22629" xr:uid="{00000000-0005-0000-0000-000093AB0000}"/>
    <cellStyle name="Normal 56" xfId="22630" xr:uid="{00000000-0005-0000-0000-000094AB0000}"/>
    <cellStyle name="Normal 57" xfId="60" xr:uid="{00000000-0005-0000-0000-000095AB0000}"/>
    <cellStyle name="Normal 58" xfId="22631" xr:uid="{00000000-0005-0000-0000-000096AB0000}"/>
    <cellStyle name="Normal 59" xfId="22632" xr:uid="{00000000-0005-0000-0000-000097AB0000}"/>
    <cellStyle name="Normal 6" xfId="598" xr:uid="{00000000-0005-0000-0000-000098AB0000}"/>
    <cellStyle name="Normal 6 10" xfId="1713" xr:uid="{00000000-0005-0000-0000-000099AB0000}"/>
    <cellStyle name="Normal 6 10 2" xfId="4708" xr:uid="{00000000-0005-0000-0000-00009AAB0000}"/>
    <cellStyle name="Normal 6 10 2 2" xfId="10052" xr:uid="{00000000-0005-0000-0000-00009BAB0000}"/>
    <cellStyle name="Normal 6 10 2 2 2" xfId="20667" xr:uid="{00000000-0005-0000-0000-00009CAB0000}"/>
    <cellStyle name="Normal 6 10 2 2 2 2" xfId="43935" xr:uid="{00000000-0005-0000-0000-00009DAB0000}"/>
    <cellStyle name="Normal 6 10 2 2 3" xfId="33320" xr:uid="{00000000-0005-0000-0000-00009EAB0000}"/>
    <cellStyle name="Normal 6 10 2 3" xfId="15361" xr:uid="{00000000-0005-0000-0000-00009FAB0000}"/>
    <cellStyle name="Normal 6 10 2 3 2" xfId="38629" xr:uid="{00000000-0005-0000-0000-0000A0AB0000}"/>
    <cellStyle name="Normal 6 10 2 4" xfId="28012" xr:uid="{00000000-0005-0000-0000-0000A1AB0000}"/>
    <cellStyle name="Normal 6 10 3" xfId="7410" xr:uid="{00000000-0005-0000-0000-0000A2AB0000}"/>
    <cellStyle name="Normal 6 10 3 2" xfId="18025" xr:uid="{00000000-0005-0000-0000-0000A3AB0000}"/>
    <cellStyle name="Normal 6 10 3 2 2" xfId="41293" xr:uid="{00000000-0005-0000-0000-0000A4AB0000}"/>
    <cellStyle name="Normal 6 10 3 3" xfId="30678" xr:uid="{00000000-0005-0000-0000-0000A5AB0000}"/>
    <cellStyle name="Normal 6 10 4" xfId="12721" xr:uid="{00000000-0005-0000-0000-0000A6AB0000}"/>
    <cellStyle name="Normal 6 10 4 2" xfId="35989" xr:uid="{00000000-0005-0000-0000-0000A7AB0000}"/>
    <cellStyle name="Normal 6 10 5" xfId="25370" xr:uid="{00000000-0005-0000-0000-0000A8AB0000}"/>
    <cellStyle name="Normal 6 11" xfId="3051" xr:uid="{00000000-0005-0000-0000-0000A9AB0000}"/>
    <cellStyle name="Normal 6 11 2" xfId="5884" xr:uid="{00000000-0005-0000-0000-0000AAAB0000}"/>
    <cellStyle name="Normal 6 11 2 2" xfId="11227" xr:uid="{00000000-0005-0000-0000-0000ABAB0000}"/>
    <cellStyle name="Normal 6 11 2 2 2" xfId="21840" xr:uid="{00000000-0005-0000-0000-0000ACAB0000}"/>
    <cellStyle name="Normal 6 11 2 2 2 2" xfId="45108" xr:uid="{00000000-0005-0000-0000-0000ADAB0000}"/>
    <cellStyle name="Normal 6 11 2 2 3" xfId="34495" xr:uid="{00000000-0005-0000-0000-0000AEAB0000}"/>
    <cellStyle name="Normal 6 11 2 3" xfId="16534" xr:uid="{00000000-0005-0000-0000-0000AFAB0000}"/>
    <cellStyle name="Normal 6 11 2 3 2" xfId="39802" xr:uid="{00000000-0005-0000-0000-0000B0AB0000}"/>
    <cellStyle name="Normal 6 11 2 4" xfId="29187" xr:uid="{00000000-0005-0000-0000-0000B1AB0000}"/>
    <cellStyle name="Normal 6 11 3" xfId="8585" xr:uid="{00000000-0005-0000-0000-0000B2AB0000}"/>
    <cellStyle name="Normal 6 11 3 2" xfId="19200" xr:uid="{00000000-0005-0000-0000-0000B3AB0000}"/>
    <cellStyle name="Normal 6 11 3 2 2" xfId="42468" xr:uid="{00000000-0005-0000-0000-0000B4AB0000}"/>
    <cellStyle name="Normal 6 11 3 3" xfId="31853" xr:uid="{00000000-0005-0000-0000-0000B5AB0000}"/>
    <cellStyle name="Normal 6 11 4" xfId="13894" xr:uid="{00000000-0005-0000-0000-0000B6AB0000}"/>
    <cellStyle name="Normal 6 11 4 2" xfId="37162" xr:uid="{00000000-0005-0000-0000-0000B7AB0000}"/>
    <cellStyle name="Normal 6 11 5" xfId="26545" xr:uid="{00000000-0005-0000-0000-0000B8AB0000}"/>
    <cellStyle name="Normal 6 12" xfId="3374" xr:uid="{00000000-0005-0000-0000-0000B9AB0000}"/>
    <cellStyle name="Normal 6 12 2" xfId="6198" xr:uid="{00000000-0005-0000-0000-0000BAAB0000}"/>
    <cellStyle name="Normal 6 12 2 2" xfId="11541" xr:uid="{00000000-0005-0000-0000-0000BBAB0000}"/>
    <cellStyle name="Normal 6 12 2 2 2" xfId="22154" xr:uid="{00000000-0005-0000-0000-0000BCAB0000}"/>
    <cellStyle name="Normal 6 12 2 2 2 2" xfId="45422" xr:uid="{00000000-0005-0000-0000-0000BDAB0000}"/>
    <cellStyle name="Normal 6 12 2 2 3" xfId="34809" xr:uid="{00000000-0005-0000-0000-0000BEAB0000}"/>
    <cellStyle name="Normal 6 12 2 3" xfId="16848" xr:uid="{00000000-0005-0000-0000-0000BFAB0000}"/>
    <cellStyle name="Normal 6 12 2 3 2" xfId="40116" xr:uid="{00000000-0005-0000-0000-0000C0AB0000}"/>
    <cellStyle name="Normal 6 12 2 4" xfId="29501" xr:uid="{00000000-0005-0000-0000-0000C1AB0000}"/>
    <cellStyle name="Normal 6 12 3" xfId="8899" xr:uid="{00000000-0005-0000-0000-0000C2AB0000}"/>
    <cellStyle name="Normal 6 12 3 2" xfId="19514" xr:uid="{00000000-0005-0000-0000-0000C3AB0000}"/>
    <cellStyle name="Normal 6 12 3 2 2" xfId="42782" xr:uid="{00000000-0005-0000-0000-0000C4AB0000}"/>
    <cellStyle name="Normal 6 12 3 3" xfId="32167" xr:uid="{00000000-0005-0000-0000-0000C5AB0000}"/>
    <cellStyle name="Normal 6 12 4" xfId="14208" xr:uid="{00000000-0005-0000-0000-0000C6AB0000}"/>
    <cellStyle name="Normal 6 12 4 2" xfId="37476" xr:uid="{00000000-0005-0000-0000-0000C7AB0000}"/>
    <cellStyle name="Normal 6 12 5" xfId="26859" xr:uid="{00000000-0005-0000-0000-0000C8AB0000}"/>
    <cellStyle name="Normal 6 13" xfId="24320" xr:uid="{00000000-0005-0000-0000-0000C9AB0000}"/>
    <cellStyle name="Normal 6 13 2" xfId="47524" xr:uid="{00000000-0005-0000-0000-0000CAAB0000}"/>
    <cellStyle name="Normal 6 14" xfId="49458" xr:uid="{00000000-0005-0000-0000-0000CBAB0000}"/>
    <cellStyle name="Normal 6 2" xfId="599" xr:uid="{00000000-0005-0000-0000-0000CCAB0000}"/>
    <cellStyle name="Normal 6 2 10" xfId="3052" xr:uid="{00000000-0005-0000-0000-0000CDAB0000}"/>
    <cellStyle name="Normal 6 2 10 2" xfId="5885" xr:uid="{00000000-0005-0000-0000-0000CEAB0000}"/>
    <cellStyle name="Normal 6 2 10 2 2" xfId="11228" xr:uid="{00000000-0005-0000-0000-0000CFAB0000}"/>
    <cellStyle name="Normal 6 2 10 2 2 2" xfId="21841" xr:uid="{00000000-0005-0000-0000-0000D0AB0000}"/>
    <cellStyle name="Normal 6 2 10 2 2 2 2" xfId="45109" xr:uid="{00000000-0005-0000-0000-0000D1AB0000}"/>
    <cellStyle name="Normal 6 2 10 2 2 3" xfId="34496" xr:uid="{00000000-0005-0000-0000-0000D2AB0000}"/>
    <cellStyle name="Normal 6 2 10 2 3" xfId="16535" xr:uid="{00000000-0005-0000-0000-0000D3AB0000}"/>
    <cellStyle name="Normal 6 2 10 2 3 2" xfId="39803" xr:uid="{00000000-0005-0000-0000-0000D4AB0000}"/>
    <cellStyle name="Normal 6 2 10 2 4" xfId="29188" xr:uid="{00000000-0005-0000-0000-0000D5AB0000}"/>
    <cellStyle name="Normal 6 2 10 3" xfId="8586" xr:uid="{00000000-0005-0000-0000-0000D6AB0000}"/>
    <cellStyle name="Normal 6 2 10 3 2" xfId="19201" xr:uid="{00000000-0005-0000-0000-0000D7AB0000}"/>
    <cellStyle name="Normal 6 2 10 3 2 2" xfId="42469" xr:uid="{00000000-0005-0000-0000-0000D8AB0000}"/>
    <cellStyle name="Normal 6 2 10 3 3" xfId="31854" xr:uid="{00000000-0005-0000-0000-0000D9AB0000}"/>
    <cellStyle name="Normal 6 2 10 4" xfId="13895" xr:uid="{00000000-0005-0000-0000-0000DAAB0000}"/>
    <cellStyle name="Normal 6 2 10 4 2" xfId="37163" xr:uid="{00000000-0005-0000-0000-0000DBAB0000}"/>
    <cellStyle name="Normal 6 2 10 5" xfId="26546" xr:uid="{00000000-0005-0000-0000-0000DCAB0000}"/>
    <cellStyle name="Normal 6 2 11" xfId="3375" xr:uid="{00000000-0005-0000-0000-0000DDAB0000}"/>
    <cellStyle name="Normal 6 2 11 2" xfId="6199" xr:uid="{00000000-0005-0000-0000-0000DEAB0000}"/>
    <cellStyle name="Normal 6 2 11 2 2" xfId="11542" xr:uid="{00000000-0005-0000-0000-0000DFAB0000}"/>
    <cellStyle name="Normal 6 2 11 2 2 2" xfId="22155" xr:uid="{00000000-0005-0000-0000-0000E0AB0000}"/>
    <cellStyle name="Normal 6 2 11 2 2 2 2" xfId="45423" xr:uid="{00000000-0005-0000-0000-0000E1AB0000}"/>
    <cellStyle name="Normal 6 2 11 2 2 3" xfId="34810" xr:uid="{00000000-0005-0000-0000-0000E2AB0000}"/>
    <cellStyle name="Normal 6 2 11 2 3" xfId="16849" xr:uid="{00000000-0005-0000-0000-0000E3AB0000}"/>
    <cellStyle name="Normal 6 2 11 2 3 2" xfId="40117" xr:uid="{00000000-0005-0000-0000-0000E4AB0000}"/>
    <cellStyle name="Normal 6 2 11 2 4" xfId="29502" xr:uid="{00000000-0005-0000-0000-0000E5AB0000}"/>
    <cellStyle name="Normal 6 2 11 3" xfId="8900" xr:uid="{00000000-0005-0000-0000-0000E6AB0000}"/>
    <cellStyle name="Normal 6 2 11 3 2" xfId="19515" xr:uid="{00000000-0005-0000-0000-0000E7AB0000}"/>
    <cellStyle name="Normal 6 2 11 3 2 2" xfId="42783" xr:uid="{00000000-0005-0000-0000-0000E8AB0000}"/>
    <cellStyle name="Normal 6 2 11 3 3" xfId="32168" xr:uid="{00000000-0005-0000-0000-0000E9AB0000}"/>
    <cellStyle name="Normal 6 2 11 4" xfId="14209" xr:uid="{00000000-0005-0000-0000-0000EAAB0000}"/>
    <cellStyle name="Normal 6 2 11 4 2" xfId="37477" xr:uid="{00000000-0005-0000-0000-0000EBAB0000}"/>
    <cellStyle name="Normal 6 2 11 5" xfId="26860" xr:uid="{00000000-0005-0000-0000-0000ECAB0000}"/>
    <cellStyle name="Normal 6 2 12" xfId="24321" xr:uid="{00000000-0005-0000-0000-0000EDAB0000}"/>
    <cellStyle name="Normal 6 2 12 2" xfId="47525" xr:uid="{00000000-0005-0000-0000-0000EEAB0000}"/>
    <cellStyle name="Normal 6 2 13" xfId="49459" xr:uid="{00000000-0005-0000-0000-0000EFAB0000}"/>
    <cellStyle name="Normal 6 2 2" xfId="859" xr:uid="{00000000-0005-0000-0000-0000F0AB0000}"/>
    <cellStyle name="Normal 6 2 2 10" xfId="24968" xr:uid="{00000000-0005-0000-0000-0000F1AB0000}"/>
    <cellStyle name="Normal 6 2 2 11" xfId="49460" xr:uid="{00000000-0005-0000-0000-0000F2AB0000}"/>
    <cellStyle name="Normal 6 2 2 2" xfId="1224" xr:uid="{00000000-0005-0000-0000-0000F3AB0000}"/>
    <cellStyle name="Normal 6 2 2 2 2" xfId="2786" xr:uid="{00000000-0005-0000-0000-0000F4AB0000}"/>
    <cellStyle name="Normal 6 2 2 2 2 2" xfId="5634" xr:uid="{00000000-0005-0000-0000-0000F5AB0000}"/>
    <cellStyle name="Normal 6 2 2 2 2 2 2" xfId="10977" xr:uid="{00000000-0005-0000-0000-0000F6AB0000}"/>
    <cellStyle name="Normal 6 2 2 2 2 2 2 2" xfId="21591" xr:uid="{00000000-0005-0000-0000-0000F7AB0000}"/>
    <cellStyle name="Normal 6 2 2 2 2 2 2 2 2" xfId="44859" xr:uid="{00000000-0005-0000-0000-0000F8AB0000}"/>
    <cellStyle name="Normal 6 2 2 2 2 2 2 3" xfId="34245" xr:uid="{00000000-0005-0000-0000-0000F9AB0000}"/>
    <cellStyle name="Normal 6 2 2 2 2 2 3" xfId="16285" xr:uid="{00000000-0005-0000-0000-0000FAAB0000}"/>
    <cellStyle name="Normal 6 2 2 2 2 2 3 2" xfId="39553" xr:uid="{00000000-0005-0000-0000-0000FBAB0000}"/>
    <cellStyle name="Normal 6 2 2 2 2 2 4" xfId="24325" xr:uid="{00000000-0005-0000-0000-0000FCAB0000}"/>
    <cellStyle name="Normal 6 2 2 2 2 2 4 2" xfId="47529" xr:uid="{00000000-0005-0000-0000-0000FDAB0000}"/>
    <cellStyle name="Normal 6 2 2 2 2 2 5" xfId="28937" xr:uid="{00000000-0005-0000-0000-0000FEAB0000}"/>
    <cellStyle name="Normal 6 2 2 2 2 2 6" xfId="49463" xr:uid="{00000000-0005-0000-0000-0000FFAB0000}"/>
    <cellStyle name="Normal 6 2 2 2 2 3" xfId="8335" xr:uid="{00000000-0005-0000-0000-000000AC0000}"/>
    <cellStyle name="Normal 6 2 2 2 2 3 2" xfId="18950" xr:uid="{00000000-0005-0000-0000-000001AC0000}"/>
    <cellStyle name="Normal 6 2 2 2 2 3 2 2" xfId="42218" xr:uid="{00000000-0005-0000-0000-000002AC0000}"/>
    <cellStyle name="Normal 6 2 2 2 2 3 3" xfId="31603" xr:uid="{00000000-0005-0000-0000-000003AC0000}"/>
    <cellStyle name="Normal 6 2 2 2 2 4" xfId="13645" xr:uid="{00000000-0005-0000-0000-000004AC0000}"/>
    <cellStyle name="Normal 6 2 2 2 2 4 2" xfId="36913" xr:uid="{00000000-0005-0000-0000-000005AC0000}"/>
    <cellStyle name="Normal 6 2 2 2 2 5" xfId="24324" xr:uid="{00000000-0005-0000-0000-000006AC0000}"/>
    <cellStyle name="Normal 6 2 2 2 2 5 2" xfId="47528" xr:uid="{00000000-0005-0000-0000-000007AC0000}"/>
    <cellStyle name="Normal 6 2 2 2 2 6" xfId="26295" xr:uid="{00000000-0005-0000-0000-000008AC0000}"/>
    <cellStyle name="Normal 6 2 2 2 2 7" xfId="49462" xr:uid="{00000000-0005-0000-0000-000009AC0000}"/>
    <cellStyle name="Normal 6 2 2 2 3" xfId="3961" xr:uid="{00000000-0005-0000-0000-00000AAC0000}"/>
    <cellStyle name="Normal 6 2 2 2 3 2" xfId="6625" xr:uid="{00000000-0005-0000-0000-00000BAC0000}"/>
    <cellStyle name="Normal 6 2 2 2 3 2 2" xfId="11968" xr:uid="{00000000-0005-0000-0000-00000CAC0000}"/>
    <cellStyle name="Normal 6 2 2 2 3 2 2 2" xfId="22581" xr:uid="{00000000-0005-0000-0000-00000DAC0000}"/>
    <cellStyle name="Normal 6 2 2 2 3 2 2 2 2" xfId="45849" xr:uid="{00000000-0005-0000-0000-00000EAC0000}"/>
    <cellStyle name="Normal 6 2 2 2 3 2 2 3" xfId="35236" xr:uid="{00000000-0005-0000-0000-00000FAC0000}"/>
    <cellStyle name="Normal 6 2 2 2 3 2 3" xfId="17275" xr:uid="{00000000-0005-0000-0000-000010AC0000}"/>
    <cellStyle name="Normal 6 2 2 2 3 2 3 2" xfId="40543" xr:uid="{00000000-0005-0000-0000-000011AC0000}"/>
    <cellStyle name="Normal 6 2 2 2 3 2 4" xfId="29928" xr:uid="{00000000-0005-0000-0000-000012AC0000}"/>
    <cellStyle name="Normal 6 2 2 2 3 3" xfId="9326" xr:uid="{00000000-0005-0000-0000-000013AC0000}"/>
    <cellStyle name="Normal 6 2 2 2 3 3 2" xfId="19941" xr:uid="{00000000-0005-0000-0000-000014AC0000}"/>
    <cellStyle name="Normal 6 2 2 2 3 3 2 2" xfId="43209" xr:uid="{00000000-0005-0000-0000-000015AC0000}"/>
    <cellStyle name="Normal 6 2 2 2 3 3 3" xfId="32594" xr:uid="{00000000-0005-0000-0000-000016AC0000}"/>
    <cellStyle name="Normal 6 2 2 2 3 4" xfId="14635" xr:uid="{00000000-0005-0000-0000-000017AC0000}"/>
    <cellStyle name="Normal 6 2 2 2 3 4 2" xfId="37903" xr:uid="{00000000-0005-0000-0000-000018AC0000}"/>
    <cellStyle name="Normal 6 2 2 2 3 5" xfId="24326" xr:uid="{00000000-0005-0000-0000-000019AC0000}"/>
    <cellStyle name="Normal 6 2 2 2 3 5 2" xfId="47530" xr:uid="{00000000-0005-0000-0000-00001AAC0000}"/>
    <cellStyle name="Normal 6 2 2 2 3 6" xfId="27286" xr:uid="{00000000-0005-0000-0000-00001BAC0000}"/>
    <cellStyle name="Normal 6 2 2 2 3 7" xfId="49464" xr:uid="{00000000-0005-0000-0000-00001CAC0000}"/>
    <cellStyle name="Normal 6 2 2 2 4" xfId="4447" xr:uid="{00000000-0005-0000-0000-00001DAC0000}"/>
    <cellStyle name="Normal 6 2 2 2 4 2" xfId="9791" xr:uid="{00000000-0005-0000-0000-00001EAC0000}"/>
    <cellStyle name="Normal 6 2 2 2 4 2 2" xfId="20406" xr:uid="{00000000-0005-0000-0000-00001FAC0000}"/>
    <cellStyle name="Normal 6 2 2 2 4 2 2 2" xfId="43674" xr:uid="{00000000-0005-0000-0000-000020AC0000}"/>
    <cellStyle name="Normal 6 2 2 2 4 2 3" xfId="33059" xr:uid="{00000000-0005-0000-0000-000021AC0000}"/>
    <cellStyle name="Normal 6 2 2 2 4 3" xfId="15100" xr:uid="{00000000-0005-0000-0000-000022AC0000}"/>
    <cellStyle name="Normal 6 2 2 2 4 3 2" xfId="38368" xr:uid="{00000000-0005-0000-0000-000023AC0000}"/>
    <cellStyle name="Normal 6 2 2 2 4 4" xfId="27751" xr:uid="{00000000-0005-0000-0000-000024AC0000}"/>
    <cellStyle name="Normal 6 2 2 2 5" xfId="7149" xr:uid="{00000000-0005-0000-0000-000025AC0000}"/>
    <cellStyle name="Normal 6 2 2 2 5 2" xfId="17764" xr:uid="{00000000-0005-0000-0000-000026AC0000}"/>
    <cellStyle name="Normal 6 2 2 2 5 2 2" xfId="41032" xr:uid="{00000000-0005-0000-0000-000027AC0000}"/>
    <cellStyle name="Normal 6 2 2 2 5 3" xfId="30417" xr:uid="{00000000-0005-0000-0000-000028AC0000}"/>
    <cellStyle name="Normal 6 2 2 2 6" xfId="12460" xr:uid="{00000000-0005-0000-0000-000029AC0000}"/>
    <cellStyle name="Normal 6 2 2 2 6 2" xfId="35728" xr:uid="{00000000-0005-0000-0000-00002AAC0000}"/>
    <cellStyle name="Normal 6 2 2 2 7" xfId="24323" xr:uid="{00000000-0005-0000-0000-00002BAC0000}"/>
    <cellStyle name="Normal 6 2 2 2 7 2" xfId="47527" xr:uid="{00000000-0005-0000-0000-00002CAC0000}"/>
    <cellStyle name="Normal 6 2 2 2 8" xfId="25109" xr:uid="{00000000-0005-0000-0000-00002DAC0000}"/>
    <cellStyle name="Normal 6 2 2 2 9" xfId="49461" xr:uid="{00000000-0005-0000-0000-00002EAC0000}"/>
    <cellStyle name="Normal 6 2 2 3" xfId="1594" xr:uid="{00000000-0005-0000-0000-00002FAC0000}"/>
    <cellStyle name="Normal 6 2 2 3 2" xfId="2951" xr:uid="{00000000-0005-0000-0000-000030AC0000}"/>
    <cellStyle name="Normal 6 2 2 3 2 2" xfId="5799" xr:uid="{00000000-0005-0000-0000-000031AC0000}"/>
    <cellStyle name="Normal 6 2 2 3 2 2 2" xfId="11142" xr:uid="{00000000-0005-0000-0000-000032AC0000}"/>
    <cellStyle name="Normal 6 2 2 3 2 2 2 2" xfId="21756" xr:uid="{00000000-0005-0000-0000-000033AC0000}"/>
    <cellStyle name="Normal 6 2 2 3 2 2 2 2 2" xfId="45024" xr:uid="{00000000-0005-0000-0000-000034AC0000}"/>
    <cellStyle name="Normal 6 2 2 3 2 2 2 3" xfId="34410" xr:uid="{00000000-0005-0000-0000-000035AC0000}"/>
    <cellStyle name="Normal 6 2 2 3 2 2 3" xfId="16450" xr:uid="{00000000-0005-0000-0000-000036AC0000}"/>
    <cellStyle name="Normal 6 2 2 3 2 2 3 2" xfId="39718" xr:uid="{00000000-0005-0000-0000-000037AC0000}"/>
    <cellStyle name="Normal 6 2 2 3 2 2 4" xfId="29102" xr:uid="{00000000-0005-0000-0000-000038AC0000}"/>
    <cellStyle name="Normal 6 2 2 3 2 3" xfId="8500" xr:uid="{00000000-0005-0000-0000-000039AC0000}"/>
    <cellStyle name="Normal 6 2 2 3 2 3 2" xfId="19115" xr:uid="{00000000-0005-0000-0000-00003AAC0000}"/>
    <cellStyle name="Normal 6 2 2 3 2 3 2 2" xfId="42383" xr:uid="{00000000-0005-0000-0000-00003BAC0000}"/>
    <cellStyle name="Normal 6 2 2 3 2 3 3" xfId="31768" xr:uid="{00000000-0005-0000-0000-00003CAC0000}"/>
    <cellStyle name="Normal 6 2 2 3 2 4" xfId="13810" xr:uid="{00000000-0005-0000-0000-00003DAC0000}"/>
    <cellStyle name="Normal 6 2 2 3 2 4 2" xfId="37078" xr:uid="{00000000-0005-0000-0000-00003EAC0000}"/>
    <cellStyle name="Normal 6 2 2 3 2 5" xfId="24328" xr:uid="{00000000-0005-0000-0000-00003FAC0000}"/>
    <cellStyle name="Normal 6 2 2 3 2 5 2" xfId="47532" xr:uid="{00000000-0005-0000-0000-000040AC0000}"/>
    <cellStyle name="Normal 6 2 2 3 2 6" xfId="26460" xr:uid="{00000000-0005-0000-0000-000041AC0000}"/>
    <cellStyle name="Normal 6 2 2 3 2 7" xfId="49466" xr:uid="{00000000-0005-0000-0000-000042AC0000}"/>
    <cellStyle name="Normal 6 2 2 3 3" xfId="3725" xr:uid="{00000000-0005-0000-0000-000043AC0000}"/>
    <cellStyle name="Normal 6 2 2 3 3 2" xfId="6473" xr:uid="{00000000-0005-0000-0000-000044AC0000}"/>
    <cellStyle name="Normal 6 2 2 3 3 2 2" xfId="11816" xr:uid="{00000000-0005-0000-0000-000045AC0000}"/>
    <cellStyle name="Normal 6 2 2 3 3 2 2 2" xfId="22429" xr:uid="{00000000-0005-0000-0000-000046AC0000}"/>
    <cellStyle name="Normal 6 2 2 3 3 2 2 2 2" xfId="45697" xr:uid="{00000000-0005-0000-0000-000047AC0000}"/>
    <cellStyle name="Normal 6 2 2 3 3 2 2 3" xfId="35084" xr:uid="{00000000-0005-0000-0000-000048AC0000}"/>
    <cellStyle name="Normal 6 2 2 3 3 2 3" xfId="17123" xr:uid="{00000000-0005-0000-0000-000049AC0000}"/>
    <cellStyle name="Normal 6 2 2 3 3 2 3 2" xfId="40391" xr:uid="{00000000-0005-0000-0000-00004AAC0000}"/>
    <cellStyle name="Normal 6 2 2 3 3 2 4" xfId="29776" xr:uid="{00000000-0005-0000-0000-00004BAC0000}"/>
    <cellStyle name="Normal 6 2 2 3 3 3" xfId="9174" xr:uid="{00000000-0005-0000-0000-00004CAC0000}"/>
    <cellStyle name="Normal 6 2 2 3 3 3 2" xfId="19789" xr:uid="{00000000-0005-0000-0000-00004DAC0000}"/>
    <cellStyle name="Normal 6 2 2 3 3 3 2 2" xfId="43057" xr:uid="{00000000-0005-0000-0000-00004EAC0000}"/>
    <cellStyle name="Normal 6 2 2 3 3 3 3" xfId="32442" xr:uid="{00000000-0005-0000-0000-00004FAC0000}"/>
    <cellStyle name="Normal 6 2 2 3 3 4" xfId="14483" xr:uid="{00000000-0005-0000-0000-000050AC0000}"/>
    <cellStyle name="Normal 6 2 2 3 3 4 2" xfId="37751" xr:uid="{00000000-0005-0000-0000-000051AC0000}"/>
    <cellStyle name="Normal 6 2 2 3 3 5" xfId="27134" xr:uid="{00000000-0005-0000-0000-000052AC0000}"/>
    <cellStyle name="Normal 6 2 2 3 4" xfId="4612" xr:uid="{00000000-0005-0000-0000-000053AC0000}"/>
    <cellStyle name="Normal 6 2 2 3 4 2" xfId="9956" xr:uid="{00000000-0005-0000-0000-000054AC0000}"/>
    <cellStyle name="Normal 6 2 2 3 4 2 2" xfId="20571" xr:uid="{00000000-0005-0000-0000-000055AC0000}"/>
    <cellStyle name="Normal 6 2 2 3 4 2 2 2" xfId="43839" xr:uid="{00000000-0005-0000-0000-000056AC0000}"/>
    <cellStyle name="Normal 6 2 2 3 4 2 3" xfId="33224" xr:uid="{00000000-0005-0000-0000-000057AC0000}"/>
    <cellStyle name="Normal 6 2 2 3 4 3" xfId="15265" xr:uid="{00000000-0005-0000-0000-000058AC0000}"/>
    <cellStyle name="Normal 6 2 2 3 4 3 2" xfId="38533" xr:uid="{00000000-0005-0000-0000-000059AC0000}"/>
    <cellStyle name="Normal 6 2 2 3 4 4" xfId="27916" xr:uid="{00000000-0005-0000-0000-00005AAC0000}"/>
    <cellStyle name="Normal 6 2 2 3 5" xfId="7314" xr:uid="{00000000-0005-0000-0000-00005BAC0000}"/>
    <cellStyle name="Normal 6 2 2 3 5 2" xfId="17929" xr:uid="{00000000-0005-0000-0000-00005CAC0000}"/>
    <cellStyle name="Normal 6 2 2 3 5 2 2" xfId="41197" xr:uid="{00000000-0005-0000-0000-00005DAC0000}"/>
    <cellStyle name="Normal 6 2 2 3 5 3" xfId="30582" xr:uid="{00000000-0005-0000-0000-00005EAC0000}"/>
    <cellStyle name="Normal 6 2 2 3 6" xfId="12625" xr:uid="{00000000-0005-0000-0000-00005FAC0000}"/>
    <cellStyle name="Normal 6 2 2 3 6 2" xfId="35893" xr:uid="{00000000-0005-0000-0000-000060AC0000}"/>
    <cellStyle name="Normal 6 2 2 3 7" xfId="24327" xr:uid="{00000000-0005-0000-0000-000061AC0000}"/>
    <cellStyle name="Normal 6 2 2 3 7 2" xfId="47531" xr:uid="{00000000-0005-0000-0000-000062AC0000}"/>
    <cellStyle name="Normal 6 2 2 3 8" xfId="25274" xr:uid="{00000000-0005-0000-0000-000063AC0000}"/>
    <cellStyle name="Normal 6 2 2 3 9" xfId="49465" xr:uid="{00000000-0005-0000-0000-000064AC0000}"/>
    <cellStyle name="Normal 6 2 2 4" xfId="2094" xr:uid="{00000000-0005-0000-0000-000065AC0000}"/>
    <cellStyle name="Normal 6 2 2 4 2" xfId="24329" xr:uid="{00000000-0005-0000-0000-000066AC0000}"/>
    <cellStyle name="Normal 6 2 2 4 2 2" xfId="47533" xr:uid="{00000000-0005-0000-0000-000067AC0000}"/>
    <cellStyle name="Normal 6 2 2 4 3" xfId="49467" xr:uid="{00000000-0005-0000-0000-000068AC0000}"/>
    <cellStyle name="Normal 6 2 2 5" xfId="2645" xr:uid="{00000000-0005-0000-0000-000069AC0000}"/>
    <cellStyle name="Normal 6 2 2 5 2" xfId="5493" xr:uid="{00000000-0005-0000-0000-00006AAC0000}"/>
    <cellStyle name="Normal 6 2 2 5 2 2" xfId="10836" xr:uid="{00000000-0005-0000-0000-00006BAC0000}"/>
    <cellStyle name="Normal 6 2 2 5 2 2 2" xfId="21450" xr:uid="{00000000-0005-0000-0000-00006CAC0000}"/>
    <cellStyle name="Normal 6 2 2 5 2 2 2 2" xfId="44718" xr:uid="{00000000-0005-0000-0000-00006DAC0000}"/>
    <cellStyle name="Normal 6 2 2 5 2 2 3" xfId="34104" xr:uid="{00000000-0005-0000-0000-00006EAC0000}"/>
    <cellStyle name="Normal 6 2 2 5 2 3" xfId="16144" xr:uid="{00000000-0005-0000-0000-00006FAC0000}"/>
    <cellStyle name="Normal 6 2 2 5 2 3 2" xfId="39412" xr:uid="{00000000-0005-0000-0000-000070AC0000}"/>
    <cellStyle name="Normal 6 2 2 5 2 4" xfId="28796" xr:uid="{00000000-0005-0000-0000-000071AC0000}"/>
    <cellStyle name="Normal 6 2 2 5 3" xfId="8194" xr:uid="{00000000-0005-0000-0000-000072AC0000}"/>
    <cellStyle name="Normal 6 2 2 5 3 2" xfId="18809" xr:uid="{00000000-0005-0000-0000-000073AC0000}"/>
    <cellStyle name="Normal 6 2 2 5 3 2 2" xfId="42077" xr:uid="{00000000-0005-0000-0000-000074AC0000}"/>
    <cellStyle name="Normal 6 2 2 5 3 3" xfId="31462" xr:uid="{00000000-0005-0000-0000-000075AC0000}"/>
    <cellStyle name="Normal 6 2 2 5 4" xfId="13504" xr:uid="{00000000-0005-0000-0000-000076AC0000}"/>
    <cellStyle name="Normal 6 2 2 5 4 2" xfId="36772" xr:uid="{00000000-0005-0000-0000-000077AC0000}"/>
    <cellStyle name="Normal 6 2 2 5 5" xfId="26154" xr:uid="{00000000-0005-0000-0000-000078AC0000}"/>
    <cellStyle name="Normal 6 2 2 6" xfId="4306" xr:uid="{00000000-0005-0000-0000-000079AC0000}"/>
    <cellStyle name="Normal 6 2 2 6 2" xfId="9650" xr:uid="{00000000-0005-0000-0000-00007AAC0000}"/>
    <cellStyle name="Normal 6 2 2 6 2 2" xfId="20265" xr:uid="{00000000-0005-0000-0000-00007BAC0000}"/>
    <cellStyle name="Normal 6 2 2 6 2 2 2" xfId="43533" xr:uid="{00000000-0005-0000-0000-00007CAC0000}"/>
    <cellStyle name="Normal 6 2 2 6 2 3" xfId="32918" xr:uid="{00000000-0005-0000-0000-00007DAC0000}"/>
    <cellStyle name="Normal 6 2 2 6 3" xfId="14959" xr:uid="{00000000-0005-0000-0000-00007EAC0000}"/>
    <cellStyle name="Normal 6 2 2 6 3 2" xfId="38227" xr:uid="{00000000-0005-0000-0000-00007FAC0000}"/>
    <cellStyle name="Normal 6 2 2 6 4" xfId="27610" xr:uid="{00000000-0005-0000-0000-000080AC0000}"/>
    <cellStyle name="Normal 6 2 2 7" xfId="7008" xr:uid="{00000000-0005-0000-0000-000081AC0000}"/>
    <cellStyle name="Normal 6 2 2 7 2" xfId="17623" xr:uid="{00000000-0005-0000-0000-000082AC0000}"/>
    <cellStyle name="Normal 6 2 2 7 2 2" xfId="40891" xr:uid="{00000000-0005-0000-0000-000083AC0000}"/>
    <cellStyle name="Normal 6 2 2 7 3" xfId="30276" xr:uid="{00000000-0005-0000-0000-000084AC0000}"/>
    <cellStyle name="Normal 6 2 2 8" xfId="12319" xr:uid="{00000000-0005-0000-0000-000085AC0000}"/>
    <cellStyle name="Normal 6 2 2 8 2" xfId="35587" xr:uid="{00000000-0005-0000-0000-000086AC0000}"/>
    <cellStyle name="Normal 6 2 2 9" xfId="24322" xr:uid="{00000000-0005-0000-0000-000087AC0000}"/>
    <cellStyle name="Normal 6 2 2 9 2" xfId="47526" xr:uid="{00000000-0005-0000-0000-000088AC0000}"/>
    <cellStyle name="Normal 6 2 2_Asset Register (new)" xfId="1307" xr:uid="{00000000-0005-0000-0000-000089AC0000}"/>
    <cellStyle name="Normal 6 2 3" xfId="1161" xr:uid="{00000000-0005-0000-0000-00008AAC0000}"/>
    <cellStyle name="Normal 6 2 3 2" xfId="2728" xr:uid="{00000000-0005-0000-0000-00008BAC0000}"/>
    <cellStyle name="Normal 6 2 3 2 2" xfId="5576" xr:uid="{00000000-0005-0000-0000-00008CAC0000}"/>
    <cellStyle name="Normal 6 2 3 2 2 2" xfId="10919" xr:uid="{00000000-0005-0000-0000-00008DAC0000}"/>
    <cellStyle name="Normal 6 2 3 2 2 2 2" xfId="21533" xr:uid="{00000000-0005-0000-0000-00008EAC0000}"/>
    <cellStyle name="Normal 6 2 3 2 2 2 2 2" xfId="44801" xr:uid="{00000000-0005-0000-0000-00008FAC0000}"/>
    <cellStyle name="Normal 6 2 3 2 2 2 3" xfId="34187" xr:uid="{00000000-0005-0000-0000-000090AC0000}"/>
    <cellStyle name="Normal 6 2 3 2 2 3" xfId="16227" xr:uid="{00000000-0005-0000-0000-000091AC0000}"/>
    <cellStyle name="Normal 6 2 3 2 2 3 2" xfId="39495" xr:uid="{00000000-0005-0000-0000-000092AC0000}"/>
    <cellStyle name="Normal 6 2 3 2 2 4" xfId="24332" xr:uid="{00000000-0005-0000-0000-000093AC0000}"/>
    <cellStyle name="Normal 6 2 3 2 2 4 2" xfId="47536" xr:uid="{00000000-0005-0000-0000-000094AC0000}"/>
    <cellStyle name="Normal 6 2 3 2 2 5" xfId="28879" xr:uid="{00000000-0005-0000-0000-000095AC0000}"/>
    <cellStyle name="Normal 6 2 3 2 2 6" xfId="49470" xr:uid="{00000000-0005-0000-0000-000096AC0000}"/>
    <cellStyle name="Normal 6 2 3 2 3" xfId="8277" xr:uid="{00000000-0005-0000-0000-000097AC0000}"/>
    <cellStyle name="Normal 6 2 3 2 3 2" xfId="18892" xr:uid="{00000000-0005-0000-0000-000098AC0000}"/>
    <cellStyle name="Normal 6 2 3 2 3 2 2" xfId="42160" xr:uid="{00000000-0005-0000-0000-000099AC0000}"/>
    <cellStyle name="Normal 6 2 3 2 3 3" xfId="31545" xr:uid="{00000000-0005-0000-0000-00009AAC0000}"/>
    <cellStyle name="Normal 6 2 3 2 4" xfId="13587" xr:uid="{00000000-0005-0000-0000-00009BAC0000}"/>
    <cellStyle name="Normal 6 2 3 2 4 2" xfId="36855" xr:uid="{00000000-0005-0000-0000-00009CAC0000}"/>
    <cellStyle name="Normal 6 2 3 2 5" xfId="24331" xr:uid="{00000000-0005-0000-0000-00009DAC0000}"/>
    <cellStyle name="Normal 6 2 3 2 5 2" xfId="47535" xr:uid="{00000000-0005-0000-0000-00009EAC0000}"/>
    <cellStyle name="Normal 6 2 3 2 6" xfId="26237" xr:uid="{00000000-0005-0000-0000-00009FAC0000}"/>
    <cellStyle name="Normal 6 2 3 2 7" xfId="49469" xr:uid="{00000000-0005-0000-0000-0000A0AC0000}"/>
    <cellStyle name="Normal 6 2 3 3" xfId="3903" xr:uid="{00000000-0005-0000-0000-0000A1AC0000}"/>
    <cellStyle name="Normal 6 2 3 3 2" xfId="6567" xr:uid="{00000000-0005-0000-0000-0000A2AC0000}"/>
    <cellStyle name="Normal 6 2 3 3 2 2" xfId="11910" xr:uid="{00000000-0005-0000-0000-0000A3AC0000}"/>
    <cellStyle name="Normal 6 2 3 3 2 2 2" xfId="22523" xr:uid="{00000000-0005-0000-0000-0000A4AC0000}"/>
    <cellStyle name="Normal 6 2 3 3 2 2 2 2" xfId="45791" xr:uid="{00000000-0005-0000-0000-0000A5AC0000}"/>
    <cellStyle name="Normal 6 2 3 3 2 2 3" xfId="35178" xr:uid="{00000000-0005-0000-0000-0000A6AC0000}"/>
    <cellStyle name="Normal 6 2 3 3 2 3" xfId="17217" xr:uid="{00000000-0005-0000-0000-0000A7AC0000}"/>
    <cellStyle name="Normal 6 2 3 3 2 3 2" xfId="40485" xr:uid="{00000000-0005-0000-0000-0000A8AC0000}"/>
    <cellStyle name="Normal 6 2 3 3 2 4" xfId="29870" xr:uid="{00000000-0005-0000-0000-0000A9AC0000}"/>
    <cellStyle name="Normal 6 2 3 3 3" xfId="9268" xr:uid="{00000000-0005-0000-0000-0000AAAC0000}"/>
    <cellStyle name="Normal 6 2 3 3 3 2" xfId="19883" xr:uid="{00000000-0005-0000-0000-0000ABAC0000}"/>
    <cellStyle name="Normal 6 2 3 3 3 2 2" xfId="43151" xr:uid="{00000000-0005-0000-0000-0000ACAC0000}"/>
    <cellStyle name="Normal 6 2 3 3 3 3" xfId="32536" xr:uid="{00000000-0005-0000-0000-0000ADAC0000}"/>
    <cellStyle name="Normal 6 2 3 3 4" xfId="14577" xr:uid="{00000000-0005-0000-0000-0000AEAC0000}"/>
    <cellStyle name="Normal 6 2 3 3 4 2" xfId="37845" xr:uid="{00000000-0005-0000-0000-0000AFAC0000}"/>
    <cellStyle name="Normal 6 2 3 3 5" xfId="24333" xr:uid="{00000000-0005-0000-0000-0000B0AC0000}"/>
    <cellStyle name="Normal 6 2 3 3 5 2" xfId="47537" xr:uid="{00000000-0005-0000-0000-0000B1AC0000}"/>
    <cellStyle name="Normal 6 2 3 3 6" xfId="27228" xr:uid="{00000000-0005-0000-0000-0000B2AC0000}"/>
    <cellStyle name="Normal 6 2 3 3 7" xfId="49471" xr:uid="{00000000-0005-0000-0000-0000B3AC0000}"/>
    <cellStyle name="Normal 6 2 3 4" xfId="4389" xr:uid="{00000000-0005-0000-0000-0000B4AC0000}"/>
    <cellStyle name="Normal 6 2 3 4 2" xfId="9733" xr:uid="{00000000-0005-0000-0000-0000B5AC0000}"/>
    <cellStyle name="Normal 6 2 3 4 2 2" xfId="20348" xr:uid="{00000000-0005-0000-0000-0000B6AC0000}"/>
    <cellStyle name="Normal 6 2 3 4 2 2 2" xfId="43616" xr:uid="{00000000-0005-0000-0000-0000B7AC0000}"/>
    <cellStyle name="Normal 6 2 3 4 2 3" xfId="33001" xr:uid="{00000000-0005-0000-0000-0000B8AC0000}"/>
    <cellStyle name="Normal 6 2 3 4 3" xfId="15042" xr:uid="{00000000-0005-0000-0000-0000B9AC0000}"/>
    <cellStyle name="Normal 6 2 3 4 3 2" xfId="38310" xr:uid="{00000000-0005-0000-0000-0000BAAC0000}"/>
    <cellStyle name="Normal 6 2 3 4 4" xfId="27693" xr:uid="{00000000-0005-0000-0000-0000BBAC0000}"/>
    <cellStyle name="Normal 6 2 3 5" xfId="7091" xr:uid="{00000000-0005-0000-0000-0000BCAC0000}"/>
    <cellStyle name="Normal 6 2 3 5 2" xfId="17706" xr:uid="{00000000-0005-0000-0000-0000BDAC0000}"/>
    <cellStyle name="Normal 6 2 3 5 2 2" xfId="40974" xr:uid="{00000000-0005-0000-0000-0000BEAC0000}"/>
    <cellStyle name="Normal 6 2 3 5 3" xfId="30359" xr:uid="{00000000-0005-0000-0000-0000BFAC0000}"/>
    <cellStyle name="Normal 6 2 3 6" xfId="12402" xr:uid="{00000000-0005-0000-0000-0000C0AC0000}"/>
    <cellStyle name="Normal 6 2 3 6 2" xfId="35670" xr:uid="{00000000-0005-0000-0000-0000C1AC0000}"/>
    <cellStyle name="Normal 6 2 3 7" xfId="24330" xr:uid="{00000000-0005-0000-0000-0000C2AC0000}"/>
    <cellStyle name="Normal 6 2 3 7 2" xfId="47534" xr:uid="{00000000-0005-0000-0000-0000C3AC0000}"/>
    <cellStyle name="Normal 6 2 3 8" xfId="25051" xr:uid="{00000000-0005-0000-0000-0000C4AC0000}"/>
    <cellStyle name="Normal 6 2 3 9" xfId="49468" xr:uid="{00000000-0005-0000-0000-0000C5AC0000}"/>
    <cellStyle name="Normal 6 2 4" xfId="1335" xr:uid="{00000000-0005-0000-0000-0000C6AC0000}"/>
    <cellStyle name="Normal 6 2 4 2" xfId="2868" xr:uid="{00000000-0005-0000-0000-0000C7AC0000}"/>
    <cellStyle name="Normal 6 2 4 2 2" xfId="5716" xr:uid="{00000000-0005-0000-0000-0000C8AC0000}"/>
    <cellStyle name="Normal 6 2 4 2 2 2" xfId="11059" xr:uid="{00000000-0005-0000-0000-0000C9AC0000}"/>
    <cellStyle name="Normal 6 2 4 2 2 2 2" xfId="21673" xr:uid="{00000000-0005-0000-0000-0000CAAC0000}"/>
    <cellStyle name="Normal 6 2 4 2 2 2 2 2" xfId="44941" xr:uid="{00000000-0005-0000-0000-0000CBAC0000}"/>
    <cellStyle name="Normal 6 2 4 2 2 2 3" xfId="34327" xr:uid="{00000000-0005-0000-0000-0000CCAC0000}"/>
    <cellStyle name="Normal 6 2 4 2 2 3" xfId="16367" xr:uid="{00000000-0005-0000-0000-0000CDAC0000}"/>
    <cellStyle name="Normal 6 2 4 2 2 3 2" xfId="39635" xr:uid="{00000000-0005-0000-0000-0000CEAC0000}"/>
    <cellStyle name="Normal 6 2 4 2 2 4" xfId="29019" xr:uid="{00000000-0005-0000-0000-0000CFAC0000}"/>
    <cellStyle name="Normal 6 2 4 2 3" xfId="8417" xr:uid="{00000000-0005-0000-0000-0000D0AC0000}"/>
    <cellStyle name="Normal 6 2 4 2 3 2" xfId="19032" xr:uid="{00000000-0005-0000-0000-0000D1AC0000}"/>
    <cellStyle name="Normal 6 2 4 2 3 2 2" xfId="42300" xr:uid="{00000000-0005-0000-0000-0000D2AC0000}"/>
    <cellStyle name="Normal 6 2 4 2 3 3" xfId="31685" xr:uid="{00000000-0005-0000-0000-0000D3AC0000}"/>
    <cellStyle name="Normal 6 2 4 2 4" xfId="13727" xr:uid="{00000000-0005-0000-0000-0000D4AC0000}"/>
    <cellStyle name="Normal 6 2 4 2 4 2" xfId="36995" xr:uid="{00000000-0005-0000-0000-0000D5AC0000}"/>
    <cellStyle name="Normal 6 2 4 2 5" xfId="24335" xr:uid="{00000000-0005-0000-0000-0000D6AC0000}"/>
    <cellStyle name="Normal 6 2 4 2 5 2" xfId="47539" xr:uid="{00000000-0005-0000-0000-0000D7AC0000}"/>
    <cellStyle name="Normal 6 2 4 2 6" xfId="26377" xr:uid="{00000000-0005-0000-0000-0000D8AC0000}"/>
    <cellStyle name="Normal 6 2 4 2 7" xfId="49473" xr:uid="{00000000-0005-0000-0000-0000D9AC0000}"/>
    <cellStyle name="Normal 6 2 4 3" xfId="4529" xr:uid="{00000000-0005-0000-0000-0000DAAC0000}"/>
    <cellStyle name="Normal 6 2 4 3 2" xfId="9873" xr:uid="{00000000-0005-0000-0000-0000DBAC0000}"/>
    <cellStyle name="Normal 6 2 4 3 2 2" xfId="20488" xr:uid="{00000000-0005-0000-0000-0000DCAC0000}"/>
    <cellStyle name="Normal 6 2 4 3 2 2 2" xfId="43756" xr:uid="{00000000-0005-0000-0000-0000DDAC0000}"/>
    <cellStyle name="Normal 6 2 4 3 2 3" xfId="33141" xr:uid="{00000000-0005-0000-0000-0000DEAC0000}"/>
    <cellStyle name="Normal 6 2 4 3 3" xfId="15182" xr:uid="{00000000-0005-0000-0000-0000DFAC0000}"/>
    <cellStyle name="Normal 6 2 4 3 3 2" xfId="38450" xr:uid="{00000000-0005-0000-0000-0000E0AC0000}"/>
    <cellStyle name="Normal 6 2 4 3 4" xfId="27833" xr:uid="{00000000-0005-0000-0000-0000E1AC0000}"/>
    <cellStyle name="Normal 6 2 4 4" xfId="7231" xr:uid="{00000000-0005-0000-0000-0000E2AC0000}"/>
    <cellStyle name="Normal 6 2 4 4 2" xfId="17846" xr:uid="{00000000-0005-0000-0000-0000E3AC0000}"/>
    <cellStyle name="Normal 6 2 4 4 2 2" xfId="41114" xr:uid="{00000000-0005-0000-0000-0000E4AC0000}"/>
    <cellStyle name="Normal 6 2 4 4 3" xfId="30499" xr:uid="{00000000-0005-0000-0000-0000E5AC0000}"/>
    <cellStyle name="Normal 6 2 4 5" xfId="12542" xr:uid="{00000000-0005-0000-0000-0000E6AC0000}"/>
    <cellStyle name="Normal 6 2 4 5 2" xfId="35810" xr:uid="{00000000-0005-0000-0000-0000E7AC0000}"/>
    <cellStyle name="Normal 6 2 4 6" xfId="24334" xr:uid="{00000000-0005-0000-0000-0000E8AC0000}"/>
    <cellStyle name="Normal 6 2 4 6 2" xfId="47538" xr:uid="{00000000-0005-0000-0000-0000E9AC0000}"/>
    <cellStyle name="Normal 6 2 4 7" xfId="25191" xr:uid="{00000000-0005-0000-0000-0000EAAC0000}"/>
    <cellStyle name="Normal 6 2 4 8" xfId="49472" xr:uid="{00000000-0005-0000-0000-0000EBAC0000}"/>
    <cellStyle name="Normal 6 2 5" xfId="1712" xr:uid="{00000000-0005-0000-0000-0000ECAC0000}"/>
    <cellStyle name="Normal 6 2 5 2" xfId="4707" xr:uid="{00000000-0005-0000-0000-0000EDAC0000}"/>
    <cellStyle name="Normal 6 2 5 2 2" xfId="10051" xr:uid="{00000000-0005-0000-0000-0000EEAC0000}"/>
    <cellStyle name="Normal 6 2 5 2 2 2" xfId="20666" xr:uid="{00000000-0005-0000-0000-0000EFAC0000}"/>
    <cellStyle name="Normal 6 2 5 2 2 2 2" xfId="43934" xr:uid="{00000000-0005-0000-0000-0000F0AC0000}"/>
    <cellStyle name="Normal 6 2 5 2 2 3" xfId="33319" xr:uid="{00000000-0005-0000-0000-0000F1AC0000}"/>
    <cellStyle name="Normal 6 2 5 2 3" xfId="15360" xr:uid="{00000000-0005-0000-0000-0000F2AC0000}"/>
    <cellStyle name="Normal 6 2 5 2 3 2" xfId="38628" xr:uid="{00000000-0005-0000-0000-0000F3AC0000}"/>
    <cellStyle name="Normal 6 2 5 2 4" xfId="28011" xr:uid="{00000000-0005-0000-0000-0000F4AC0000}"/>
    <cellStyle name="Normal 6 2 5 3" xfId="7409" xr:uid="{00000000-0005-0000-0000-0000F5AC0000}"/>
    <cellStyle name="Normal 6 2 5 3 2" xfId="18024" xr:uid="{00000000-0005-0000-0000-0000F6AC0000}"/>
    <cellStyle name="Normal 6 2 5 3 2 2" xfId="41292" xr:uid="{00000000-0005-0000-0000-0000F7AC0000}"/>
    <cellStyle name="Normal 6 2 5 3 3" xfId="30677" xr:uid="{00000000-0005-0000-0000-0000F8AC0000}"/>
    <cellStyle name="Normal 6 2 5 4" xfId="12720" xr:uid="{00000000-0005-0000-0000-0000F9AC0000}"/>
    <cellStyle name="Normal 6 2 5 4 2" xfId="35988" xr:uid="{00000000-0005-0000-0000-0000FAAC0000}"/>
    <cellStyle name="Normal 6 2 5 5" xfId="24336" xr:uid="{00000000-0005-0000-0000-0000FBAC0000}"/>
    <cellStyle name="Normal 6 2 5 5 2" xfId="47540" xr:uid="{00000000-0005-0000-0000-0000FCAC0000}"/>
    <cellStyle name="Normal 6 2 5 6" xfId="25369" xr:uid="{00000000-0005-0000-0000-0000FDAC0000}"/>
    <cellStyle name="Normal 6 2 5 7" xfId="49474" xr:uid="{00000000-0005-0000-0000-0000FEAC0000}"/>
    <cellStyle name="Normal 6 2 6" xfId="1732" xr:uid="{00000000-0005-0000-0000-0000FFAC0000}"/>
    <cellStyle name="Normal 6 2 6 2" xfId="4725" xr:uid="{00000000-0005-0000-0000-000000AD0000}"/>
    <cellStyle name="Normal 6 2 6 2 2" xfId="10069" xr:uid="{00000000-0005-0000-0000-000001AD0000}"/>
    <cellStyle name="Normal 6 2 6 2 2 2" xfId="20684" xr:uid="{00000000-0005-0000-0000-000002AD0000}"/>
    <cellStyle name="Normal 6 2 6 2 2 2 2" xfId="43952" xr:uid="{00000000-0005-0000-0000-000003AD0000}"/>
    <cellStyle name="Normal 6 2 6 2 2 3" xfId="33337" xr:uid="{00000000-0005-0000-0000-000004AD0000}"/>
    <cellStyle name="Normal 6 2 6 2 3" xfId="15378" xr:uid="{00000000-0005-0000-0000-000005AD0000}"/>
    <cellStyle name="Normal 6 2 6 2 3 2" xfId="38646" xr:uid="{00000000-0005-0000-0000-000006AD0000}"/>
    <cellStyle name="Normal 6 2 6 2 4" xfId="28029" xr:uid="{00000000-0005-0000-0000-000007AD0000}"/>
    <cellStyle name="Normal 6 2 6 3" xfId="7427" xr:uid="{00000000-0005-0000-0000-000008AD0000}"/>
    <cellStyle name="Normal 6 2 6 3 2" xfId="18042" xr:uid="{00000000-0005-0000-0000-000009AD0000}"/>
    <cellStyle name="Normal 6 2 6 3 2 2" xfId="41310" xr:uid="{00000000-0005-0000-0000-00000AAD0000}"/>
    <cellStyle name="Normal 6 2 6 3 3" xfId="30695" xr:uid="{00000000-0005-0000-0000-00000BAD0000}"/>
    <cellStyle name="Normal 6 2 6 4" xfId="12738" xr:uid="{00000000-0005-0000-0000-00000CAD0000}"/>
    <cellStyle name="Normal 6 2 6 4 2" xfId="36006" xr:uid="{00000000-0005-0000-0000-00000DAD0000}"/>
    <cellStyle name="Normal 6 2 6 5" xfId="25387" xr:uid="{00000000-0005-0000-0000-00000EAD0000}"/>
    <cellStyle name="Normal 6 2 7" xfId="1714" xr:uid="{00000000-0005-0000-0000-00000FAD0000}"/>
    <cellStyle name="Normal 6 2 7 2" xfId="4709" xr:uid="{00000000-0005-0000-0000-000010AD0000}"/>
    <cellStyle name="Normal 6 2 7 2 2" xfId="10053" xr:uid="{00000000-0005-0000-0000-000011AD0000}"/>
    <cellStyle name="Normal 6 2 7 2 2 2" xfId="20668" xr:uid="{00000000-0005-0000-0000-000012AD0000}"/>
    <cellStyle name="Normal 6 2 7 2 2 2 2" xfId="43936" xr:uid="{00000000-0005-0000-0000-000013AD0000}"/>
    <cellStyle name="Normal 6 2 7 2 2 3" xfId="33321" xr:uid="{00000000-0005-0000-0000-000014AD0000}"/>
    <cellStyle name="Normal 6 2 7 2 3" xfId="15362" xr:uid="{00000000-0005-0000-0000-000015AD0000}"/>
    <cellStyle name="Normal 6 2 7 2 3 2" xfId="38630" xr:uid="{00000000-0005-0000-0000-000016AD0000}"/>
    <cellStyle name="Normal 6 2 7 2 4" xfId="28013" xr:uid="{00000000-0005-0000-0000-000017AD0000}"/>
    <cellStyle name="Normal 6 2 7 3" xfId="7411" xr:uid="{00000000-0005-0000-0000-000018AD0000}"/>
    <cellStyle name="Normal 6 2 7 3 2" xfId="18026" xr:uid="{00000000-0005-0000-0000-000019AD0000}"/>
    <cellStyle name="Normal 6 2 7 3 2 2" xfId="41294" xr:uid="{00000000-0005-0000-0000-00001AAD0000}"/>
    <cellStyle name="Normal 6 2 7 3 3" xfId="30679" xr:uid="{00000000-0005-0000-0000-00001BAD0000}"/>
    <cellStyle name="Normal 6 2 7 4" xfId="12722" xr:uid="{00000000-0005-0000-0000-00001CAD0000}"/>
    <cellStyle name="Normal 6 2 7 4 2" xfId="35990" xr:uid="{00000000-0005-0000-0000-00001DAD0000}"/>
    <cellStyle name="Normal 6 2 7 5" xfId="25371" xr:uid="{00000000-0005-0000-0000-00001EAD0000}"/>
    <cellStyle name="Normal 6 2 8" xfId="2206" xr:uid="{00000000-0005-0000-0000-00001FAD0000}"/>
    <cellStyle name="Normal 6 2 8 2" xfId="5081" xr:uid="{00000000-0005-0000-0000-000020AD0000}"/>
    <cellStyle name="Normal 6 2 8 2 2" xfId="10424" xr:uid="{00000000-0005-0000-0000-000021AD0000}"/>
    <cellStyle name="Normal 6 2 8 2 2 2" xfId="21039" xr:uid="{00000000-0005-0000-0000-000022AD0000}"/>
    <cellStyle name="Normal 6 2 8 2 2 2 2" xfId="44307" xr:uid="{00000000-0005-0000-0000-000023AD0000}"/>
    <cellStyle name="Normal 6 2 8 2 2 3" xfId="33692" xr:uid="{00000000-0005-0000-0000-000024AD0000}"/>
    <cellStyle name="Normal 6 2 8 2 3" xfId="15733" xr:uid="{00000000-0005-0000-0000-000025AD0000}"/>
    <cellStyle name="Normal 6 2 8 2 3 2" xfId="39001" xr:uid="{00000000-0005-0000-0000-000026AD0000}"/>
    <cellStyle name="Normal 6 2 8 2 4" xfId="28384" xr:uid="{00000000-0005-0000-0000-000027AD0000}"/>
    <cellStyle name="Normal 6 2 8 3" xfId="7782" xr:uid="{00000000-0005-0000-0000-000028AD0000}"/>
    <cellStyle name="Normal 6 2 8 3 2" xfId="18397" xr:uid="{00000000-0005-0000-0000-000029AD0000}"/>
    <cellStyle name="Normal 6 2 8 3 2 2" xfId="41665" xr:uid="{00000000-0005-0000-0000-00002AAD0000}"/>
    <cellStyle name="Normal 6 2 8 3 3" xfId="31050" xr:uid="{00000000-0005-0000-0000-00002BAD0000}"/>
    <cellStyle name="Normal 6 2 8 4" xfId="13093" xr:uid="{00000000-0005-0000-0000-00002CAD0000}"/>
    <cellStyle name="Normal 6 2 8 4 2" xfId="36361" xr:uid="{00000000-0005-0000-0000-00002DAD0000}"/>
    <cellStyle name="Normal 6 2 8 5" xfId="25742" xr:uid="{00000000-0005-0000-0000-00002EAD0000}"/>
    <cellStyle name="Normal 6 2 9" xfId="2112" xr:uid="{00000000-0005-0000-0000-00002FAD0000}"/>
    <cellStyle name="Normal 6 2 9 2" xfId="5007" xr:uid="{00000000-0005-0000-0000-000030AD0000}"/>
    <cellStyle name="Normal 6 2 9 2 2" xfId="10350" xr:uid="{00000000-0005-0000-0000-000031AD0000}"/>
    <cellStyle name="Normal 6 2 9 2 2 2" xfId="20965" xr:uid="{00000000-0005-0000-0000-000032AD0000}"/>
    <cellStyle name="Normal 6 2 9 2 2 2 2" xfId="44233" xr:uid="{00000000-0005-0000-0000-000033AD0000}"/>
    <cellStyle name="Normal 6 2 9 2 2 3" xfId="33618" xr:uid="{00000000-0005-0000-0000-000034AD0000}"/>
    <cellStyle name="Normal 6 2 9 2 3" xfId="15659" xr:uid="{00000000-0005-0000-0000-000035AD0000}"/>
    <cellStyle name="Normal 6 2 9 2 3 2" xfId="38927" xr:uid="{00000000-0005-0000-0000-000036AD0000}"/>
    <cellStyle name="Normal 6 2 9 2 4" xfId="28310" xr:uid="{00000000-0005-0000-0000-000037AD0000}"/>
    <cellStyle name="Normal 6 2 9 3" xfId="7708" xr:uid="{00000000-0005-0000-0000-000038AD0000}"/>
    <cellStyle name="Normal 6 2 9 3 2" xfId="18323" xr:uid="{00000000-0005-0000-0000-000039AD0000}"/>
    <cellStyle name="Normal 6 2 9 3 2 2" xfId="41591" xr:uid="{00000000-0005-0000-0000-00003AAD0000}"/>
    <cellStyle name="Normal 6 2 9 3 3" xfId="30976" xr:uid="{00000000-0005-0000-0000-00003BAD0000}"/>
    <cellStyle name="Normal 6 2 9 4" xfId="13019" xr:uid="{00000000-0005-0000-0000-00003CAD0000}"/>
    <cellStyle name="Normal 6 2 9 4 2" xfId="36287" xr:uid="{00000000-0005-0000-0000-00003DAD0000}"/>
    <cellStyle name="Normal 6 2 9 5" xfId="25668" xr:uid="{00000000-0005-0000-0000-00003EAD0000}"/>
    <cellStyle name="Normal 6 2_Asset Register (new)" xfId="1517" xr:uid="{00000000-0005-0000-0000-00003FAD0000}"/>
    <cellStyle name="Normal 6 3" xfId="600" xr:uid="{00000000-0005-0000-0000-000040AD0000}"/>
    <cellStyle name="Normal 6 3 10" xfId="12222" xr:uid="{00000000-0005-0000-0000-000041AD0000}"/>
    <cellStyle name="Normal 6 3 10 2" xfId="35490" xr:uid="{00000000-0005-0000-0000-000042AD0000}"/>
    <cellStyle name="Normal 6 3 11" xfId="24337" xr:uid="{00000000-0005-0000-0000-000043AD0000}"/>
    <cellStyle name="Normal 6 3 11 2" xfId="47541" xr:uid="{00000000-0005-0000-0000-000044AD0000}"/>
    <cellStyle name="Normal 6 3 12" xfId="24870" xr:uid="{00000000-0005-0000-0000-000045AD0000}"/>
    <cellStyle name="Normal 6 3 13" xfId="49475" xr:uid="{00000000-0005-0000-0000-000046AD0000}"/>
    <cellStyle name="Normal 6 3 2" xfId="1223" xr:uid="{00000000-0005-0000-0000-000047AD0000}"/>
    <cellStyle name="Normal 6 3 2 2" xfId="2785" xr:uid="{00000000-0005-0000-0000-000048AD0000}"/>
    <cellStyle name="Normal 6 3 2 2 2" xfId="5633" xr:uid="{00000000-0005-0000-0000-000049AD0000}"/>
    <cellStyle name="Normal 6 3 2 2 2 2" xfId="10976" xr:uid="{00000000-0005-0000-0000-00004AAD0000}"/>
    <cellStyle name="Normal 6 3 2 2 2 2 2" xfId="21590" xr:uid="{00000000-0005-0000-0000-00004BAD0000}"/>
    <cellStyle name="Normal 6 3 2 2 2 2 2 2" xfId="44858" xr:uid="{00000000-0005-0000-0000-00004CAD0000}"/>
    <cellStyle name="Normal 6 3 2 2 2 2 3" xfId="34244" xr:uid="{00000000-0005-0000-0000-00004DAD0000}"/>
    <cellStyle name="Normal 6 3 2 2 2 3" xfId="16284" xr:uid="{00000000-0005-0000-0000-00004EAD0000}"/>
    <cellStyle name="Normal 6 3 2 2 2 3 2" xfId="39552" xr:uid="{00000000-0005-0000-0000-00004FAD0000}"/>
    <cellStyle name="Normal 6 3 2 2 2 4" xfId="24340" xr:uid="{00000000-0005-0000-0000-000050AD0000}"/>
    <cellStyle name="Normal 6 3 2 2 2 4 2" xfId="47544" xr:uid="{00000000-0005-0000-0000-000051AD0000}"/>
    <cellStyle name="Normal 6 3 2 2 2 5" xfId="28936" xr:uid="{00000000-0005-0000-0000-000052AD0000}"/>
    <cellStyle name="Normal 6 3 2 2 2 6" xfId="49478" xr:uid="{00000000-0005-0000-0000-000053AD0000}"/>
    <cellStyle name="Normal 6 3 2 2 3" xfId="8334" xr:uid="{00000000-0005-0000-0000-000054AD0000}"/>
    <cellStyle name="Normal 6 3 2 2 3 2" xfId="18949" xr:uid="{00000000-0005-0000-0000-000055AD0000}"/>
    <cellStyle name="Normal 6 3 2 2 3 2 2" xfId="42217" xr:uid="{00000000-0005-0000-0000-000056AD0000}"/>
    <cellStyle name="Normal 6 3 2 2 3 3" xfId="31602" xr:uid="{00000000-0005-0000-0000-000057AD0000}"/>
    <cellStyle name="Normal 6 3 2 2 4" xfId="13644" xr:uid="{00000000-0005-0000-0000-000058AD0000}"/>
    <cellStyle name="Normal 6 3 2 2 4 2" xfId="36912" xr:uid="{00000000-0005-0000-0000-000059AD0000}"/>
    <cellStyle name="Normal 6 3 2 2 5" xfId="24339" xr:uid="{00000000-0005-0000-0000-00005AAD0000}"/>
    <cellStyle name="Normal 6 3 2 2 5 2" xfId="47543" xr:uid="{00000000-0005-0000-0000-00005BAD0000}"/>
    <cellStyle name="Normal 6 3 2 2 6" xfId="26294" xr:uid="{00000000-0005-0000-0000-00005CAD0000}"/>
    <cellStyle name="Normal 6 3 2 2 7" xfId="49477" xr:uid="{00000000-0005-0000-0000-00005DAD0000}"/>
    <cellStyle name="Normal 6 3 2 3" xfId="3960" xr:uid="{00000000-0005-0000-0000-00005EAD0000}"/>
    <cellStyle name="Normal 6 3 2 3 2" xfId="6624" xr:uid="{00000000-0005-0000-0000-00005FAD0000}"/>
    <cellStyle name="Normal 6 3 2 3 2 2" xfId="11967" xr:uid="{00000000-0005-0000-0000-000060AD0000}"/>
    <cellStyle name="Normal 6 3 2 3 2 2 2" xfId="22580" xr:uid="{00000000-0005-0000-0000-000061AD0000}"/>
    <cellStyle name="Normal 6 3 2 3 2 2 2 2" xfId="45848" xr:uid="{00000000-0005-0000-0000-000062AD0000}"/>
    <cellStyle name="Normal 6 3 2 3 2 2 3" xfId="35235" xr:uid="{00000000-0005-0000-0000-000063AD0000}"/>
    <cellStyle name="Normal 6 3 2 3 2 3" xfId="17274" xr:uid="{00000000-0005-0000-0000-000064AD0000}"/>
    <cellStyle name="Normal 6 3 2 3 2 3 2" xfId="40542" xr:uid="{00000000-0005-0000-0000-000065AD0000}"/>
    <cellStyle name="Normal 6 3 2 3 2 4" xfId="29927" xr:uid="{00000000-0005-0000-0000-000066AD0000}"/>
    <cellStyle name="Normal 6 3 2 3 3" xfId="9325" xr:uid="{00000000-0005-0000-0000-000067AD0000}"/>
    <cellStyle name="Normal 6 3 2 3 3 2" xfId="19940" xr:uid="{00000000-0005-0000-0000-000068AD0000}"/>
    <cellStyle name="Normal 6 3 2 3 3 2 2" xfId="43208" xr:uid="{00000000-0005-0000-0000-000069AD0000}"/>
    <cellStyle name="Normal 6 3 2 3 3 3" xfId="32593" xr:uid="{00000000-0005-0000-0000-00006AAD0000}"/>
    <cellStyle name="Normal 6 3 2 3 4" xfId="14634" xr:uid="{00000000-0005-0000-0000-00006BAD0000}"/>
    <cellStyle name="Normal 6 3 2 3 4 2" xfId="37902" xr:uid="{00000000-0005-0000-0000-00006CAD0000}"/>
    <cellStyle name="Normal 6 3 2 3 5" xfId="24341" xr:uid="{00000000-0005-0000-0000-00006DAD0000}"/>
    <cellStyle name="Normal 6 3 2 3 5 2" xfId="47545" xr:uid="{00000000-0005-0000-0000-00006EAD0000}"/>
    <cellStyle name="Normal 6 3 2 3 6" xfId="27285" xr:uid="{00000000-0005-0000-0000-00006FAD0000}"/>
    <cellStyle name="Normal 6 3 2 3 7" xfId="49479" xr:uid="{00000000-0005-0000-0000-000070AD0000}"/>
    <cellStyle name="Normal 6 3 2 4" xfId="4446" xr:uid="{00000000-0005-0000-0000-000071AD0000}"/>
    <cellStyle name="Normal 6 3 2 4 2" xfId="9790" xr:uid="{00000000-0005-0000-0000-000072AD0000}"/>
    <cellStyle name="Normal 6 3 2 4 2 2" xfId="20405" xr:uid="{00000000-0005-0000-0000-000073AD0000}"/>
    <cellStyle name="Normal 6 3 2 4 2 2 2" xfId="43673" xr:uid="{00000000-0005-0000-0000-000074AD0000}"/>
    <cellStyle name="Normal 6 3 2 4 2 3" xfId="33058" xr:uid="{00000000-0005-0000-0000-000075AD0000}"/>
    <cellStyle name="Normal 6 3 2 4 3" xfId="15099" xr:uid="{00000000-0005-0000-0000-000076AD0000}"/>
    <cellStyle name="Normal 6 3 2 4 3 2" xfId="38367" xr:uid="{00000000-0005-0000-0000-000077AD0000}"/>
    <cellStyle name="Normal 6 3 2 4 4" xfId="27750" xr:uid="{00000000-0005-0000-0000-000078AD0000}"/>
    <cellStyle name="Normal 6 3 2 5" xfId="7148" xr:uid="{00000000-0005-0000-0000-000079AD0000}"/>
    <cellStyle name="Normal 6 3 2 5 2" xfId="17763" xr:uid="{00000000-0005-0000-0000-00007AAD0000}"/>
    <cellStyle name="Normal 6 3 2 5 2 2" xfId="41031" xr:uid="{00000000-0005-0000-0000-00007BAD0000}"/>
    <cellStyle name="Normal 6 3 2 5 3" xfId="30416" xr:uid="{00000000-0005-0000-0000-00007CAD0000}"/>
    <cellStyle name="Normal 6 3 2 6" xfId="12459" xr:uid="{00000000-0005-0000-0000-00007DAD0000}"/>
    <cellStyle name="Normal 6 3 2 6 2" xfId="35727" xr:uid="{00000000-0005-0000-0000-00007EAD0000}"/>
    <cellStyle name="Normal 6 3 2 7" xfId="24338" xr:uid="{00000000-0005-0000-0000-00007FAD0000}"/>
    <cellStyle name="Normal 6 3 2 7 2" xfId="47542" xr:uid="{00000000-0005-0000-0000-000080AD0000}"/>
    <cellStyle name="Normal 6 3 2 8" xfId="25108" xr:uid="{00000000-0005-0000-0000-000081AD0000}"/>
    <cellStyle name="Normal 6 3 2 9" xfId="49476" xr:uid="{00000000-0005-0000-0000-000082AD0000}"/>
    <cellStyle name="Normal 6 3 3" xfId="1593" xr:uid="{00000000-0005-0000-0000-000083AD0000}"/>
    <cellStyle name="Normal 6 3 3 2" xfId="2950" xr:uid="{00000000-0005-0000-0000-000084AD0000}"/>
    <cellStyle name="Normal 6 3 3 2 2" xfId="5798" xr:uid="{00000000-0005-0000-0000-000085AD0000}"/>
    <cellStyle name="Normal 6 3 3 2 2 2" xfId="11141" xr:uid="{00000000-0005-0000-0000-000086AD0000}"/>
    <cellStyle name="Normal 6 3 3 2 2 2 2" xfId="21755" xr:uid="{00000000-0005-0000-0000-000087AD0000}"/>
    <cellStyle name="Normal 6 3 3 2 2 2 2 2" xfId="45023" xr:uid="{00000000-0005-0000-0000-000088AD0000}"/>
    <cellStyle name="Normal 6 3 3 2 2 2 3" xfId="34409" xr:uid="{00000000-0005-0000-0000-000089AD0000}"/>
    <cellStyle name="Normal 6 3 3 2 2 3" xfId="16449" xr:uid="{00000000-0005-0000-0000-00008AAD0000}"/>
    <cellStyle name="Normal 6 3 3 2 2 3 2" xfId="39717" xr:uid="{00000000-0005-0000-0000-00008BAD0000}"/>
    <cellStyle name="Normal 6 3 3 2 2 4" xfId="29101" xr:uid="{00000000-0005-0000-0000-00008CAD0000}"/>
    <cellStyle name="Normal 6 3 3 2 3" xfId="8499" xr:uid="{00000000-0005-0000-0000-00008DAD0000}"/>
    <cellStyle name="Normal 6 3 3 2 3 2" xfId="19114" xr:uid="{00000000-0005-0000-0000-00008EAD0000}"/>
    <cellStyle name="Normal 6 3 3 2 3 2 2" xfId="42382" xr:uid="{00000000-0005-0000-0000-00008FAD0000}"/>
    <cellStyle name="Normal 6 3 3 2 3 3" xfId="31767" xr:uid="{00000000-0005-0000-0000-000090AD0000}"/>
    <cellStyle name="Normal 6 3 3 2 4" xfId="13809" xr:uid="{00000000-0005-0000-0000-000091AD0000}"/>
    <cellStyle name="Normal 6 3 3 2 4 2" xfId="37077" xr:uid="{00000000-0005-0000-0000-000092AD0000}"/>
    <cellStyle name="Normal 6 3 3 2 5" xfId="24343" xr:uid="{00000000-0005-0000-0000-000093AD0000}"/>
    <cellStyle name="Normal 6 3 3 2 5 2" xfId="47547" xr:uid="{00000000-0005-0000-0000-000094AD0000}"/>
    <cellStyle name="Normal 6 3 3 2 6" xfId="26459" xr:uid="{00000000-0005-0000-0000-000095AD0000}"/>
    <cellStyle name="Normal 6 3 3 2 7" xfId="49481" xr:uid="{00000000-0005-0000-0000-000096AD0000}"/>
    <cellStyle name="Normal 6 3 3 3" xfId="4611" xr:uid="{00000000-0005-0000-0000-000097AD0000}"/>
    <cellStyle name="Normal 6 3 3 3 2" xfId="9955" xr:uid="{00000000-0005-0000-0000-000098AD0000}"/>
    <cellStyle name="Normal 6 3 3 3 2 2" xfId="20570" xr:uid="{00000000-0005-0000-0000-000099AD0000}"/>
    <cellStyle name="Normal 6 3 3 3 2 2 2" xfId="43838" xr:uid="{00000000-0005-0000-0000-00009AAD0000}"/>
    <cellStyle name="Normal 6 3 3 3 2 3" xfId="33223" xr:uid="{00000000-0005-0000-0000-00009BAD0000}"/>
    <cellStyle name="Normal 6 3 3 3 3" xfId="15264" xr:uid="{00000000-0005-0000-0000-00009CAD0000}"/>
    <cellStyle name="Normal 6 3 3 3 3 2" xfId="38532" xr:uid="{00000000-0005-0000-0000-00009DAD0000}"/>
    <cellStyle name="Normal 6 3 3 3 4" xfId="27915" xr:uid="{00000000-0005-0000-0000-00009EAD0000}"/>
    <cellStyle name="Normal 6 3 3 4" xfId="7313" xr:uid="{00000000-0005-0000-0000-00009FAD0000}"/>
    <cellStyle name="Normal 6 3 3 4 2" xfId="17928" xr:uid="{00000000-0005-0000-0000-0000A0AD0000}"/>
    <cellStyle name="Normal 6 3 3 4 2 2" xfId="41196" xr:uid="{00000000-0005-0000-0000-0000A1AD0000}"/>
    <cellStyle name="Normal 6 3 3 4 3" xfId="30581" xr:uid="{00000000-0005-0000-0000-0000A2AD0000}"/>
    <cellStyle name="Normal 6 3 3 5" xfId="12624" xr:uid="{00000000-0005-0000-0000-0000A3AD0000}"/>
    <cellStyle name="Normal 6 3 3 5 2" xfId="35892" xr:uid="{00000000-0005-0000-0000-0000A4AD0000}"/>
    <cellStyle name="Normal 6 3 3 6" xfId="24342" xr:uid="{00000000-0005-0000-0000-0000A5AD0000}"/>
    <cellStyle name="Normal 6 3 3 6 2" xfId="47546" xr:uid="{00000000-0005-0000-0000-0000A6AD0000}"/>
    <cellStyle name="Normal 6 3 3 7" xfId="25273" xr:uid="{00000000-0005-0000-0000-0000A7AD0000}"/>
    <cellStyle name="Normal 6 3 3 8" xfId="49480" xr:uid="{00000000-0005-0000-0000-0000A8AD0000}"/>
    <cellStyle name="Normal 6 3 4" xfId="2095" xr:uid="{00000000-0005-0000-0000-0000A9AD0000}"/>
    <cellStyle name="Normal 6 3 4 2" xfId="5002" xr:uid="{00000000-0005-0000-0000-0000AAAD0000}"/>
    <cellStyle name="Normal 6 3 4 2 2" xfId="10345" xr:uid="{00000000-0005-0000-0000-0000ABAD0000}"/>
    <cellStyle name="Normal 6 3 4 2 2 2" xfId="20960" xr:uid="{00000000-0005-0000-0000-0000ACAD0000}"/>
    <cellStyle name="Normal 6 3 4 2 2 2 2" xfId="44228" xr:uid="{00000000-0005-0000-0000-0000ADAD0000}"/>
    <cellStyle name="Normal 6 3 4 2 2 3" xfId="33613" xr:uid="{00000000-0005-0000-0000-0000AEAD0000}"/>
    <cellStyle name="Normal 6 3 4 2 3" xfId="15654" xr:uid="{00000000-0005-0000-0000-0000AFAD0000}"/>
    <cellStyle name="Normal 6 3 4 2 3 2" xfId="38922" xr:uid="{00000000-0005-0000-0000-0000B0AD0000}"/>
    <cellStyle name="Normal 6 3 4 2 4" xfId="28305" xr:uid="{00000000-0005-0000-0000-0000B1AD0000}"/>
    <cellStyle name="Normal 6 3 4 3" xfId="7703" xr:uid="{00000000-0005-0000-0000-0000B2AD0000}"/>
    <cellStyle name="Normal 6 3 4 3 2" xfId="18318" xr:uid="{00000000-0005-0000-0000-0000B3AD0000}"/>
    <cellStyle name="Normal 6 3 4 3 2 2" xfId="41586" xr:uid="{00000000-0005-0000-0000-0000B4AD0000}"/>
    <cellStyle name="Normal 6 3 4 3 3" xfId="30971" xr:uid="{00000000-0005-0000-0000-0000B5AD0000}"/>
    <cellStyle name="Normal 6 3 4 4" xfId="13014" xr:uid="{00000000-0005-0000-0000-0000B6AD0000}"/>
    <cellStyle name="Normal 6 3 4 4 2" xfId="36282" xr:uid="{00000000-0005-0000-0000-0000B7AD0000}"/>
    <cellStyle name="Normal 6 3 4 5" xfId="24344" xr:uid="{00000000-0005-0000-0000-0000B8AD0000}"/>
    <cellStyle name="Normal 6 3 4 5 2" xfId="47548" xr:uid="{00000000-0005-0000-0000-0000B9AD0000}"/>
    <cellStyle name="Normal 6 3 4 6" xfId="25663" xr:uid="{00000000-0005-0000-0000-0000BAAD0000}"/>
    <cellStyle name="Normal 6 3 4 7" xfId="49482" xr:uid="{00000000-0005-0000-0000-0000BBAD0000}"/>
    <cellStyle name="Normal 6 3 5" xfId="2548" xr:uid="{00000000-0005-0000-0000-0000BCAD0000}"/>
    <cellStyle name="Normal 6 3 5 2" xfId="5396" xr:uid="{00000000-0005-0000-0000-0000BDAD0000}"/>
    <cellStyle name="Normal 6 3 5 2 2" xfId="10739" xr:uid="{00000000-0005-0000-0000-0000BEAD0000}"/>
    <cellStyle name="Normal 6 3 5 2 2 2" xfId="21353" xr:uid="{00000000-0005-0000-0000-0000BFAD0000}"/>
    <cellStyle name="Normal 6 3 5 2 2 2 2" xfId="44621" xr:uid="{00000000-0005-0000-0000-0000C0AD0000}"/>
    <cellStyle name="Normal 6 3 5 2 2 3" xfId="34007" xr:uid="{00000000-0005-0000-0000-0000C1AD0000}"/>
    <cellStyle name="Normal 6 3 5 2 3" xfId="16047" xr:uid="{00000000-0005-0000-0000-0000C2AD0000}"/>
    <cellStyle name="Normal 6 3 5 2 3 2" xfId="39315" xr:uid="{00000000-0005-0000-0000-0000C3AD0000}"/>
    <cellStyle name="Normal 6 3 5 2 4" xfId="28699" xr:uid="{00000000-0005-0000-0000-0000C4AD0000}"/>
    <cellStyle name="Normal 6 3 5 3" xfId="8097" xr:uid="{00000000-0005-0000-0000-0000C5AD0000}"/>
    <cellStyle name="Normal 6 3 5 3 2" xfId="18712" xr:uid="{00000000-0005-0000-0000-0000C6AD0000}"/>
    <cellStyle name="Normal 6 3 5 3 2 2" xfId="41980" xr:uid="{00000000-0005-0000-0000-0000C7AD0000}"/>
    <cellStyle name="Normal 6 3 5 3 3" xfId="31365" xr:uid="{00000000-0005-0000-0000-0000C8AD0000}"/>
    <cellStyle name="Normal 6 3 5 4" xfId="13407" xr:uid="{00000000-0005-0000-0000-0000C9AD0000}"/>
    <cellStyle name="Normal 6 3 5 4 2" xfId="36675" xr:uid="{00000000-0005-0000-0000-0000CAAD0000}"/>
    <cellStyle name="Normal 6 3 5 5" xfId="26057" xr:uid="{00000000-0005-0000-0000-0000CBAD0000}"/>
    <cellStyle name="Normal 6 3 6" xfId="3276" xr:uid="{00000000-0005-0000-0000-0000CCAD0000}"/>
    <cellStyle name="Normal 6 3 6 2" xfId="6106" xr:uid="{00000000-0005-0000-0000-0000CDAD0000}"/>
    <cellStyle name="Normal 6 3 6 2 2" xfId="11449" xr:uid="{00000000-0005-0000-0000-0000CEAD0000}"/>
    <cellStyle name="Normal 6 3 6 2 2 2" xfId="22062" xr:uid="{00000000-0005-0000-0000-0000CFAD0000}"/>
    <cellStyle name="Normal 6 3 6 2 2 2 2" xfId="45330" xr:uid="{00000000-0005-0000-0000-0000D0AD0000}"/>
    <cellStyle name="Normal 6 3 6 2 2 3" xfId="34717" xr:uid="{00000000-0005-0000-0000-0000D1AD0000}"/>
    <cellStyle name="Normal 6 3 6 2 3" xfId="16756" xr:uid="{00000000-0005-0000-0000-0000D2AD0000}"/>
    <cellStyle name="Normal 6 3 6 2 3 2" xfId="40024" xr:uid="{00000000-0005-0000-0000-0000D3AD0000}"/>
    <cellStyle name="Normal 6 3 6 2 4" xfId="29409" xr:uid="{00000000-0005-0000-0000-0000D4AD0000}"/>
    <cellStyle name="Normal 6 3 6 3" xfId="8807" xr:uid="{00000000-0005-0000-0000-0000D5AD0000}"/>
    <cellStyle name="Normal 6 3 6 3 2" xfId="19422" xr:uid="{00000000-0005-0000-0000-0000D6AD0000}"/>
    <cellStyle name="Normal 6 3 6 3 2 2" xfId="42690" xr:uid="{00000000-0005-0000-0000-0000D7AD0000}"/>
    <cellStyle name="Normal 6 3 6 3 3" xfId="32075" xr:uid="{00000000-0005-0000-0000-0000D8AD0000}"/>
    <cellStyle name="Normal 6 3 6 4" xfId="14116" xr:uid="{00000000-0005-0000-0000-0000D9AD0000}"/>
    <cellStyle name="Normal 6 3 6 4 2" xfId="37384" xr:uid="{00000000-0005-0000-0000-0000DAAD0000}"/>
    <cellStyle name="Normal 6 3 6 5" xfId="26767" xr:uid="{00000000-0005-0000-0000-0000DBAD0000}"/>
    <cellStyle name="Normal 6 3 7" xfId="3596" xr:uid="{00000000-0005-0000-0000-0000DCAD0000}"/>
    <cellStyle name="Normal 6 3 7 2" xfId="6420" xr:uid="{00000000-0005-0000-0000-0000DDAD0000}"/>
    <cellStyle name="Normal 6 3 7 2 2" xfId="11763" xr:uid="{00000000-0005-0000-0000-0000DEAD0000}"/>
    <cellStyle name="Normal 6 3 7 2 2 2" xfId="22376" xr:uid="{00000000-0005-0000-0000-0000DFAD0000}"/>
    <cellStyle name="Normal 6 3 7 2 2 2 2" xfId="45644" xr:uid="{00000000-0005-0000-0000-0000E0AD0000}"/>
    <cellStyle name="Normal 6 3 7 2 2 3" xfId="35031" xr:uid="{00000000-0005-0000-0000-0000E1AD0000}"/>
    <cellStyle name="Normal 6 3 7 2 3" xfId="17070" xr:uid="{00000000-0005-0000-0000-0000E2AD0000}"/>
    <cellStyle name="Normal 6 3 7 2 3 2" xfId="40338" xr:uid="{00000000-0005-0000-0000-0000E3AD0000}"/>
    <cellStyle name="Normal 6 3 7 2 4" xfId="29723" xr:uid="{00000000-0005-0000-0000-0000E4AD0000}"/>
    <cellStyle name="Normal 6 3 7 3" xfId="9121" xr:uid="{00000000-0005-0000-0000-0000E5AD0000}"/>
    <cellStyle name="Normal 6 3 7 3 2" xfId="19736" xr:uid="{00000000-0005-0000-0000-0000E6AD0000}"/>
    <cellStyle name="Normal 6 3 7 3 2 2" xfId="43004" xr:uid="{00000000-0005-0000-0000-0000E7AD0000}"/>
    <cellStyle name="Normal 6 3 7 3 3" xfId="32389" xr:uid="{00000000-0005-0000-0000-0000E8AD0000}"/>
    <cellStyle name="Normal 6 3 7 4" xfId="14430" xr:uid="{00000000-0005-0000-0000-0000E9AD0000}"/>
    <cellStyle name="Normal 6 3 7 4 2" xfId="37698" xr:uid="{00000000-0005-0000-0000-0000EAAD0000}"/>
    <cellStyle name="Normal 6 3 7 5" xfId="27081" xr:uid="{00000000-0005-0000-0000-0000EBAD0000}"/>
    <cellStyle name="Normal 6 3 8" xfId="4209" xr:uid="{00000000-0005-0000-0000-0000ECAD0000}"/>
    <cellStyle name="Normal 6 3 8 2" xfId="9553" xr:uid="{00000000-0005-0000-0000-0000EDAD0000}"/>
    <cellStyle name="Normal 6 3 8 2 2" xfId="20168" xr:uid="{00000000-0005-0000-0000-0000EEAD0000}"/>
    <cellStyle name="Normal 6 3 8 2 2 2" xfId="43436" xr:uid="{00000000-0005-0000-0000-0000EFAD0000}"/>
    <cellStyle name="Normal 6 3 8 2 3" xfId="32821" xr:uid="{00000000-0005-0000-0000-0000F0AD0000}"/>
    <cellStyle name="Normal 6 3 8 3" xfId="14862" xr:uid="{00000000-0005-0000-0000-0000F1AD0000}"/>
    <cellStyle name="Normal 6 3 8 3 2" xfId="38130" xr:uid="{00000000-0005-0000-0000-0000F2AD0000}"/>
    <cellStyle name="Normal 6 3 8 4" xfId="27513" xr:uid="{00000000-0005-0000-0000-0000F3AD0000}"/>
    <cellStyle name="Normal 6 3 9" xfId="6911" xr:uid="{00000000-0005-0000-0000-0000F4AD0000}"/>
    <cellStyle name="Normal 6 3 9 2" xfId="17526" xr:uid="{00000000-0005-0000-0000-0000F5AD0000}"/>
    <cellStyle name="Normal 6 3 9 2 2" xfId="40794" xr:uid="{00000000-0005-0000-0000-0000F6AD0000}"/>
    <cellStyle name="Normal 6 3 9 3" xfId="30179" xr:uid="{00000000-0005-0000-0000-0000F7AD0000}"/>
    <cellStyle name="Normal 6 3_Asset Register (new)" xfId="1306" xr:uid="{00000000-0005-0000-0000-0000F8AD0000}"/>
    <cellStyle name="Normal 6 4" xfId="601" xr:uid="{00000000-0005-0000-0000-0000F9AD0000}"/>
    <cellStyle name="Normal 6 4 10" xfId="24871" xr:uid="{00000000-0005-0000-0000-0000FAAD0000}"/>
    <cellStyle name="Normal 6 4 11" xfId="49483" xr:uid="{00000000-0005-0000-0000-0000FBAD0000}"/>
    <cellStyle name="Normal 6 4 2" xfId="2096" xr:uid="{00000000-0005-0000-0000-0000FCAD0000}"/>
    <cellStyle name="Normal 6 4 2 2" xfId="5003" xr:uid="{00000000-0005-0000-0000-0000FDAD0000}"/>
    <cellStyle name="Normal 6 4 2 2 2" xfId="10346" xr:uid="{00000000-0005-0000-0000-0000FEAD0000}"/>
    <cellStyle name="Normal 6 4 2 2 2 2" xfId="20961" xr:uid="{00000000-0005-0000-0000-0000FFAD0000}"/>
    <cellStyle name="Normal 6 4 2 2 2 2 2" xfId="44229" xr:uid="{00000000-0005-0000-0000-000000AE0000}"/>
    <cellStyle name="Normal 6 4 2 2 2 3" xfId="33614" xr:uid="{00000000-0005-0000-0000-000001AE0000}"/>
    <cellStyle name="Normal 6 4 2 2 3" xfId="15655" xr:uid="{00000000-0005-0000-0000-000002AE0000}"/>
    <cellStyle name="Normal 6 4 2 2 3 2" xfId="38923" xr:uid="{00000000-0005-0000-0000-000003AE0000}"/>
    <cellStyle name="Normal 6 4 2 2 4" xfId="24347" xr:uid="{00000000-0005-0000-0000-000004AE0000}"/>
    <cellStyle name="Normal 6 4 2 2 4 2" xfId="47551" xr:uid="{00000000-0005-0000-0000-000005AE0000}"/>
    <cellStyle name="Normal 6 4 2 2 5" xfId="28306" xr:uid="{00000000-0005-0000-0000-000006AE0000}"/>
    <cellStyle name="Normal 6 4 2 2 6" xfId="49485" xr:uid="{00000000-0005-0000-0000-000007AE0000}"/>
    <cellStyle name="Normal 6 4 2 3" xfId="7704" xr:uid="{00000000-0005-0000-0000-000008AE0000}"/>
    <cellStyle name="Normal 6 4 2 3 2" xfId="18319" xr:uid="{00000000-0005-0000-0000-000009AE0000}"/>
    <cellStyle name="Normal 6 4 2 3 2 2" xfId="41587" xr:uid="{00000000-0005-0000-0000-00000AAE0000}"/>
    <cellStyle name="Normal 6 4 2 3 3" xfId="30972" xr:uid="{00000000-0005-0000-0000-00000BAE0000}"/>
    <cellStyle name="Normal 6 4 2 4" xfId="13015" xr:uid="{00000000-0005-0000-0000-00000CAE0000}"/>
    <cellStyle name="Normal 6 4 2 4 2" xfId="36283" xr:uid="{00000000-0005-0000-0000-00000DAE0000}"/>
    <cellStyle name="Normal 6 4 2 5" xfId="24346" xr:uid="{00000000-0005-0000-0000-00000EAE0000}"/>
    <cellStyle name="Normal 6 4 2 5 2" xfId="47550" xr:uid="{00000000-0005-0000-0000-00000FAE0000}"/>
    <cellStyle name="Normal 6 4 2 6" xfId="25664" xr:uid="{00000000-0005-0000-0000-000010AE0000}"/>
    <cellStyle name="Normal 6 4 2 7" xfId="49484" xr:uid="{00000000-0005-0000-0000-000011AE0000}"/>
    <cellStyle name="Normal 6 4 3" xfId="2549" xr:uid="{00000000-0005-0000-0000-000012AE0000}"/>
    <cellStyle name="Normal 6 4 3 2" xfId="5397" xr:uid="{00000000-0005-0000-0000-000013AE0000}"/>
    <cellStyle name="Normal 6 4 3 2 2" xfId="10740" xr:uid="{00000000-0005-0000-0000-000014AE0000}"/>
    <cellStyle name="Normal 6 4 3 2 2 2" xfId="21354" xr:uid="{00000000-0005-0000-0000-000015AE0000}"/>
    <cellStyle name="Normal 6 4 3 2 2 2 2" xfId="44622" xr:uid="{00000000-0005-0000-0000-000016AE0000}"/>
    <cellStyle name="Normal 6 4 3 2 2 3" xfId="34008" xr:uid="{00000000-0005-0000-0000-000017AE0000}"/>
    <cellStyle name="Normal 6 4 3 2 3" xfId="16048" xr:uid="{00000000-0005-0000-0000-000018AE0000}"/>
    <cellStyle name="Normal 6 4 3 2 3 2" xfId="39316" xr:uid="{00000000-0005-0000-0000-000019AE0000}"/>
    <cellStyle name="Normal 6 4 3 2 4" xfId="28700" xr:uid="{00000000-0005-0000-0000-00001AAE0000}"/>
    <cellStyle name="Normal 6 4 3 3" xfId="8098" xr:uid="{00000000-0005-0000-0000-00001BAE0000}"/>
    <cellStyle name="Normal 6 4 3 3 2" xfId="18713" xr:uid="{00000000-0005-0000-0000-00001CAE0000}"/>
    <cellStyle name="Normal 6 4 3 3 2 2" xfId="41981" xr:uid="{00000000-0005-0000-0000-00001DAE0000}"/>
    <cellStyle name="Normal 6 4 3 3 3" xfId="31366" xr:uid="{00000000-0005-0000-0000-00001EAE0000}"/>
    <cellStyle name="Normal 6 4 3 4" xfId="13408" xr:uid="{00000000-0005-0000-0000-00001FAE0000}"/>
    <cellStyle name="Normal 6 4 3 4 2" xfId="36676" xr:uid="{00000000-0005-0000-0000-000020AE0000}"/>
    <cellStyle name="Normal 6 4 3 5" xfId="24348" xr:uid="{00000000-0005-0000-0000-000021AE0000}"/>
    <cellStyle name="Normal 6 4 3 5 2" xfId="47552" xr:uid="{00000000-0005-0000-0000-000022AE0000}"/>
    <cellStyle name="Normal 6 4 3 6" xfId="26058" xr:uid="{00000000-0005-0000-0000-000023AE0000}"/>
    <cellStyle name="Normal 6 4 3 7" xfId="49486" xr:uid="{00000000-0005-0000-0000-000024AE0000}"/>
    <cellStyle name="Normal 6 4 4" xfId="3277" xr:uid="{00000000-0005-0000-0000-000025AE0000}"/>
    <cellStyle name="Normal 6 4 4 2" xfId="6107" xr:uid="{00000000-0005-0000-0000-000026AE0000}"/>
    <cellStyle name="Normal 6 4 4 2 2" xfId="11450" xr:uid="{00000000-0005-0000-0000-000027AE0000}"/>
    <cellStyle name="Normal 6 4 4 2 2 2" xfId="22063" xr:uid="{00000000-0005-0000-0000-000028AE0000}"/>
    <cellStyle name="Normal 6 4 4 2 2 2 2" xfId="45331" xr:uid="{00000000-0005-0000-0000-000029AE0000}"/>
    <cellStyle name="Normal 6 4 4 2 2 3" xfId="34718" xr:uid="{00000000-0005-0000-0000-00002AAE0000}"/>
    <cellStyle name="Normal 6 4 4 2 3" xfId="16757" xr:uid="{00000000-0005-0000-0000-00002BAE0000}"/>
    <cellStyle name="Normal 6 4 4 2 3 2" xfId="40025" xr:uid="{00000000-0005-0000-0000-00002CAE0000}"/>
    <cellStyle name="Normal 6 4 4 2 4" xfId="29410" xr:uid="{00000000-0005-0000-0000-00002DAE0000}"/>
    <cellStyle name="Normal 6 4 4 3" xfId="8808" xr:uid="{00000000-0005-0000-0000-00002EAE0000}"/>
    <cellStyle name="Normal 6 4 4 3 2" xfId="19423" xr:uid="{00000000-0005-0000-0000-00002FAE0000}"/>
    <cellStyle name="Normal 6 4 4 3 2 2" xfId="42691" xr:uid="{00000000-0005-0000-0000-000030AE0000}"/>
    <cellStyle name="Normal 6 4 4 3 3" xfId="32076" xr:uid="{00000000-0005-0000-0000-000031AE0000}"/>
    <cellStyle name="Normal 6 4 4 4" xfId="14117" xr:uid="{00000000-0005-0000-0000-000032AE0000}"/>
    <cellStyle name="Normal 6 4 4 4 2" xfId="37385" xr:uid="{00000000-0005-0000-0000-000033AE0000}"/>
    <cellStyle name="Normal 6 4 4 5" xfId="26768" xr:uid="{00000000-0005-0000-0000-000034AE0000}"/>
    <cellStyle name="Normal 6 4 5" xfId="3597" xr:uid="{00000000-0005-0000-0000-000035AE0000}"/>
    <cellStyle name="Normal 6 4 5 2" xfId="6421" xr:uid="{00000000-0005-0000-0000-000036AE0000}"/>
    <cellStyle name="Normal 6 4 5 2 2" xfId="11764" xr:uid="{00000000-0005-0000-0000-000037AE0000}"/>
    <cellStyle name="Normal 6 4 5 2 2 2" xfId="22377" xr:uid="{00000000-0005-0000-0000-000038AE0000}"/>
    <cellStyle name="Normal 6 4 5 2 2 2 2" xfId="45645" xr:uid="{00000000-0005-0000-0000-000039AE0000}"/>
    <cellStyle name="Normal 6 4 5 2 2 3" xfId="35032" xr:uid="{00000000-0005-0000-0000-00003AAE0000}"/>
    <cellStyle name="Normal 6 4 5 2 3" xfId="17071" xr:uid="{00000000-0005-0000-0000-00003BAE0000}"/>
    <cellStyle name="Normal 6 4 5 2 3 2" xfId="40339" xr:uid="{00000000-0005-0000-0000-00003CAE0000}"/>
    <cellStyle name="Normal 6 4 5 2 4" xfId="29724" xr:uid="{00000000-0005-0000-0000-00003DAE0000}"/>
    <cellStyle name="Normal 6 4 5 3" xfId="9122" xr:uid="{00000000-0005-0000-0000-00003EAE0000}"/>
    <cellStyle name="Normal 6 4 5 3 2" xfId="19737" xr:uid="{00000000-0005-0000-0000-00003FAE0000}"/>
    <cellStyle name="Normal 6 4 5 3 2 2" xfId="43005" xr:uid="{00000000-0005-0000-0000-000040AE0000}"/>
    <cellStyle name="Normal 6 4 5 3 3" xfId="32390" xr:uid="{00000000-0005-0000-0000-000041AE0000}"/>
    <cellStyle name="Normal 6 4 5 4" xfId="14431" xr:uid="{00000000-0005-0000-0000-000042AE0000}"/>
    <cellStyle name="Normal 6 4 5 4 2" xfId="37699" xr:uid="{00000000-0005-0000-0000-000043AE0000}"/>
    <cellStyle name="Normal 6 4 5 5" xfId="27082" xr:uid="{00000000-0005-0000-0000-000044AE0000}"/>
    <cellStyle name="Normal 6 4 6" xfId="4210" xr:uid="{00000000-0005-0000-0000-000045AE0000}"/>
    <cellStyle name="Normal 6 4 6 2" xfId="9554" xr:uid="{00000000-0005-0000-0000-000046AE0000}"/>
    <cellStyle name="Normal 6 4 6 2 2" xfId="20169" xr:uid="{00000000-0005-0000-0000-000047AE0000}"/>
    <cellStyle name="Normal 6 4 6 2 2 2" xfId="43437" xr:uid="{00000000-0005-0000-0000-000048AE0000}"/>
    <cellStyle name="Normal 6 4 6 2 3" xfId="32822" xr:uid="{00000000-0005-0000-0000-000049AE0000}"/>
    <cellStyle name="Normal 6 4 6 3" xfId="14863" xr:uid="{00000000-0005-0000-0000-00004AAE0000}"/>
    <cellStyle name="Normal 6 4 6 3 2" xfId="38131" xr:uid="{00000000-0005-0000-0000-00004BAE0000}"/>
    <cellStyle name="Normal 6 4 6 4" xfId="27514" xr:uid="{00000000-0005-0000-0000-00004CAE0000}"/>
    <cellStyle name="Normal 6 4 7" xfId="6912" xr:uid="{00000000-0005-0000-0000-00004DAE0000}"/>
    <cellStyle name="Normal 6 4 7 2" xfId="17527" xr:uid="{00000000-0005-0000-0000-00004EAE0000}"/>
    <cellStyle name="Normal 6 4 7 2 2" xfId="40795" xr:uid="{00000000-0005-0000-0000-00004FAE0000}"/>
    <cellStyle name="Normal 6 4 7 3" xfId="30180" xr:uid="{00000000-0005-0000-0000-000050AE0000}"/>
    <cellStyle name="Normal 6 4 8" xfId="12223" xr:uid="{00000000-0005-0000-0000-000051AE0000}"/>
    <cellStyle name="Normal 6 4 8 2" xfId="35491" xr:uid="{00000000-0005-0000-0000-000052AE0000}"/>
    <cellStyle name="Normal 6 4 9" xfId="24345" xr:uid="{00000000-0005-0000-0000-000053AE0000}"/>
    <cellStyle name="Normal 6 4 9 2" xfId="47549" xr:uid="{00000000-0005-0000-0000-000054AE0000}"/>
    <cellStyle name="Normal 6 5" xfId="858" xr:uid="{00000000-0005-0000-0000-000055AE0000}"/>
    <cellStyle name="Normal 6 5 2" xfId="2093" xr:uid="{00000000-0005-0000-0000-000056AE0000}"/>
    <cellStyle name="Normal 6 5 2 2" xfId="3726" xr:uid="{00000000-0005-0000-0000-000057AE0000}"/>
    <cellStyle name="Normal 6 5 2 2 2" xfId="6474" xr:uid="{00000000-0005-0000-0000-000058AE0000}"/>
    <cellStyle name="Normal 6 5 2 2 2 2" xfId="11817" xr:uid="{00000000-0005-0000-0000-000059AE0000}"/>
    <cellStyle name="Normal 6 5 2 2 2 2 2" xfId="22430" xr:uid="{00000000-0005-0000-0000-00005AAE0000}"/>
    <cellStyle name="Normal 6 5 2 2 2 2 2 2" xfId="45698" xr:uid="{00000000-0005-0000-0000-00005BAE0000}"/>
    <cellStyle name="Normal 6 5 2 2 2 2 3" xfId="35085" xr:uid="{00000000-0005-0000-0000-00005CAE0000}"/>
    <cellStyle name="Normal 6 5 2 2 2 3" xfId="17124" xr:uid="{00000000-0005-0000-0000-00005DAE0000}"/>
    <cellStyle name="Normal 6 5 2 2 2 3 2" xfId="40392" xr:uid="{00000000-0005-0000-0000-00005EAE0000}"/>
    <cellStyle name="Normal 6 5 2 2 2 4" xfId="29777" xr:uid="{00000000-0005-0000-0000-00005FAE0000}"/>
    <cellStyle name="Normal 6 5 2 2 3" xfId="9175" xr:uid="{00000000-0005-0000-0000-000060AE0000}"/>
    <cellStyle name="Normal 6 5 2 2 3 2" xfId="19790" xr:uid="{00000000-0005-0000-0000-000061AE0000}"/>
    <cellStyle name="Normal 6 5 2 2 3 2 2" xfId="43058" xr:uid="{00000000-0005-0000-0000-000062AE0000}"/>
    <cellStyle name="Normal 6 5 2 2 3 3" xfId="32443" xr:uid="{00000000-0005-0000-0000-000063AE0000}"/>
    <cellStyle name="Normal 6 5 2 2 4" xfId="14484" xr:uid="{00000000-0005-0000-0000-000064AE0000}"/>
    <cellStyle name="Normal 6 5 2 2 4 2" xfId="37752" xr:uid="{00000000-0005-0000-0000-000065AE0000}"/>
    <cellStyle name="Normal 6 5 2 2 5" xfId="24351" xr:uid="{00000000-0005-0000-0000-000066AE0000}"/>
    <cellStyle name="Normal 6 5 2 2 5 2" xfId="47555" xr:uid="{00000000-0005-0000-0000-000067AE0000}"/>
    <cellStyle name="Normal 6 5 2 2 6" xfId="27135" xr:uid="{00000000-0005-0000-0000-000068AE0000}"/>
    <cellStyle name="Normal 6 5 2 2 7" xfId="49489" xr:uid="{00000000-0005-0000-0000-000069AE0000}"/>
    <cellStyle name="Normal 6 5 2 3" xfId="24350" xr:uid="{00000000-0005-0000-0000-00006AAE0000}"/>
    <cellStyle name="Normal 6 5 2 3 2" xfId="47554" xr:uid="{00000000-0005-0000-0000-00006BAE0000}"/>
    <cellStyle name="Normal 6 5 2 4" xfId="49488" xr:uid="{00000000-0005-0000-0000-00006CAE0000}"/>
    <cellStyle name="Normal 6 5 3" xfId="2644" xr:uid="{00000000-0005-0000-0000-00006DAE0000}"/>
    <cellStyle name="Normal 6 5 3 2" xfId="5492" xr:uid="{00000000-0005-0000-0000-00006EAE0000}"/>
    <cellStyle name="Normal 6 5 3 2 2" xfId="10835" xr:uid="{00000000-0005-0000-0000-00006FAE0000}"/>
    <cellStyle name="Normal 6 5 3 2 2 2" xfId="21449" xr:uid="{00000000-0005-0000-0000-000070AE0000}"/>
    <cellStyle name="Normal 6 5 3 2 2 2 2" xfId="44717" xr:uid="{00000000-0005-0000-0000-000071AE0000}"/>
    <cellStyle name="Normal 6 5 3 2 2 3" xfId="34103" xr:uid="{00000000-0005-0000-0000-000072AE0000}"/>
    <cellStyle name="Normal 6 5 3 2 3" xfId="16143" xr:uid="{00000000-0005-0000-0000-000073AE0000}"/>
    <cellStyle name="Normal 6 5 3 2 3 2" xfId="39411" xr:uid="{00000000-0005-0000-0000-000074AE0000}"/>
    <cellStyle name="Normal 6 5 3 2 4" xfId="28795" xr:uid="{00000000-0005-0000-0000-000075AE0000}"/>
    <cellStyle name="Normal 6 5 3 3" xfId="8193" xr:uid="{00000000-0005-0000-0000-000076AE0000}"/>
    <cellStyle name="Normal 6 5 3 3 2" xfId="18808" xr:uid="{00000000-0005-0000-0000-000077AE0000}"/>
    <cellStyle name="Normal 6 5 3 3 2 2" xfId="42076" xr:uid="{00000000-0005-0000-0000-000078AE0000}"/>
    <cellStyle name="Normal 6 5 3 3 3" xfId="31461" xr:uid="{00000000-0005-0000-0000-000079AE0000}"/>
    <cellStyle name="Normal 6 5 3 4" xfId="13503" xr:uid="{00000000-0005-0000-0000-00007AAE0000}"/>
    <cellStyle name="Normal 6 5 3 4 2" xfId="36771" xr:uid="{00000000-0005-0000-0000-00007BAE0000}"/>
    <cellStyle name="Normal 6 5 3 5" xfId="24352" xr:uid="{00000000-0005-0000-0000-00007CAE0000}"/>
    <cellStyle name="Normal 6 5 3 5 2" xfId="47556" xr:uid="{00000000-0005-0000-0000-00007DAE0000}"/>
    <cellStyle name="Normal 6 5 3 6" xfId="26153" xr:uid="{00000000-0005-0000-0000-00007EAE0000}"/>
    <cellStyle name="Normal 6 5 3 7" xfId="49490" xr:uid="{00000000-0005-0000-0000-00007FAE0000}"/>
    <cellStyle name="Normal 6 5 4" xfId="4305" xr:uid="{00000000-0005-0000-0000-000080AE0000}"/>
    <cellStyle name="Normal 6 5 4 2" xfId="9649" xr:uid="{00000000-0005-0000-0000-000081AE0000}"/>
    <cellStyle name="Normal 6 5 4 2 2" xfId="20264" xr:uid="{00000000-0005-0000-0000-000082AE0000}"/>
    <cellStyle name="Normal 6 5 4 2 2 2" xfId="43532" xr:uid="{00000000-0005-0000-0000-000083AE0000}"/>
    <cellStyle name="Normal 6 5 4 2 3" xfId="32917" xr:uid="{00000000-0005-0000-0000-000084AE0000}"/>
    <cellStyle name="Normal 6 5 4 3" xfId="14958" xr:uid="{00000000-0005-0000-0000-000085AE0000}"/>
    <cellStyle name="Normal 6 5 4 3 2" xfId="38226" xr:uid="{00000000-0005-0000-0000-000086AE0000}"/>
    <cellStyle name="Normal 6 5 4 4" xfId="27609" xr:uid="{00000000-0005-0000-0000-000087AE0000}"/>
    <cellStyle name="Normal 6 5 5" xfId="7007" xr:uid="{00000000-0005-0000-0000-000088AE0000}"/>
    <cellStyle name="Normal 6 5 5 2" xfId="17622" xr:uid="{00000000-0005-0000-0000-000089AE0000}"/>
    <cellStyle name="Normal 6 5 5 2 2" xfId="40890" xr:uid="{00000000-0005-0000-0000-00008AAE0000}"/>
    <cellStyle name="Normal 6 5 5 3" xfId="30275" xr:uid="{00000000-0005-0000-0000-00008BAE0000}"/>
    <cellStyle name="Normal 6 5 6" xfId="12318" xr:uid="{00000000-0005-0000-0000-00008CAE0000}"/>
    <cellStyle name="Normal 6 5 6 2" xfId="35586" xr:uid="{00000000-0005-0000-0000-00008DAE0000}"/>
    <cellStyle name="Normal 6 5 7" xfId="24349" xr:uid="{00000000-0005-0000-0000-00008EAE0000}"/>
    <cellStyle name="Normal 6 5 7 2" xfId="47553" xr:uid="{00000000-0005-0000-0000-00008FAE0000}"/>
    <cellStyle name="Normal 6 5 8" xfId="24967" xr:uid="{00000000-0005-0000-0000-000090AE0000}"/>
    <cellStyle name="Normal 6 5 9" xfId="49487" xr:uid="{00000000-0005-0000-0000-000091AE0000}"/>
    <cellStyle name="Normal 6 5_Sheet1" xfId="3982" xr:uid="{00000000-0005-0000-0000-000092AE0000}"/>
    <cellStyle name="Normal 6 6" xfId="1160" xr:uid="{00000000-0005-0000-0000-000093AE0000}"/>
    <cellStyle name="Normal 6 6 2" xfId="2727" xr:uid="{00000000-0005-0000-0000-000094AE0000}"/>
    <cellStyle name="Normal 6 6 2 2" xfId="5575" xr:uid="{00000000-0005-0000-0000-000095AE0000}"/>
    <cellStyle name="Normal 6 6 2 2 2" xfId="10918" xr:uid="{00000000-0005-0000-0000-000096AE0000}"/>
    <cellStyle name="Normal 6 6 2 2 2 2" xfId="21532" xr:uid="{00000000-0005-0000-0000-000097AE0000}"/>
    <cellStyle name="Normal 6 6 2 2 2 2 2" xfId="44800" xr:uid="{00000000-0005-0000-0000-000098AE0000}"/>
    <cellStyle name="Normal 6 6 2 2 2 3" xfId="34186" xr:uid="{00000000-0005-0000-0000-000099AE0000}"/>
    <cellStyle name="Normal 6 6 2 2 3" xfId="16226" xr:uid="{00000000-0005-0000-0000-00009AAE0000}"/>
    <cellStyle name="Normal 6 6 2 2 3 2" xfId="39494" xr:uid="{00000000-0005-0000-0000-00009BAE0000}"/>
    <cellStyle name="Normal 6 6 2 2 4" xfId="24355" xr:uid="{00000000-0005-0000-0000-00009CAE0000}"/>
    <cellStyle name="Normal 6 6 2 2 4 2" xfId="47559" xr:uid="{00000000-0005-0000-0000-00009DAE0000}"/>
    <cellStyle name="Normal 6 6 2 2 5" xfId="28878" xr:uid="{00000000-0005-0000-0000-00009EAE0000}"/>
    <cellStyle name="Normal 6 6 2 2 6" xfId="49493" xr:uid="{00000000-0005-0000-0000-00009FAE0000}"/>
    <cellStyle name="Normal 6 6 2 3" xfId="8276" xr:uid="{00000000-0005-0000-0000-0000A0AE0000}"/>
    <cellStyle name="Normal 6 6 2 3 2" xfId="18891" xr:uid="{00000000-0005-0000-0000-0000A1AE0000}"/>
    <cellStyle name="Normal 6 6 2 3 2 2" xfId="42159" xr:uid="{00000000-0005-0000-0000-0000A2AE0000}"/>
    <cellStyle name="Normal 6 6 2 3 3" xfId="31544" xr:uid="{00000000-0005-0000-0000-0000A3AE0000}"/>
    <cellStyle name="Normal 6 6 2 4" xfId="13586" xr:uid="{00000000-0005-0000-0000-0000A4AE0000}"/>
    <cellStyle name="Normal 6 6 2 4 2" xfId="36854" xr:uid="{00000000-0005-0000-0000-0000A5AE0000}"/>
    <cellStyle name="Normal 6 6 2 5" xfId="24354" xr:uid="{00000000-0005-0000-0000-0000A6AE0000}"/>
    <cellStyle name="Normal 6 6 2 5 2" xfId="47558" xr:uid="{00000000-0005-0000-0000-0000A7AE0000}"/>
    <cellStyle name="Normal 6 6 2 6" xfId="26236" xr:uid="{00000000-0005-0000-0000-0000A8AE0000}"/>
    <cellStyle name="Normal 6 6 2 7" xfId="49492" xr:uid="{00000000-0005-0000-0000-0000A9AE0000}"/>
    <cellStyle name="Normal 6 6 3" xfId="3902" xr:uid="{00000000-0005-0000-0000-0000AAAE0000}"/>
    <cellStyle name="Normal 6 6 3 2" xfId="6566" xr:uid="{00000000-0005-0000-0000-0000ABAE0000}"/>
    <cellStyle name="Normal 6 6 3 2 2" xfId="11909" xr:uid="{00000000-0005-0000-0000-0000ACAE0000}"/>
    <cellStyle name="Normal 6 6 3 2 2 2" xfId="22522" xr:uid="{00000000-0005-0000-0000-0000ADAE0000}"/>
    <cellStyle name="Normal 6 6 3 2 2 2 2" xfId="45790" xr:uid="{00000000-0005-0000-0000-0000AEAE0000}"/>
    <cellStyle name="Normal 6 6 3 2 2 3" xfId="35177" xr:uid="{00000000-0005-0000-0000-0000AFAE0000}"/>
    <cellStyle name="Normal 6 6 3 2 3" xfId="17216" xr:uid="{00000000-0005-0000-0000-0000B0AE0000}"/>
    <cellStyle name="Normal 6 6 3 2 3 2" xfId="40484" xr:uid="{00000000-0005-0000-0000-0000B1AE0000}"/>
    <cellStyle name="Normal 6 6 3 2 4" xfId="29869" xr:uid="{00000000-0005-0000-0000-0000B2AE0000}"/>
    <cellStyle name="Normal 6 6 3 3" xfId="9267" xr:uid="{00000000-0005-0000-0000-0000B3AE0000}"/>
    <cellStyle name="Normal 6 6 3 3 2" xfId="19882" xr:uid="{00000000-0005-0000-0000-0000B4AE0000}"/>
    <cellStyle name="Normal 6 6 3 3 2 2" xfId="43150" xr:uid="{00000000-0005-0000-0000-0000B5AE0000}"/>
    <cellStyle name="Normal 6 6 3 3 3" xfId="32535" xr:uid="{00000000-0005-0000-0000-0000B6AE0000}"/>
    <cellStyle name="Normal 6 6 3 4" xfId="14576" xr:uid="{00000000-0005-0000-0000-0000B7AE0000}"/>
    <cellStyle name="Normal 6 6 3 4 2" xfId="37844" xr:uid="{00000000-0005-0000-0000-0000B8AE0000}"/>
    <cellStyle name="Normal 6 6 3 5" xfId="24356" xr:uid="{00000000-0005-0000-0000-0000B9AE0000}"/>
    <cellStyle name="Normal 6 6 3 5 2" xfId="47560" xr:uid="{00000000-0005-0000-0000-0000BAAE0000}"/>
    <cellStyle name="Normal 6 6 3 6" xfId="27227" xr:uid="{00000000-0005-0000-0000-0000BBAE0000}"/>
    <cellStyle name="Normal 6 6 3 7" xfId="49494" xr:uid="{00000000-0005-0000-0000-0000BCAE0000}"/>
    <cellStyle name="Normal 6 6 4" xfId="4388" xr:uid="{00000000-0005-0000-0000-0000BDAE0000}"/>
    <cellStyle name="Normal 6 6 4 2" xfId="9732" xr:uid="{00000000-0005-0000-0000-0000BEAE0000}"/>
    <cellStyle name="Normal 6 6 4 2 2" xfId="20347" xr:uid="{00000000-0005-0000-0000-0000BFAE0000}"/>
    <cellStyle name="Normal 6 6 4 2 2 2" xfId="43615" xr:uid="{00000000-0005-0000-0000-0000C0AE0000}"/>
    <cellStyle name="Normal 6 6 4 2 3" xfId="33000" xr:uid="{00000000-0005-0000-0000-0000C1AE0000}"/>
    <cellStyle name="Normal 6 6 4 3" xfId="15041" xr:uid="{00000000-0005-0000-0000-0000C2AE0000}"/>
    <cellStyle name="Normal 6 6 4 3 2" xfId="38309" xr:uid="{00000000-0005-0000-0000-0000C3AE0000}"/>
    <cellStyle name="Normal 6 6 4 4" xfId="27692" xr:uid="{00000000-0005-0000-0000-0000C4AE0000}"/>
    <cellStyle name="Normal 6 6 5" xfId="7090" xr:uid="{00000000-0005-0000-0000-0000C5AE0000}"/>
    <cellStyle name="Normal 6 6 5 2" xfId="17705" xr:uid="{00000000-0005-0000-0000-0000C6AE0000}"/>
    <cellStyle name="Normal 6 6 5 2 2" xfId="40973" xr:uid="{00000000-0005-0000-0000-0000C7AE0000}"/>
    <cellStyle name="Normal 6 6 5 3" xfId="30358" xr:uid="{00000000-0005-0000-0000-0000C8AE0000}"/>
    <cellStyle name="Normal 6 6 6" xfId="12401" xr:uid="{00000000-0005-0000-0000-0000C9AE0000}"/>
    <cellStyle name="Normal 6 6 6 2" xfId="35669" xr:uid="{00000000-0005-0000-0000-0000CAAE0000}"/>
    <cellStyle name="Normal 6 6 7" xfId="24353" xr:uid="{00000000-0005-0000-0000-0000CBAE0000}"/>
    <cellStyle name="Normal 6 6 7 2" xfId="47557" xr:uid="{00000000-0005-0000-0000-0000CCAE0000}"/>
    <cellStyle name="Normal 6 6 8" xfId="25050" xr:uid="{00000000-0005-0000-0000-0000CDAE0000}"/>
    <cellStyle name="Normal 6 6 9" xfId="49491" xr:uid="{00000000-0005-0000-0000-0000CEAE0000}"/>
    <cellStyle name="Normal 6 7" xfId="1334" xr:uid="{00000000-0005-0000-0000-0000CFAE0000}"/>
    <cellStyle name="Normal 6 7 2" xfId="2867" xr:uid="{00000000-0005-0000-0000-0000D0AE0000}"/>
    <cellStyle name="Normal 6 7 2 2" xfId="5715" xr:uid="{00000000-0005-0000-0000-0000D1AE0000}"/>
    <cellStyle name="Normal 6 7 2 2 2" xfId="11058" xr:uid="{00000000-0005-0000-0000-0000D2AE0000}"/>
    <cellStyle name="Normal 6 7 2 2 2 2" xfId="21672" xr:uid="{00000000-0005-0000-0000-0000D3AE0000}"/>
    <cellStyle name="Normal 6 7 2 2 2 2 2" xfId="44940" xr:uid="{00000000-0005-0000-0000-0000D4AE0000}"/>
    <cellStyle name="Normal 6 7 2 2 2 3" xfId="34326" xr:uid="{00000000-0005-0000-0000-0000D5AE0000}"/>
    <cellStyle name="Normal 6 7 2 2 3" xfId="16366" xr:uid="{00000000-0005-0000-0000-0000D6AE0000}"/>
    <cellStyle name="Normal 6 7 2 2 3 2" xfId="39634" xr:uid="{00000000-0005-0000-0000-0000D7AE0000}"/>
    <cellStyle name="Normal 6 7 2 2 4" xfId="29018" xr:uid="{00000000-0005-0000-0000-0000D8AE0000}"/>
    <cellStyle name="Normal 6 7 2 3" xfId="8416" xr:uid="{00000000-0005-0000-0000-0000D9AE0000}"/>
    <cellStyle name="Normal 6 7 2 3 2" xfId="19031" xr:uid="{00000000-0005-0000-0000-0000DAAE0000}"/>
    <cellStyle name="Normal 6 7 2 3 2 2" xfId="42299" xr:uid="{00000000-0005-0000-0000-0000DBAE0000}"/>
    <cellStyle name="Normal 6 7 2 3 3" xfId="31684" xr:uid="{00000000-0005-0000-0000-0000DCAE0000}"/>
    <cellStyle name="Normal 6 7 2 4" xfId="13726" xr:uid="{00000000-0005-0000-0000-0000DDAE0000}"/>
    <cellStyle name="Normal 6 7 2 4 2" xfId="36994" xr:uid="{00000000-0005-0000-0000-0000DEAE0000}"/>
    <cellStyle name="Normal 6 7 2 5" xfId="26376" xr:uid="{00000000-0005-0000-0000-0000DFAE0000}"/>
    <cellStyle name="Normal 6 7 3" xfId="4528" xr:uid="{00000000-0005-0000-0000-0000E0AE0000}"/>
    <cellStyle name="Normal 6 7 3 2" xfId="9872" xr:uid="{00000000-0005-0000-0000-0000E1AE0000}"/>
    <cellStyle name="Normal 6 7 3 2 2" xfId="20487" xr:uid="{00000000-0005-0000-0000-0000E2AE0000}"/>
    <cellStyle name="Normal 6 7 3 2 2 2" xfId="43755" xr:uid="{00000000-0005-0000-0000-0000E3AE0000}"/>
    <cellStyle name="Normal 6 7 3 2 3" xfId="33140" xr:uid="{00000000-0005-0000-0000-0000E4AE0000}"/>
    <cellStyle name="Normal 6 7 3 3" xfId="15181" xr:uid="{00000000-0005-0000-0000-0000E5AE0000}"/>
    <cellStyle name="Normal 6 7 3 3 2" xfId="38449" xr:uid="{00000000-0005-0000-0000-0000E6AE0000}"/>
    <cellStyle name="Normal 6 7 3 4" xfId="27832" xr:uid="{00000000-0005-0000-0000-0000E7AE0000}"/>
    <cellStyle name="Normal 6 7 4" xfId="7230" xr:uid="{00000000-0005-0000-0000-0000E8AE0000}"/>
    <cellStyle name="Normal 6 7 4 2" xfId="17845" xr:uid="{00000000-0005-0000-0000-0000E9AE0000}"/>
    <cellStyle name="Normal 6 7 4 2 2" xfId="41113" xr:uid="{00000000-0005-0000-0000-0000EAAE0000}"/>
    <cellStyle name="Normal 6 7 4 3" xfId="30498" xr:uid="{00000000-0005-0000-0000-0000EBAE0000}"/>
    <cellStyle name="Normal 6 7 5" xfId="12541" xr:uid="{00000000-0005-0000-0000-0000ECAE0000}"/>
    <cellStyle name="Normal 6 7 5 2" xfId="35809" xr:uid="{00000000-0005-0000-0000-0000EDAE0000}"/>
    <cellStyle name="Normal 6 7 6" xfId="24357" xr:uid="{00000000-0005-0000-0000-0000EEAE0000}"/>
    <cellStyle name="Normal 6 7 7" xfId="25190" xr:uid="{00000000-0005-0000-0000-0000EFAE0000}"/>
    <cellStyle name="Normal 6 8" xfId="1711" xr:uid="{00000000-0005-0000-0000-0000F0AE0000}"/>
    <cellStyle name="Normal 6 8 2" xfId="4706" xr:uid="{00000000-0005-0000-0000-0000F1AE0000}"/>
    <cellStyle name="Normal 6 8 2 2" xfId="10050" xr:uid="{00000000-0005-0000-0000-0000F2AE0000}"/>
    <cellStyle name="Normal 6 8 2 2 2" xfId="20665" xr:uid="{00000000-0005-0000-0000-0000F3AE0000}"/>
    <cellStyle name="Normal 6 8 2 2 2 2" xfId="43933" xr:uid="{00000000-0005-0000-0000-0000F4AE0000}"/>
    <cellStyle name="Normal 6 8 2 2 3" xfId="33318" xr:uid="{00000000-0005-0000-0000-0000F5AE0000}"/>
    <cellStyle name="Normal 6 8 2 3" xfId="15359" xr:uid="{00000000-0005-0000-0000-0000F6AE0000}"/>
    <cellStyle name="Normal 6 8 2 3 2" xfId="38627" xr:uid="{00000000-0005-0000-0000-0000F7AE0000}"/>
    <cellStyle name="Normal 6 8 2 4" xfId="24359" xr:uid="{00000000-0005-0000-0000-0000F8AE0000}"/>
    <cellStyle name="Normal 6 8 2 4 2" xfId="47562" xr:uid="{00000000-0005-0000-0000-0000F9AE0000}"/>
    <cellStyle name="Normal 6 8 2 5" xfId="28010" xr:uid="{00000000-0005-0000-0000-0000FAAE0000}"/>
    <cellStyle name="Normal 6 8 2 6" xfId="49496" xr:uid="{00000000-0005-0000-0000-0000FBAE0000}"/>
    <cellStyle name="Normal 6 8 3" xfId="7408" xr:uid="{00000000-0005-0000-0000-0000FCAE0000}"/>
    <cellStyle name="Normal 6 8 3 2" xfId="18023" xr:uid="{00000000-0005-0000-0000-0000FDAE0000}"/>
    <cellStyle name="Normal 6 8 3 2 2" xfId="41291" xr:uid="{00000000-0005-0000-0000-0000FEAE0000}"/>
    <cellStyle name="Normal 6 8 3 3" xfId="30676" xr:uid="{00000000-0005-0000-0000-0000FFAE0000}"/>
    <cellStyle name="Normal 6 8 4" xfId="12719" xr:uid="{00000000-0005-0000-0000-000000AF0000}"/>
    <cellStyle name="Normal 6 8 4 2" xfId="35987" xr:uid="{00000000-0005-0000-0000-000001AF0000}"/>
    <cellStyle name="Normal 6 8 5" xfId="24358" xr:uid="{00000000-0005-0000-0000-000002AF0000}"/>
    <cellStyle name="Normal 6 8 5 2" xfId="47561" xr:uid="{00000000-0005-0000-0000-000003AF0000}"/>
    <cellStyle name="Normal 6 8 6" xfId="25368" xr:uid="{00000000-0005-0000-0000-000004AF0000}"/>
    <cellStyle name="Normal 6 8 7" xfId="49495" xr:uid="{00000000-0005-0000-0000-000005AF0000}"/>
    <cellStyle name="Normal 6 9" xfId="1733" xr:uid="{00000000-0005-0000-0000-000006AF0000}"/>
    <cellStyle name="Normal 6 9 2" xfId="4726" xr:uid="{00000000-0005-0000-0000-000007AF0000}"/>
    <cellStyle name="Normal 6 9 2 2" xfId="10070" xr:uid="{00000000-0005-0000-0000-000008AF0000}"/>
    <cellStyle name="Normal 6 9 2 2 2" xfId="20685" xr:uid="{00000000-0005-0000-0000-000009AF0000}"/>
    <cellStyle name="Normal 6 9 2 2 2 2" xfId="43953" xr:uid="{00000000-0005-0000-0000-00000AAF0000}"/>
    <cellStyle name="Normal 6 9 2 2 3" xfId="33338" xr:uid="{00000000-0005-0000-0000-00000BAF0000}"/>
    <cellStyle name="Normal 6 9 2 3" xfId="15379" xr:uid="{00000000-0005-0000-0000-00000CAF0000}"/>
    <cellStyle name="Normal 6 9 2 3 2" xfId="38647" xr:uid="{00000000-0005-0000-0000-00000DAF0000}"/>
    <cellStyle name="Normal 6 9 2 4" xfId="28030" xr:uid="{00000000-0005-0000-0000-00000EAF0000}"/>
    <cellStyle name="Normal 6 9 3" xfId="7428" xr:uid="{00000000-0005-0000-0000-00000FAF0000}"/>
    <cellStyle name="Normal 6 9 3 2" xfId="18043" xr:uid="{00000000-0005-0000-0000-000010AF0000}"/>
    <cellStyle name="Normal 6 9 3 2 2" xfId="41311" xr:uid="{00000000-0005-0000-0000-000011AF0000}"/>
    <cellStyle name="Normal 6 9 3 3" xfId="30696" xr:uid="{00000000-0005-0000-0000-000012AF0000}"/>
    <cellStyle name="Normal 6 9 4" xfId="12739" xr:uid="{00000000-0005-0000-0000-000013AF0000}"/>
    <cellStyle name="Normal 6 9 4 2" xfId="36007" xr:uid="{00000000-0005-0000-0000-000014AF0000}"/>
    <cellStyle name="Normal 6 9 5" xfId="24360" xr:uid="{00000000-0005-0000-0000-000015AF0000}"/>
    <cellStyle name="Normal 6 9 5 2" xfId="47563" xr:uid="{00000000-0005-0000-0000-000016AF0000}"/>
    <cellStyle name="Normal 6 9 6" xfId="25388" xr:uid="{00000000-0005-0000-0000-000017AF0000}"/>
    <cellStyle name="Normal 6 9 7" xfId="49497" xr:uid="{00000000-0005-0000-0000-000018AF0000}"/>
    <cellStyle name="Normal 6_Asset Register (new)" xfId="1308" xr:uid="{00000000-0005-0000-0000-000019AF0000}"/>
    <cellStyle name="Normal 60" xfId="62" xr:uid="{00000000-0005-0000-0000-00001AAF0000}"/>
    <cellStyle name="Normal 61" xfId="61" xr:uid="{00000000-0005-0000-0000-00001BAF0000}"/>
    <cellStyle name="Normal 62" xfId="22633" xr:uid="{00000000-0005-0000-0000-00001CAF0000}"/>
    <cellStyle name="Normal 63" xfId="63" xr:uid="{00000000-0005-0000-0000-00001DAF0000}"/>
    <cellStyle name="Normal 64" xfId="22634" xr:uid="{00000000-0005-0000-0000-00001EAF0000}"/>
    <cellStyle name="Normal 64 2" xfId="45889" xr:uid="{00000000-0005-0000-0000-00001FAF0000}"/>
    <cellStyle name="Normal 65" xfId="64" xr:uid="{00000000-0005-0000-0000-000020AF0000}"/>
    <cellStyle name="Normal 65 2" xfId="45890" xr:uid="{00000000-0005-0000-0000-000021AF0000}"/>
    <cellStyle name="Normal 65 3" xfId="22635" xr:uid="{00000000-0005-0000-0000-000022AF0000}"/>
    <cellStyle name="Normal 65 4" xfId="51438" xr:uid="{00000000-0005-0000-0000-000023AF0000}"/>
    <cellStyle name="Normal 66" xfId="22636" xr:uid="{00000000-0005-0000-0000-000024AF0000}"/>
    <cellStyle name="Normal 66 2" xfId="45891" xr:uid="{00000000-0005-0000-0000-000025AF0000}"/>
    <cellStyle name="Normal 67" xfId="65" xr:uid="{00000000-0005-0000-0000-000026AF0000}"/>
    <cellStyle name="Normal 67 2" xfId="45892" xr:uid="{00000000-0005-0000-0000-000027AF0000}"/>
    <cellStyle name="Normal 67 3" xfId="22637" xr:uid="{00000000-0005-0000-0000-000028AF0000}"/>
    <cellStyle name="Normal 67 4" xfId="51420" xr:uid="{00000000-0005-0000-0000-000029AF0000}"/>
    <cellStyle name="Normal 68" xfId="66" xr:uid="{00000000-0005-0000-0000-00002AAF0000}"/>
    <cellStyle name="Normal 68 2" xfId="45893" xr:uid="{00000000-0005-0000-0000-00002BAF0000}"/>
    <cellStyle name="Normal 68 3" xfId="22638" xr:uid="{00000000-0005-0000-0000-00002CAF0000}"/>
    <cellStyle name="Normal 68 4" xfId="51421" xr:uid="{00000000-0005-0000-0000-00002DAF0000}"/>
    <cellStyle name="Normal 69" xfId="67" xr:uid="{00000000-0005-0000-0000-00002EAF0000}"/>
    <cellStyle name="Normal 69 2" xfId="45894" xr:uid="{00000000-0005-0000-0000-00002FAF0000}"/>
    <cellStyle name="Normal 69 3" xfId="22639" xr:uid="{00000000-0005-0000-0000-000030AF0000}"/>
    <cellStyle name="Normal 69 4" xfId="51422" xr:uid="{00000000-0005-0000-0000-000031AF0000}"/>
    <cellStyle name="Normal 7" xfId="602" xr:uid="{00000000-0005-0000-0000-000032AF0000}"/>
    <cellStyle name="Normal 7 10" xfId="51189" xr:uid="{00000000-0005-0000-0000-000033AF0000}"/>
    <cellStyle name="Normal 7 2" xfId="603" xr:uid="{00000000-0005-0000-0000-000034AF0000}"/>
    <cellStyle name="Normal 7 2 2" xfId="861" xr:uid="{00000000-0005-0000-0000-000035AF0000}"/>
    <cellStyle name="Normal 7 2 2 2" xfId="2098" xr:uid="{00000000-0005-0000-0000-000036AF0000}"/>
    <cellStyle name="Normal 7 2 2 2 2" xfId="3723" xr:uid="{00000000-0005-0000-0000-000037AF0000}"/>
    <cellStyle name="Normal 7 2 2 2 2 2" xfId="51193" xr:uid="{00000000-0005-0000-0000-000038AF0000}"/>
    <cellStyle name="Normal 7 2 2 2 2 3" xfId="51192" xr:uid="{00000000-0005-0000-0000-000039AF0000}"/>
    <cellStyle name="Normal 7 2 2 2 3" xfId="5004" xr:uid="{00000000-0005-0000-0000-00003AAF0000}"/>
    <cellStyle name="Normal 7 2 2 2 3 2" xfId="10347" xr:uid="{00000000-0005-0000-0000-00003BAF0000}"/>
    <cellStyle name="Normal 7 2 2 2 3 2 2" xfId="20962" xr:uid="{00000000-0005-0000-0000-00003CAF0000}"/>
    <cellStyle name="Normal 7 2 2 2 3 2 2 2" xfId="44230" xr:uid="{00000000-0005-0000-0000-00003DAF0000}"/>
    <cellStyle name="Normal 7 2 2 2 3 2 3" xfId="33615" xr:uid="{00000000-0005-0000-0000-00003EAF0000}"/>
    <cellStyle name="Normal 7 2 2 2 3 2 4" xfId="51195" xr:uid="{00000000-0005-0000-0000-00003FAF0000}"/>
    <cellStyle name="Normal 7 2 2 2 3 3" xfId="15656" xr:uid="{00000000-0005-0000-0000-000040AF0000}"/>
    <cellStyle name="Normal 7 2 2 2 3 3 2" xfId="38924" xr:uid="{00000000-0005-0000-0000-000041AF0000}"/>
    <cellStyle name="Normal 7 2 2 2 3 4" xfId="28307" xr:uid="{00000000-0005-0000-0000-000042AF0000}"/>
    <cellStyle name="Normal 7 2 2 2 3 5" xfId="51194" xr:uid="{00000000-0005-0000-0000-000043AF0000}"/>
    <cellStyle name="Normal 7 2 2 2 4" xfId="7705" xr:uid="{00000000-0005-0000-0000-000044AF0000}"/>
    <cellStyle name="Normal 7 2 2 2 4 2" xfId="18320" xr:uid="{00000000-0005-0000-0000-000045AF0000}"/>
    <cellStyle name="Normal 7 2 2 2 4 2 2" xfId="41588" xr:uid="{00000000-0005-0000-0000-000046AF0000}"/>
    <cellStyle name="Normal 7 2 2 2 4 3" xfId="30973" xr:uid="{00000000-0005-0000-0000-000047AF0000}"/>
    <cellStyle name="Normal 7 2 2 2 4 4" xfId="51196" xr:uid="{00000000-0005-0000-0000-000048AF0000}"/>
    <cellStyle name="Normal 7 2 2 2 5" xfId="13016" xr:uid="{00000000-0005-0000-0000-000049AF0000}"/>
    <cellStyle name="Normal 7 2 2 2 5 2" xfId="36284" xr:uid="{00000000-0005-0000-0000-00004AAF0000}"/>
    <cellStyle name="Normal 7 2 2 2 6" xfId="25665" xr:uid="{00000000-0005-0000-0000-00004BAF0000}"/>
    <cellStyle name="Normal 7 2 2 2 7" xfId="51191" xr:uid="{00000000-0005-0000-0000-00004CAF0000}"/>
    <cellStyle name="Normal 7 2 2 3" xfId="3278" xr:uid="{00000000-0005-0000-0000-00004DAF0000}"/>
    <cellStyle name="Normal 7 2 2 3 2" xfId="6108" xr:uid="{00000000-0005-0000-0000-00004EAF0000}"/>
    <cellStyle name="Normal 7 2 2 3 2 2" xfId="11451" xr:uid="{00000000-0005-0000-0000-00004FAF0000}"/>
    <cellStyle name="Normal 7 2 2 3 2 2 2" xfId="22064" xr:uid="{00000000-0005-0000-0000-000050AF0000}"/>
    <cellStyle name="Normal 7 2 2 3 2 2 2 2" xfId="45332" xr:uid="{00000000-0005-0000-0000-000051AF0000}"/>
    <cellStyle name="Normal 7 2 2 3 2 2 3" xfId="34719" xr:uid="{00000000-0005-0000-0000-000052AF0000}"/>
    <cellStyle name="Normal 7 2 2 3 2 3" xfId="16758" xr:uid="{00000000-0005-0000-0000-000053AF0000}"/>
    <cellStyle name="Normal 7 2 2 3 2 3 2" xfId="40026" xr:uid="{00000000-0005-0000-0000-000054AF0000}"/>
    <cellStyle name="Normal 7 2 2 3 2 4" xfId="29411" xr:uid="{00000000-0005-0000-0000-000055AF0000}"/>
    <cellStyle name="Normal 7 2 2 3 2 5" xfId="51198" xr:uid="{00000000-0005-0000-0000-000056AF0000}"/>
    <cellStyle name="Normal 7 2 2 3 3" xfId="8809" xr:uid="{00000000-0005-0000-0000-000057AF0000}"/>
    <cellStyle name="Normal 7 2 2 3 3 2" xfId="19424" xr:uid="{00000000-0005-0000-0000-000058AF0000}"/>
    <cellStyle name="Normal 7 2 2 3 3 2 2" xfId="42692" xr:uid="{00000000-0005-0000-0000-000059AF0000}"/>
    <cellStyle name="Normal 7 2 2 3 3 3" xfId="32077" xr:uid="{00000000-0005-0000-0000-00005AAF0000}"/>
    <cellStyle name="Normal 7 2 2 3 4" xfId="14118" xr:uid="{00000000-0005-0000-0000-00005BAF0000}"/>
    <cellStyle name="Normal 7 2 2 3 4 2" xfId="37386" xr:uid="{00000000-0005-0000-0000-00005CAF0000}"/>
    <cellStyle name="Normal 7 2 2 3 5" xfId="26769" xr:uid="{00000000-0005-0000-0000-00005DAF0000}"/>
    <cellStyle name="Normal 7 2 2 3 6" xfId="51197" xr:uid="{00000000-0005-0000-0000-00005EAF0000}"/>
    <cellStyle name="Normal 7 2 2 4" xfId="3598" xr:uid="{00000000-0005-0000-0000-00005FAF0000}"/>
    <cellStyle name="Normal 7 2 2 4 2" xfId="6422" xr:uid="{00000000-0005-0000-0000-000060AF0000}"/>
    <cellStyle name="Normal 7 2 2 4 2 2" xfId="11765" xr:uid="{00000000-0005-0000-0000-000061AF0000}"/>
    <cellStyle name="Normal 7 2 2 4 2 2 2" xfId="22378" xr:uid="{00000000-0005-0000-0000-000062AF0000}"/>
    <cellStyle name="Normal 7 2 2 4 2 2 2 2" xfId="45646" xr:uid="{00000000-0005-0000-0000-000063AF0000}"/>
    <cellStyle name="Normal 7 2 2 4 2 2 3" xfId="35033" xr:uid="{00000000-0005-0000-0000-000064AF0000}"/>
    <cellStyle name="Normal 7 2 2 4 2 3" xfId="17072" xr:uid="{00000000-0005-0000-0000-000065AF0000}"/>
    <cellStyle name="Normal 7 2 2 4 2 3 2" xfId="40340" xr:uid="{00000000-0005-0000-0000-000066AF0000}"/>
    <cellStyle name="Normal 7 2 2 4 2 4" xfId="29725" xr:uid="{00000000-0005-0000-0000-000067AF0000}"/>
    <cellStyle name="Normal 7 2 2 4 2 5" xfId="51200" xr:uid="{00000000-0005-0000-0000-000068AF0000}"/>
    <cellStyle name="Normal 7 2 2 4 3" xfId="9123" xr:uid="{00000000-0005-0000-0000-000069AF0000}"/>
    <cellStyle name="Normal 7 2 2 4 3 2" xfId="19738" xr:uid="{00000000-0005-0000-0000-00006AAF0000}"/>
    <cellStyle name="Normal 7 2 2 4 3 2 2" xfId="43006" xr:uid="{00000000-0005-0000-0000-00006BAF0000}"/>
    <cellStyle name="Normal 7 2 2 4 3 3" xfId="32391" xr:uid="{00000000-0005-0000-0000-00006CAF0000}"/>
    <cellStyle name="Normal 7 2 2 4 4" xfId="14432" xr:uid="{00000000-0005-0000-0000-00006DAF0000}"/>
    <cellStyle name="Normal 7 2 2 4 4 2" xfId="37700" xr:uid="{00000000-0005-0000-0000-00006EAF0000}"/>
    <cellStyle name="Normal 7 2 2 4 5" xfId="27083" xr:uid="{00000000-0005-0000-0000-00006FAF0000}"/>
    <cellStyle name="Normal 7 2 2 4 6" xfId="51199" xr:uid="{00000000-0005-0000-0000-000070AF0000}"/>
    <cellStyle name="Normal 7 2 2 5" xfId="51201" xr:uid="{00000000-0005-0000-0000-000071AF0000}"/>
    <cellStyle name="Normal 7 2 2 6" xfId="51190" xr:uid="{00000000-0005-0000-0000-000072AF0000}"/>
    <cellStyle name="Normal 7 2 2_Sheet1" xfId="3669" xr:uid="{00000000-0005-0000-0000-000073AF0000}"/>
    <cellStyle name="Normal 7 2 3" xfId="2550" xr:uid="{00000000-0005-0000-0000-000074AF0000}"/>
    <cellStyle name="Normal 7 2 3 2" xfId="5398" xr:uid="{00000000-0005-0000-0000-000075AF0000}"/>
    <cellStyle name="Normal 7 2 3 2 2" xfId="10741" xr:uid="{00000000-0005-0000-0000-000076AF0000}"/>
    <cellStyle name="Normal 7 2 3 2 2 2" xfId="21355" xr:uid="{00000000-0005-0000-0000-000077AF0000}"/>
    <cellStyle name="Normal 7 2 3 2 2 2 2" xfId="44623" xr:uid="{00000000-0005-0000-0000-000078AF0000}"/>
    <cellStyle name="Normal 7 2 3 2 2 2 3" xfId="51205" xr:uid="{00000000-0005-0000-0000-000079AF0000}"/>
    <cellStyle name="Normal 7 2 3 2 2 3" xfId="34009" xr:uid="{00000000-0005-0000-0000-00007AAF0000}"/>
    <cellStyle name="Normal 7 2 3 2 2 4" xfId="51204" xr:uid="{00000000-0005-0000-0000-00007BAF0000}"/>
    <cellStyle name="Normal 7 2 3 2 3" xfId="16049" xr:uid="{00000000-0005-0000-0000-00007CAF0000}"/>
    <cellStyle name="Normal 7 2 3 2 3 2" xfId="39317" xr:uid="{00000000-0005-0000-0000-00007DAF0000}"/>
    <cellStyle name="Normal 7 2 3 2 3 2 2" xfId="51207" xr:uid="{00000000-0005-0000-0000-00007EAF0000}"/>
    <cellStyle name="Normal 7 2 3 2 3 3" xfId="51206" xr:uid="{00000000-0005-0000-0000-00007FAF0000}"/>
    <cellStyle name="Normal 7 2 3 2 4" xfId="28701" xr:uid="{00000000-0005-0000-0000-000080AF0000}"/>
    <cellStyle name="Normal 7 2 3 2 4 2" xfId="51208" xr:uid="{00000000-0005-0000-0000-000081AF0000}"/>
    <cellStyle name="Normal 7 2 3 2 5" xfId="51203" xr:uid="{00000000-0005-0000-0000-000082AF0000}"/>
    <cellStyle name="Normal 7 2 3 3" xfId="8099" xr:uid="{00000000-0005-0000-0000-000083AF0000}"/>
    <cellStyle name="Normal 7 2 3 3 2" xfId="18714" xr:uid="{00000000-0005-0000-0000-000084AF0000}"/>
    <cellStyle name="Normal 7 2 3 3 2 2" xfId="41982" xr:uid="{00000000-0005-0000-0000-000085AF0000}"/>
    <cellStyle name="Normal 7 2 3 3 2 3" xfId="51210" xr:uid="{00000000-0005-0000-0000-000086AF0000}"/>
    <cellStyle name="Normal 7 2 3 3 3" xfId="31367" xr:uid="{00000000-0005-0000-0000-000087AF0000}"/>
    <cellStyle name="Normal 7 2 3 3 4" xfId="51209" xr:uid="{00000000-0005-0000-0000-000088AF0000}"/>
    <cellStyle name="Normal 7 2 3 4" xfId="13409" xr:uid="{00000000-0005-0000-0000-000089AF0000}"/>
    <cellStyle name="Normal 7 2 3 4 2" xfId="36677" xr:uid="{00000000-0005-0000-0000-00008AAF0000}"/>
    <cellStyle name="Normal 7 2 3 4 2 2" xfId="51212" xr:uid="{00000000-0005-0000-0000-00008BAF0000}"/>
    <cellStyle name="Normal 7 2 3 4 3" xfId="51211" xr:uid="{00000000-0005-0000-0000-00008CAF0000}"/>
    <cellStyle name="Normal 7 2 3 5" xfId="26059" xr:uid="{00000000-0005-0000-0000-00008DAF0000}"/>
    <cellStyle name="Normal 7 2 3 5 2" xfId="51213" xr:uid="{00000000-0005-0000-0000-00008EAF0000}"/>
    <cellStyle name="Normal 7 2 3 6" xfId="51202" xr:uid="{00000000-0005-0000-0000-00008FAF0000}"/>
    <cellStyle name="Normal 7 2 4" xfId="4211" xr:uid="{00000000-0005-0000-0000-000090AF0000}"/>
    <cellStyle name="Normal 7 2 4 2" xfId="9555" xr:uid="{00000000-0005-0000-0000-000091AF0000}"/>
    <cellStyle name="Normal 7 2 4 2 2" xfId="20170" xr:uid="{00000000-0005-0000-0000-000092AF0000}"/>
    <cellStyle name="Normal 7 2 4 2 2 2" xfId="43438" xr:uid="{00000000-0005-0000-0000-000093AF0000}"/>
    <cellStyle name="Normal 7 2 4 2 2 2 2" xfId="51217" xr:uid="{00000000-0005-0000-0000-000094AF0000}"/>
    <cellStyle name="Normal 7 2 4 2 2 3" xfId="51216" xr:uid="{00000000-0005-0000-0000-000095AF0000}"/>
    <cellStyle name="Normal 7 2 4 2 3" xfId="32823" xr:uid="{00000000-0005-0000-0000-000096AF0000}"/>
    <cellStyle name="Normal 7 2 4 2 3 2" xfId="51219" xr:uid="{00000000-0005-0000-0000-000097AF0000}"/>
    <cellStyle name="Normal 7 2 4 2 3 3" xfId="51218" xr:uid="{00000000-0005-0000-0000-000098AF0000}"/>
    <cellStyle name="Normal 7 2 4 2 4" xfId="51220" xr:uid="{00000000-0005-0000-0000-000099AF0000}"/>
    <cellStyle name="Normal 7 2 4 2 5" xfId="51215" xr:uid="{00000000-0005-0000-0000-00009AAF0000}"/>
    <cellStyle name="Normal 7 2 4 3" xfId="14864" xr:uid="{00000000-0005-0000-0000-00009BAF0000}"/>
    <cellStyle name="Normal 7 2 4 3 2" xfId="38132" xr:uid="{00000000-0005-0000-0000-00009CAF0000}"/>
    <cellStyle name="Normal 7 2 4 3 2 2" xfId="51222" xr:uid="{00000000-0005-0000-0000-00009DAF0000}"/>
    <cellStyle name="Normal 7 2 4 3 3" xfId="51221" xr:uid="{00000000-0005-0000-0000-00009EAF0000}"/>
    <cellStyle name="Normal 7 2 4 4" xfId="27515" xr:uid="{00000000-0005-0000-0000-00009FAF0000}"/>
    <cellStyle name="Normal 7 2 4 4 2" xfId="51224" xr:uid="{00000000-0005-0000-0000-0000A0AF0000}"/>
    <cellStyle name="Normal 7 2 4 4 3" xfId="51223" xr:uid="{00000000-0005-0000-0000-0000A1AF0000}"/>
    <cellStyle name="Normal 7 2 4 5" xfId="51225" xr:uid="{00000000-0005-0000-0000-0000A2AF0000}"/>
    <cellStyle name="Normal 7 2 4 6" xfId="51214" xr:uid="{00000000-0005-0000-0000-0000A3AF0000}"/>
    <cellStyle name="Normal 7 2 5" xfId="6913" xr:uid="{00000000-0005-0000-0000-0000A4AF0000}"/>
    <cellStyle name="Normal 7 2 5 2" xfId="17528" xr:uid="{00000000-0005-0000-0000-0000A5AF0000}"/>
    <cellStyle name="Normal 7 2 5 2 2" xfId="40796" xr:uid="{00000000-0005-0000-0000-0000A6AF0000}"/>
    <cellStyle name="Normal 7 2 5 2 2 2" xfId="51229" xr:uid="{00000000-0005-0000-0000-0000A7AF0000}"/>
    <cellStyle name="Normal 7 2 5 2 2 3" xfId="51228" xr:uid="{00000000-0005-0000-0000-0000A8AF0000}"/>
    <cellStyle name="Normal 7 2 5 2 3" xfId="51230" xr:uid="{00000000-0005-0000-0000-0000A9AF0000}"/>
    <cellStyle name="Normal 7 2 5 2 3 2" xfId="51231" xr:uid="{00000000-0005-0000-0000-0000AAAF0000}"/>
    <cellStyle name="Normal 7 2 5 2 4" xfId="51232" xr:uid="{00000000-0005-0000-0000-0000ABAF0000}"/>
    <cellStyle name="Normal 7 2 5 2 5" xfId="51227" xr:uid="{00000000-0005-0000-0000-0000ACAF0000}"/>
    <cellStyle name="Normal 7 2 5 3" xfId="30181" xr:uid="{00000000-0005-0000-0000-0000ADAF0000}"/>
    <cellStyle name="Normal 7 2 5 3 2" xfId="51234" xr:uid="{00000000-0005-0000-0000-0000AEAF0000}"/>
    <cellStyle name="Normal 7 2 5 3 3" xfId="51233" xr:uid="{00000000-0005-0000-0000-0000AFAF0000}"/>
    <cellStyle name="Normal 7 2 5 4" xfId="51235" xr:uid="{00000000-0005-0000-0000-0000B0AF0000}"/>
    <cellStyle name="Normal 7 2 5 4 2" xfId="51236" xr:uid="{00000000-0005-0000-0000-0000B1AF0000}"/>
    <cellStyle name="Normal 7 2 5 5" xfId="51237" xr:uid="{00000000-0005-0000-0000-0000B2AF0000}"/>
    <cellStyle name="Normal 7 2 5 6" xfId="51226" xr:uid="{00000000-0005-0000-0000-0000B3AF0000}"/>
    <cellStyle name="Normal 7 2 6" xfId="12224" xr:uid="{00000000-0005-0000-0000-0000B4AF0000}"/>
    <cellStyle name="Normal 7 2 6 2" xfId="35492" xr:uid="{00000000-0005-0000-0000-0000B5AF0000}"/>
    <cellStyle name="Normal 7 2 6 2 2" xfId="51240" xr:uid="{00000000-0005-0000-0000-0000B6AF0000}"/>
    <cellStyle name="Normal 7 2 6 2 3" xfId="51239" xr:uid="{00000000-0005-0000-0000-0000B7AF0000}"/>
    <cellStyle name="Normal 7 2 6 3" xfId="51241" xr:uid="{00000000-0005-0000-0000-0000B8AF0000}"/>
    <cellStyle name="Normal 7 2 6 3 2" xfId="51242" xr:uid="{00000000-0005-0000-0000-0000B9AF0000}"/>
    <cellStyle name="Normal 7 2 6 4" xfId="51243" xr:uid="{00000000-0005-0000-0000-0000BAAF0000}"/>
    <cellStyle name="Normal 7 2 6 5" xfId="51238" xr:uid="{00000000-0005-0000-0000-0000BBAF0000}"/>
    <cellStyle name="Normal 7 2 7" xfId="24872" xr:uid="{00000000-0005-0000-0000-0000BCAF0000}"/>
    <cellStyle name="Normal 7 2 7 2" xfId="51245" xr:uid="{00000000-0005-0000-0000-0000BDAF0000}"/>
    <cellStyle name="Normal 7 2 7 3" xfId="51244" xr:uid="{00000000-0005-0000-0000-0000BEAF0000}"/>
    <cellStyle name="Normal 7 2 8" xfId="51246" xr:uid="{00000000-0005-0000-0000-0000BFAF0000}"/>
    <cellStyle name="Normal 7 2 8 2" xfId="51247" xr:uid="{00000000-0005-0000-0000-0000C0AF0000}"/>
    <cellStyle name="Normal 7 2 9" xfId="51248" xr:uid="{00000000-0005-0000-0000-0000C1AF0000}"/>
    <cellStyle name="Normal 7 2_Asset Register (new)" xfId="1305" xr:uid="{00000000-0005-0000-0000-0000C2AF0000}"/>
    <cellStyle name="Normal 7 3" xfId="604" xr:uid="{00000000-0005-0000-0000-0000C3AF0000}"/>
    <cellStyle name="Normal 7 3 2" xfId="862" xr:uid="{00000000-0005-0000-0000-0000C4AF0000}"/>
    <cellStyle name="Normal 7 3 2 2" xfId="2099" xr:uid="{00000000-0005-0000-0000-0000C5AF0000}"/>
    <cellStyle name="Normal 7 3 2 2 2" xfId="3807" xr:uid="{00000000-0005-0000-0000-0000C6AF0000}"/>
    <cellStyle name="Normal 7 3 2 2 2 2" xfId="51251" xr:uid="{00000000-0005-0000-0000-0000C7AF0000}"/>
    <cellStyle name="Normal 7 3 2 2 3" xfId="51250" xr:uid="{00000000-0005-0000-0000-0000C8AF0000}"/>
    <cellStyle name="Normal 7 3 2 3" xfId="51252" xr:uid="{00000000-0005-0000-0000-0000C9AF0000}"/>
    <cellStyle name="Normal 7 3 2 3 2" xfId="51253" xr:uid="{00000000-0005-0000-0000-0000CAAF0000}"/>
    <cellStyle name="Normal 7 3 2 4" xfId="51254" xr:uid="{00000000-0005-0000-0000-0000CBAF0000}"/>
    <cellStyle name="Normal 7 3 2 5" xfId="51249" xr:uid="{00000000-0005-0000-0000-0000CCAF0000}"/>
    <cellStyle name="Normal 7 3 2_Sheet1" xfId="3670" xr:uid="{00000000-0005-0000-0000-0000CDAF0000}"/>
    <cellStyle name="Normal 7 3 3" xfId="51255" xr:uid="{00000000-0005-0000-0000-0000CEAF0000}"/>
    <cellStyle name="Normal 7 3 3 2" xfId="51256" xr:uid="{00000000-0005-0000-0000-0000CFAF0000}"/>
    <cellStyle name="Normal 7 3 4" xfId="51257" xr:uid="{00000000-0005-0000-0000-0000D0AF0000}"/>
    <cellStyle name="Normal 7 3 4 2" xfId="51258" xr:uid="{00000000-0005-0000-0000-0000D1AF0000}"/>
    <cellStyle name="Normal 7 3 5" xfId="51259" xr:uid="{00000000-0005-0000-0000-0000D2AF0000}"/>
    <cellStyle name="Normal 7 3_Asset Register (new)" xfId="1304" xr:uid="{00000000-0005-0000-0000-0000D3AF0000}"/>
    <cellStyle name="Normal 7 4" xfId="605" xr:uid="{00000000-0005-0000-0000-0000D4AF0000}"/>
    <cellStyle name="Normal 7 4 2" xfId="1084" xr:uid="{00000000-0005-0000-0000-0000D5AF0000}"/>
    <cellStyle name="Normal 7 4 2 2" xfId="2100" xr:uid="{00000000-0005-0000-0000-0000D6AF0000}"/>
    <cellStyle name="Normal 7 4 2 2 2" xfId="3835" xr:uid="{00000000-0005-0000-0000-0000D7AF0000}"/>
    <cellStyle name="Normal 7 4 2 2 2 2" xfId="51262" xr:uid="{00000000-0005-0000-0000-0000D8AF0000}"/>
    <cellStyle name="Normal 7 4 2 2 3" xfId="51261" xr:uid="{00000000-0005-0000-0000-0000D9AF0000}"/>
    <cellStyle name="Normal 7 4 2 3" xfId="51263" xr:uid="{00000000-0005-0000-0000-0000DAAF0000}"/>
    <cellStyle name="Normal 7 4 2 3 2" xfId="51264" xr:uid="{00000000-0005-0000-0000-0000DBAF0000}"/>
    <cellStyle name="Normal 7 4 2 4" xfId="51265" xr:uid="{00000000-0005-0000-0000-0000DCAF0000}"/>
    <cellStyle name="Normal 7 4 2 5" xfId="51260" xr:uid="{00000000-0005-0000-0000-0000DDAF0000}"/>
    <cellStyle name="Normal 7 4 2_Sheet1" xfId="3988" xr:uid="{00000000-0005-0000-0000-0000DEAF0000}"/>
    <cellStyle name="Normal 7 4 3" xfId="51266" xr:uid="{00000000-0005-0000-0000-0000DFAF0000}"/>
    <cellStyle name="Normal 7 4 3 2" xfId="51267" xr:uid="{00000000-0005-0000-0000-0000E0AF0000}"/>
    <cellStyle name="Normal 7 4 4" xfId="51268" xr:uid="{00000000-0005-0000-0000-0000E1AF0000}"/>
    <cellStyle name="Normal 7 4 4 2" xfId="51269" xr:uid="{00000000-0005-0000-0000-0000E2AF0000}"/>
    <cellStyle name="Normal 7 4 5" xfId="51270" xr:uid="{00000000-0005-0000-0000-0000E3AF0000}"/>
    <cellStyle name="Normal 7 4_Asset Register (new)" xfId="1515" xr:uid="{00000000-0005-0000-0000-0000E4AF0000}"/>
    <cellStyle name="Normal 7 5" xfId="860" xr:uid="{00000000-0005-0000-0000-0000E5AF0000}"/>
    <cellStyle name="Normal 7 5 2" xfId="2097" xr:uid="{00000000-0005-0000-0000-0000E6AF0000}"/>
    <cellStyle name="Normal 7 5 2 2" xfId="3724" xr:uid="{00000000-0005-0000-0000-0000E7AF0000}"/>
    <cellStyle name="Normal 7 5 2 2 2" xfId="24363" xr:uid="{00000000-0005-0000-0000-0000E8AF0000}"/>
    <cellStyle name="Normal 7 5 2 2 2 2" xfId="47566" xr:uid="{00000000-0005-0000-0000-0000E9AF0000}"/>
    <cellStyle name="Normal 7 5 2 2 2 3" xfId="51271" xr:uid="{00000000-0005-0000-0000-0000EAAF0000}"/>
    <cellStyle name="Normal 7 5 2 2 3" xfId="49500" xr:uid="{00000000-0005-0000-0000-0000EBAF0000}"/>
    <cellStyle name="Normal 7 5 2 3" xfId="24362" xr:uid="{00000000-0005-0000-0000-0000ECAF0000}"/>
    <cellStyle name="Normal 7 5 2 3 2" xfId="47565" xr:uid="{00000000-0005-0000-0000-0000EDAF0000}"/>
    <cellStyle name="Normal 7 5 2 3 2 2" xfId="51273" xr:uid="{00000000-0005-0000-0000-0000EEAF0000}"/>
    <cellStyle name="Normal 7 5 2 3 3" xfId="51272" xr:uid="{00000000-0005-0000-0000-0000EFAF0000}"/>
    <cellStyle name="Normal 7 5 2 4" xfId="51274" xr:uid="{00000000-0005-0000-0000-0000F0AF0000}"/>
    <cellStyle name="Normal 7 5 2 5" xfId="49499" xr:uid="{00000000-0005-0000-0000-0000F1AF0000}"/>
    <cellStyle name="Normal 7 5 3" xfId="24364" xr:uid="{00000000-0005-0000-0000-0000F2AF0000}"/>
    <cellStyle name="Normal 7 5 3 2" xfId="47567" xr:uid="{00000000-0005-0000-0000-0000F3AF0000}"/>
    <cellStyle name="Normal 7 5 3 2 2" xfId="51275" xr:uid="{00000000-0005-0000-0000-0000F4AF0000}"/>
    <cellStyle name="Normal 7 5 3 3" xfId="49501" xr:uid="{00000000-0005-0000-0000-0000F5AF0000}"/>
    <cellStyle name="Normal 7 5 4" xfId="24361" xr:uid="{00000000-0005-0000-0000-0000F6AF0000}"/>
    <cellStyle name="Normal 7 5 4 2" xfId="47564" xr:uid="{00000000-0005-0000-0000-0000F7AF0000}"/>
    <cellStyle name="Normal 7 5 4 2 2" xfId="51277" xr:uid="{00000000-0005-0000-0000-0000F8AF0000}"/>
    <cellStyle name="Normal 7 5 4 3" xfId="51276" xr:uid="{00000000-0005-0000-0000-0000F9AF0000}"/>
    <cellStyle name="Normal 7 5 5" xfId="51278" xr:uid="{00000000-0005-0000-0000-0000FAAF0000}"/>
    <cellStyle name="Normal 7 5 6" xfId="49498" xr:uid="{00000000-0005-0000-0000-0000FBAF0000}"/>
    <cellStyle name="Normal 7 5_Sheet1" xfId="3994" xr:uid="{00000000-0005-0000-0000-0000FCAF0000}"/>
    <cellStyle name="Normal 7 6" xfId="24365" xr:uid="{00000000-0005-0000-0000-0000FDAF0000}"/>
    <cellStyle name="Normal 7 6 2" xfId="24366" xr:uid="{00000000-0005-0000-0000-0000FEAF0000}"/>
    <cellStyle name="Normal 7 6 2 2" xfId="24367" xr:uid="{00000000-0005-0000-0000-0000FFAF0000}"/>
    <cellStyle name="Normal 7 6 2 2 2" xfId="47570" xr:uid="{00000000-0005-0000-0000-000000B00000}"/>
    <cellStyle name="Normal 7 6 2 2 2 2" xfId="51279" xr:uid="{00000000-0005-0000-0000-000001B00000}"/>
    <cellStyle name="Normal 7 6 2 2 3" xfId="49504" xr:uid="{00000000-0005-0000-0000-000002B00000}"/>
    <cellStyle name="Normal 7 6 2 3" xfId="47569" xr:uid="{00000000-0005-0000-0000-000003B00000}"/>
    <cellStyle name="Normal 7 6 2 3 2" xfId="51281" xr:uid="{00000000-0005-0000-0000-000004B00000}"/>
    <cellStyle name="Normal 7 6 2 3 3" xfId="51280" xr:uid="{00000000-0005-0000-0000-000005B00000}"/>
    <cellStyle name="Normal 7 6 2 4" xfId="51282" xr:uid="{00000000-0005-0000-0000-000006B00000}"/>
    <cellStyle name="Normal 7 6 2 5" xfId="49503" xr:uid="{00000000-0005-0000-0000-000007B00000}"/>
    <cellStyle name="Normal 7 6 3" xfId="24368" xr:uid="{00000000-0005-0000-0000-000008B00000}"/>
    <cellStyle name="Normal 7 6 3 2" xfId="47571" xr:uid="{00000000-0005-0000-0000-000009B00000}"/>
    <cellStyle name="Normal 7 6 3 2 2" xfId="51283" xr:uid="{00000000-0005-0000-0000-00000AB00000}"/>
    <cellStyle name="Normal 7 6 3 3" xfId="49505" xr:uid="{00000000-0005-0000-0000-00000BB00000}"/>
    <cellStyle name="Normal 7 6 4" xfId="47568" xr:uid="{00000000-0005-0000-0000-00000CB00000}"/>
    <cellStyle name="Normal 7 6 4 2" xfId="51285" xr:uid="{00000000-0005-0000-0000-00000DB00000}"/>
    <cellStyle name="Normal 7 6 4 3" xfId="51284" xr:uid="{00000000-0005-0000-0000-00000EB00000}"/>
    <cellStyle name="Normal 7 6 5" xfId="51286" xr:uid="{00000000-0005-0000-0000-00000FB00000}"/>
    <cellStyle name="Normal 7 6 6" xfId="49502" xr:uid="{00000000-0005-0000-0000-000010B00000}"/>
    <cellStyle name="Normal 7 7" xfId="24369" xr:uid="{00000000-0005-0000-0000-000011B00000}"/>
    <cellStyle name="Normal 7 7 2" xfId="51287" xr:uid="{00000000-0005-0000-0000-000012B00000}"/>
    <cellStyle name="Normal 7 7 2 2" xfId="51288" xr:uid="{00000000-0005-0000-0000-000013B00000}"/>
    <cellStyle name="Normal 7 7 3" xfId="51289" xr:uid="{00000000-0005-0000-0000-000014B00000}"/>
    <cellStyle name="Normal 7 7 3 2" xfId="51290" xr:uid="{00000000-0005-0000-0000-000015B00000}"/>
    <cellStyle name="Normal 7 7 4" xfId="51291" xr:uid="{00000000-0005-0000-0000-000016B00000}"/>
    <cellStyle name="Normal 7 8" xfId="51292" xr:uid="{00000000-0005-0000-0000-000017B00000}"/>
    <cellStyle name="Normal 7 8 2" xfId="51293" xr:uid="{00000000-0005-0000-0000-000018B00000}"/>
    <cellStyle name="Normal 7 9" xfId="51294" xr:uid="{00000000-0005-0000-0000-000019B00000}"/>
    <cellStyle name="Normal 7 9 2" xfId="51295" xr:uid="{00000000-0005-0000-0000-00001AB00000}"/>
    <cellStyle name="Normal 7_Asset Register (new)" xfId="1516" xr:uid="{00000000-0005-0000-0000-00001BB00000}"/>
    <cellStyle name="Normal 70" xfId="22640" xr:uid="{00000000-0005-0000-0000-00001CB00000}"/>
    <cellStyle name="Normal 70 2" xfId="45895" xr:uid="{00000000-0005-0000-0000-00001DB00000}"/>
    <cellStyle name="Normal 71" xfId="68" xr:uid="{00000000-0005-0000-0000-00001EB00000}"/>
    <cellStyle name="Normal 71 2" xfId="45896" xr:uid="{00000000-0005-0000-0000-00001FB00000}"/>
    <cellStyle name="Normal 71 3" xfId="22641" xr:uid="{00000000-0005-0000-0000-000020B00000}"/>
    <cellStyle name="Normal 71 4" xfId="51423" xr:uid="{00000000-0005-0000-0000-000021B00000}"/>
    <cellStyle name="Normal 72" xfId="69" xr:uid="{00000000-0005-0000-0000-000022B00000}"/>
    <cellStyle name="Normal 72 2" xfId="45897" xr:uid="{00000000-0005-0000-0000-000023B00000}"/>
    <cellStyle name="Normal 72 3" xfId="22642" xr:uid="{00000000-0005-0000-0000-000024B00000}"/>
    <cellStyle name="Normal 72 4" xfId="51424" xr:uid="{00000000-0005-0000-0000-000025B00000}"/>
    <cellStyle name="Normal 73" xfId="22643" xr:uid="{00000000-0005-0000-0000-000026B00000}"/>
    <cellStyle name="Normal 73 2" xfId="45898" xr:uid="{00000000-0005-0000-0000-000027B00000}"/>
    <cellStyle name="Normal 74" xfId="22644" xr:uid="{00000000-0005-0000-0000-000028B00000}"/>
    <cellStyle name="Normal 74 2" xfId="45899" xr:uid="{00000000-0005-0000-0000-000029B00000}"/>
    <cellStyle name="Normal 75" xfId="22645" xr:uid="{00000000-0005-0000-0000-00002AB00000}"/>
    <cellStyle name="Normal 75 2" xfId="45900" xr:uid="{00000000-0005-0000-0000-00002BB00000}"/>
    <cellStyle name="Normal 76" xfId="22646" xr:uid="{00000000-0005-0000-0000-00002CB00000}"/>
    <cellStyle name="Normal 76 2" xfId="45901" xr:uid="{00000000-0005-0000-0000-00002DB00000}"/>
    <cellStyle name="Normal 77" xfId="22647" xr:uid="{00000000-0005-0000-0000-00002EB00000}"/>
    <cellStyle name="Normal 77 2" xfId="45902" xr:uid="{00000000-0005-0000-0000-00002FB00000}"/>
    <cellStyle name="Normal 78" xfId="70" xr:uid="{00000000-0005-0000-0000-000030B00000}"/>
    <cellStyle name="Normal 78 2" xfId="45903" xr:uid="{00000000-0005-0000-0000-000031B00000}"/>
    <cellStyle name="Normal 78 3" xfId="22648" xr:uid="{00000000-0005-0000-0000-000032B00000}"/>
    <cellStyle name="Normal 78 4" xfId="51425" xr:uid="{00000000-0005-0000-0000-000033B00000}"/>
    <cellStyle name="Normal 79" xfId="71" xr:uid="{00000000-0005-0000-0000-000034B00000}"/>
    <cellStyle name="Normal 79 2" xfId="45904" xr:uid="{00000000-0005-0000-0000-000035B00000}"/>
    <cellStyle name="Normal 79 3" xfId="22649" xr:uid="{00000000-0005-0000-0000-000036B00000}"/>
    <cellStyle name="Normal 79 4" xfId="51426" xr:uid="{00000000-0005-0000-0000-000037B00000}"/>
    <cellStyle name="Normal 8" xfId="606" xr:uid="{00000000-0005-0000-0000-000038B00000}"/>
    <cellStyle name="Normal 8 2" xfId="607" xr:uid="{00000000-0005-0000-0000-000039B00000}"/>
    <cellStyle name="Normal 8 2 10" xfId="24873" xr:uid="{00000000-0005-0000-0000-00003AB00000}"/>
    <cellStyle name="Normal 8 2 11" xfId="49506" xr:uid="{00000000-0005-0000-0000-00003BB00000}"/>
    <cellStyle name="Normal 8 2 2" xfId="2102" xr:uid="{00000000-0005-0000-0000-00003CB00000}"/>
    <cellStyle name="Normal 8 2 2 2" xfId="5005" xr:uid="{00000000-0005-0000-0000-00003DB00000}"/>
    <cellStyle name="Normal 8 2 2 2 2" xfId="10348" xr:uid="{00000000-0005-0000-0000-00003EB00000}"/>
    <cellStyle name="Normal 8 2 2 2 2 2" xfId="20963" xr:uid="{00000000-0005-0000-0000-00003FB00000}"/>
    <cellStyle name="Normal 8 2 2 2 2 2 2" xfId="44231" xr:uid="{00000000-0005-0000-0000-000040B00000}"/>
    <cellStyle name="Normal 8 2 2 2 2 3" xfId="33616" xr:uid="{00000000-0005-0000-0000-000041B00000}"/>
    <cellStyle name="Normal 8 2 2 2 3" xfId="15657" xr:uid="{00000000-0005-0000-0000-000042B00000}"/>
    <cellStyle name="Normal 8 2 2 2 3 2" xfId="38925" xr:uid="{00000000-0005-0000-0000-000043B00000}"/>
    <cellStyle name="Normal 8 2 2 2 4" xfId="24372" xr:uid="{00000000-0005-0000-0000-000044B00000}"/>
    <cellStyle name="Normal 8 2 2 2 4 2" xfId="47574" xr:uid="{00000000-0005-0000-0000-000045B00000}"/>
    <cellStyle name="Normal 8 2 2 2 5" xfId="28308" xr:uid="{00000000-0005-0000-0000-000046B00000}"/>
    <cellStyle name="Normal 8 2 2 2 6" xfId="49508" xr:uid="{00000000-0005-0000-0000-000047B00000}"/>
    <cellStyle name="Normal 8 2 2 3" xfId="7706" xr:uid="{00000000-0005-0000-0000-000048B00000}"/>
    <cellStyle name="Normal 8 2 2 3 2" xfId="18321" xr:uid="{00000000-0005-0000-0000-000049B00000}"/>
    <cellStyle name="Normal 8 2 2 3 2 2" xfId="41589" xr:uid="{00000000-0005-0000-0000-00004AB00000}"/>
    <cellStyle name="Normal 8 2 2 3 3" xfId="30974" xr:uid="{00000000-0005-0000-0000-00004BB00000}"/>
    <cellStyle name="Normal 8 2 2 4" xfId="13017" xr:uid="{00000000-0005-0000-0000-00004CB00000}"/>
    <cellStyle name="Normal 8 2 2 4 2" xfId="36285" xr:uid="{00000000-0005-0000-0000-00004DB00000}"/>
    <cellStyle name="Normal 8 2 2 5" xfId="24371" xr:uid="{00000000-0005-0000-0000-00004EB00000}"/>
    <cellStyle name="Normal 8 2 2 5 2" xfId="47573" xr:uid="{00000000-0005-0000-0000-00004FB00000}"/>
    <cellStyle name="Normal 8 2 2 6" xfId="25666" xr:uid="{00000000-0005-0000-0000-000050B00000}"/>
    <cellStyle name="Normal 8 2 2 7" xfId="49507" xr:uid="{00000000-0005-0000-0000-000051B00000}"/>
    <cellStyle name="Normal 8 2 3" xfId="2551" xr:uid="{00000000-0005-0000-0000-000052B00000}"/>
    <cellStyle name="Normal 8 2 3 2" xfId="5399" xr:uid="{00000000-0005-0000-0000-000053B00000}"/>
    <cellStyle name="Normal 8 2 3 2 2" xfId="10742" xr:uid="{00000000-0005-0000-0000-000054B00000}"/>
    <cellStyle name="Normal 8 2 3 2 2 2" xfId="21356" xr:uid="{00000000-0005-0000-0000-000055B00000}"/>
    <cellStyle name="Normal 8 2 3 2 2 2 2" xfId="44624" xr:uid="{00000000-0005-0000-0000-000056B00000}"/>
    <cellStyle name="Normal 8 2 3 2 2 3" xfId="34010" xr:uid="{00000000-0005-0000-0000-000057B00000}"/>
    <cellStyle name="Normal 8 2 3 2 3" xfId="16050" xr:uid="{00000000-0005-0000-0000-000058B00000}"/>
    <cellStyle name="Normal 8 2 3 2 3 2" xfId="39318" xr:uid="{00000000-0005-0000-0000-000059B00000}"/>
    <cellStyle name="Normal 8 2 3 2 4" xfId="28702" xr:uid="{00000000-0005-0000-0000-00005AB00000}"/>
    <cellStyle name="Normal 8 2 3 3" xfId="8100" xr:uid="{00000000-0005-0000-0000-00005BB00000}"/>
    <cellStyle name="Normal 8 2 3 3 2" xfId="18715" xr:uid="{00000000-0005-0000-0000-00005CB00000}"/>
    <cellStyle name="Normal 8 2 3 3 2 2" xfId="41983" xr:uid="{00000000-0005-0000-0000-00005DB00000}"/>
    <cellStyle name="Normal 8 2 3 3 3" xfId="31368" xr:uid="{00000000-0005-0000-0000-00005EB00000}"/>
    <cellStyle name="Normal 8 2 3 4" xfId="13410" xr:uid="{00000000-0005-0000-0000-00005FB00000}"/>
    <cellStyle name="Normal 8 2 3 4 2" xfId="36678" xr:uid="{00000000-0005-0000-0000-000060B00000}"/>
    <cellStyle name="Normal 8 2 3 5" xfId="24373" xr:uid="{00000000-0005-0000-0000-000061B00000}"/>
    <cellStyle name="Normal 8 2 3 5 2" xfId="47575" xr:uid="{00000000-0005-0000-0000-000062B00000}"/>
    <cellStyle name="Normal 8 2 3 6" xfId="26060" xr:uid="{00000000-0005-0000-0000-000063B00000}"/>
    <cellStyle name="Normal 8 2 3 7" xfId="49509" xr:uid="{00000000-0005-0000-0000-000064B00000}"/>
    <cellStyle name="Normal 8 2 4" xfId="3279" xr:uid="{00000000-0005-0000-0000-000065B00000}"/>
    <cellStyle name="Normal 8 2 4 2" xfId="6109" xr:uid="{00000000-0005-0000-0000-000066B00000}"/>
    <cellStyle name="Normal 8 2 4 2 2" xfId="11452" xr:uid="{00000000-0005-0000-0000-000067B00000}"/>
    <cellStyle name="Normal 8 2 4 2 2 2" xfId="22065" xr:uid="{00000000-0005-0000-0000-000068B00000}"/>
    <cellStyle name="Normal 8 2 4 2 2 2 2" xfId="45333" xr:uid="{00000000-0005-0000-0000-000069B00000}"/>
    <cellStyle name="Normal 8 2 4 2 2 3" xfId="34720" xr:uid="{00000000-0005-0000-0000-00006AB00000}"/>
    <cellStyle name="Normal 8 2 4 2 3" xfId="16759" xr:uid="{00000000-0005-0000-0000-00006BB00000}"/>
    <cellStyle name="Normal 8 2 4 2 3 2" xfId="40027" xr:uid="{00000000-0005-0000-0000-00006CB00000}"/>
    <cellStyle name="Normal 8 2 4 2 4" xfId="29412" xr:uid="{00000000-0005-0000-0000-00006DB00000}"/>
    <cellStyle name="Normal 8 2 4 3" xfId="8810" xr:uid="{00000000-0005-0000-0000-00006EB00000}"/>
    <cellStyle name="Normal 8 2 4 3 2" xfId="19425" xr:uid="{00000000-0005-0000-0000-00006FB00000}"/>
    <cellStyle name="Normal 8 2 4 3 2 2" xfId="42693" xr:uid="{00000000-0005-0000-0000-000070B00000}"/>
    <cellStyle name="Normal 8 2 4 3 3" xfId="32078" xr:uid="{00000000-0005-0000-0000-000071B00000}"/>
    <cellStyle name="Normal 8 2 4 4" xfId="14119" xr:uid="{00000000-0005-0000-0000-000072B00000}"/>
    <cellStyle name="Normal 8 2 4 4 2" xfId="37387" xr:uid="{00000000-0005-0000-0000-000073B00000}"/>
    <cellStyle name="Normal 8 2 4 5" xfId="26770" xr:uid="{00000000-0005-0000-0000-000074B00000}"/>
    <cellStyle name="Normal 8 2 5" xfId="3599" xr:uid="{00000000-0005-0000-0000-000075B00000}"/>
    <cellStyle name="Normal 8 2 5 2" xfId="6423" xr:uid="{00000000-0005-0000-0000-000076B00000}"/>
    <cellStyle name="Normal 8 2 5 2 2" xfId="11766" xr:uid="{00000000-0005-0000-0000-000077B00000}"/>
    <cellStyle name="Normal 8 2 5 2 2 2" xfId="22379" xr:uid="{00000000-0005-0000-0000-000078B00000}"/>
    <cellStyle name="Normal 8 2 5 2 2 2 2" xfId="45647" xr:uid="{00000000-0005-0000-0000-000079B00000}"/>
    <cellStyle name="Normal 8 2 5 2 2 3" xfId="35034" xr:uid="{00000000-0005-0000-0000-00007AB00000}"/>
    <cellStyle name="Normal 8 2 5 2 3" xfId="17073" xr:uid="{00000000-0005-0000-0000-00007BB00000}"/>
    <cellStyle name="Normal 8 2 5 2 3 2" xfId="40341" xr:uid="{00000000-0005-0000-0000-00007CB00000}"/>
    <cellStyle name="Normal 8 2 5 2 4" xfId="29726" xr:uid="{00000000-0005-0000-0000-00007DB00000}"/>
    <cellStyle name="Normal 8 2 5 3" xfId="9124" xr:uid="{00000000-0005-0000-0000-00007EB00000}"/>
    <cellStyle name="Normal 8 2 5 3 2" xfId="19739" xr:uid="{00000000-0005-0000-0000-00007FB00000}"/>
    <cellStyle name="Normal 8 2 5 3 2 2" xfId="43007" xr:uid="{00000000-0005-0000-0000-000080B00000}"/>
    <cellStyle name="Normal 8 2 5 3 3" xfId="32392" xr:uid="{00000000-0005-0000-0000-000081B00000}"/>
    <cellStyle name="Normal 8 2 5 4" xfId="14433" xr:uid="{00000000-0005-0000-0000-000082B00000}"/>
    <cellStyle name="Normal 8 2 5 4 2" xfId="37701" xr:uid="{00000000-0005-0000-0000-000083B00000}"/>
    <cellStyle name="Normal 8 2 5 5" xfId="27084" xr:uid="{00000000-0005-0000-0000-000084B00000}"/>
    <cellStyle name="Normal 8 2 6" xfId="4212" xr:uid="{00000000-0005-0000-0000-000085B00000}"/>
    <cellStyle name="Normal 8 2 6 2" xfId="9556" xr:uid="{00000000-0005-0000-0000-000086B00000}"/>
    <cellStyle name="Normal 8 2 6 2 2" xfId="20171" xr:uid="{00000000-0005-0000-0000-000087B00000}"/>
    <cellStyle name="Normal 8 2 6 2 2 2" xfId="43439" xr:uid="{00000000-0005-0000-0000-000088B00000}"/>
    <cellStyle name="Normal 8 2 6 2 3" xfId="32824" xr:uid="{00000000-0005-0000-0000-000089B00000}"/>
    <cellStyle name="Normal 8 2 6 3" xfId="14865" xr:uid="{00000000-0005-0000-0000-00008AB00000}"/>
    <cellStyle name="Normal 8 2 6 3 2" xfId="38133" xr:uid="{00000000-0005-0000-0000-00008BB00000}"/>
    <cellStyle name="Normal 8 2 6 4" xfId="27516" xr:uid="{00000000-0005-0000-0000-00008CB00000}"/>
    <cellStyle name="Normal 8 2 7" xfId="6914" xr:uid="{00000000-0005-0000-0000-00008DB00000}"/>
    <cellStyle name="Normal 8 2 7 2" xfId="17529" xr:uid="{00000000-0005-0000-0000-00008EB00000}"/>
    <cellStyle name="Normal 8 2 7 2 2" xfId="40797" xr:uid="{00000000-0005-0000-0000-00008FB00000}"/>
    <cellStyle name="Normal 8 2 7 3" xfId="30182" xr:uid="{00000000-0005-0000-0000-000090B00000}"/>
    <cellStyle name="Normal 8 2 8" xfId="12225" xr:uid="{00000000-0005-0000-0000-000091B00000}"/>
    <cellStyle name="Normal 8 2 8 2" xfId="35493" xr:uid="{00000000-0005-0000-0000-000092B00000}"/>
    <cellStyle name="Normal 8 2 9" xfId="24370" xr:uid="{00000000-0005-0000-0000-000093B00000}"/>
    <cellStyle name="Normal 8 2 9 2" xfId="47572" xr:uid="{00000000-0005-0000-0000-000094B00000}"/>
    <cellStyle name="Normal 8 3" xfId="863" xr:uid="{00000000-0005-0000-0000-000095B00000}"/>
    <cellStyle name="Normal 8 3 2" xfId="2101" xr:uid="{00000000-0005-0000-0000-000096B00000}"/>
    <cellStyle name="Normal 8 3 2 2" xfId="3722" xr:uid="{00000000-0005-0000-0000-000097B00000}"/>
    <cellStyle name="Normal 8 3 2 2 2" xfId="24376" xr:uid="{00000000-0005-0000-0000-000098B00000}"/>
    <cellStyle name="Normal 8 3 2 2 2 2" xfId="47578" xr:uid="{00000000-0005-0000-0000-000099B00000}"/>
    <cellStyle name="Normal 8 3 2 2 3" xfId="49512" xr:uid="{00000000-0005-0000-0000-00009AB00000}"/>
    <cellStyle name="Normal 8 3 2 3" xfId="24375" xr:uid="{00000000-0005-0000-0000-00009BB00000}"/>
    <cellStyle name="Normal 8 3 2 3 2" xfId="47577" xr:uid="{00000000-0005-0000-0000-00009CB00000}"/>
    <cellStyle name="Normal 8 3 2 4" xfId="49511" xr:uid="{00000000-0005-0000-0000-00009DB00000}"/>
    <cellStyle name="Normal 8 3 3" xfId="24377" xr:uid="{00000000-0005-0000-0000-00009EB00000}"/>
    <cellStyle name="Normal 8 3 3 2" xfId="47579" xr:uid="{00000000-0005-0000-0000-00009FB00000}"/>
    <cellStyle name="Normal 8 3 3 3" xfId="49513" xr:uid="{00000000-0005-0000-0000-0000A0B00000}"/>
    <cellStyle name="Normal 8 3 4" xfId="24374" xr:uid="{00000000-0005-0000-0000-0000A1B00000}"/>
    <cellStyle name="Normal 8 3 4 2" xfId="47576" xr:uid="{00000000-0005-0000-0000-0000A2B00000}"/>
    <cellStyle name="Normal 8 3 5" xfId="49510" xr:uid="{00000000-0005-0000-0000-0000A3B00000}"/>
    <cellStyle name="Normal 8 3_Sheet1" xfId="3983" xr:uid="{00000000-0005-0000-0000-0000A4B00000}"/>
    <cellStyle name="Normal 8 4" xfId="24378" xr:uid="{00000000-0005-0000-0000-0000A5B00000}"/>
    <cellStyle name="Normal 8_Asset Register (new)" xfId="1514" xr:uid="{00000000-0005-0000-0000-0000A6B00000}"/>
    <cellStyle name="Normal 80" xfId="72" xr:uid="{00000000-0005-0000-0000-0000A7B00000}"/>
    <cellStyle name="Normal 80 2" xfId="45905" xr:uid="{00000000-0005-0000-0000-0000A8B00000}"/>
    <cellStyle name="Normal 80 3" xfId="22650" xr:uid="{00000000-0005-0000-0000-0000A9B00000}"/>
    <cellStyle name="Normal 80 4" xfId="51427" xr:uid="{00000000-0005-0000-0000-0000AAB00000}"/>
    <cellStyle name="Normal 81" xfId="22651" xr:uid="{00000000-0005-0000-0000-0000ABB00000}"/>
    <cellStyle name="Normal 81 2" xfId="45906" xr:uid="{00000000-0005-0000-0000-0000ACB00000}"/>
    <cellStyle name="Normal 82" xfId="73" xr:uid="{00000000-0005-0000-0000-0000ADB00000}"/>
    <cellStyle name="Normal 82 2" xfId="45907" xr:uid="{00000000-0005-0000-0000-0000AEB00000}"/>
    <cellStyle name="Normal 82 3" xfId="22652" xr:uid="{00000000-0005-0000-0000-0000AFB00000}"/>
    <cellStyle name="Normal 82 4" xfId="51428" xr:uid="{00000000-0005-0000-0000-0000B0B00000}"/>
    <cellStyle name="Normal 83" xfId="74" xr:uid="{00000000-0005-0000-0000-0000B1B00000}"/>
    <cellStyle name="Normal 83 2" xfId="45908" xr:uid="{00000000-0005-0000-0000-0000B2B00000}"/>
    <cellStyle name="Normal 83 3" xfId="22653" xr:uid="{00000000-0005-0000-0000-0000B3B00000}"/>
    <cellStyle name="Normal 83 4" xfId="51429" xr:uid="{00000000-0005-0000-0000-0000B4B00000}"/>
    <cellStyle name="Normal 84" xfId="75" xr:uid="{00000000-0005-0000-0000-0000B5B00000}"/>
    <cellStyle name="Normal 84 2" xfId="45909" xr:uid="{00000000-0005-0000-0000-0000B6B00000}"/>
    <cellStyle name="Normal 84 3" xfId="22654" xr:uid="{00000000-0005-0000-0000-0000B7B00000}"/>
    <cellStyle name="Normal 84 4" xfId="51439" xr:uid="{00000000-0005-0000-0000-0000B8B00000}"/>
    <cellStyle name="Normal 85" xfId="76" xr:uid="{00000000-0005-0000-0000-0000B9B00000}"/>
    <cellStyle name="Normal 85 2" xfId="45910" xr:uid="{00000000-0005-0000-0000-0000BAB00000}"/>
    <cellStyle name="Normal 85 3" xfId="22655" xr:uid="{00000000-0005-0000-0000-0000BBB00000}"/>
    <cellStyle name="Normal 85 4" xfId="51430" xr:uid="{00000000-0005-0000-0000-0000BCB00000}"/>
    <cellStyle name="Normal 86" xfId="77" xr:uid="{00000000-0005-0000-0000-0000BDB00000}"/>
    <cellStyle name="Normal 86 2" xfId="45911" xr:uid="{00000000-0005-0000-0000-0000BEB00000}"/>
    <cellStyle name="Normal 86 3" xfId="22656" xr:uid="{00000000-0005-0000-0000-0000BFB00000}"/>
    <cellStyle name="Normal 86 4" xfId="51440" xr:uid="{00000000-0005-0000-0000-0000C0B00000}"/>
    <cellStyle name="Normal 87" xfId="78" xr:uid="{00000000-0005-0000-0000-0000C1B00000}"/>
    <cellStyle name="Normal 87 2" xfId="45912" xr:uid="{00000000-0005-0000-0000-0000C2B00000}"/>
    <cellStyle name="Normal 87 3" xfId="22657" xr:uid="{00000000-0005-0000-0000-0000C3B00000}"/>
    <cellStyle name="Normal 87 4" xfId="51431" xr:uid="{00000000-0005-0000-0000-0000C4B00000}"/>
    <cellStyle name="Normal 88" xfId="79" xr:uid="{00000000-0005-0000-0000-0000C5B00000}"/>
    <cellStyle name="Normal 88 2" xfId="45913" xr:uid="{00000000-0005-0000-0000-0000C6B00000}"/>
    <cellStyle name="Normal 88 3" xfId="22658" xr:uid="{00000000-0005-0000-0000-0000C7B00000}"/>
    <cellStyle name="Normal 88 4" xfId="51441" xr:uid="{00000000-0005-0000-0000-0000C8B00000}"/>
    <cellStyle name="Normal 89" xfId="22659" xr:uid="{00000000-0005-0000-0000-0000C9B00000}"/>
    <cellStyle name="Normal 89 2" xfId="45914" xr:uid="{00000000-0005-0000-0000-0000CAB00000}"/>
    <cellStyle name="Normal 9" xfId="608" xr:uid="{00000000-0005-0000-0000-0000CBB00000}"/>
    <cellStyle name="Normal 9 10" xfId="2261" xr:uid="{00000000-0005-0000-0000-0000CCB00000}"/>
    <cellStyle name="Normal 9 10 2" xfId="5127" xr:uid="{00000000-0005-0000-0000-0000CDB00000}"/>
    <cellStyle name="Normal 9 10 2 2" xfId="10470" xr:uid="{00000000-0005-0000-0000-0000CEB00000}"/>
    <cellStyle name="Normal 9 10 2 2 2" xfId="21084" xr:uid="{00000000-0005-0000-0000-0000CFB00000}"/>
    <cellStyle name="Normal 9 10 2 2 2 2" xfId="44352" xr:uid="{00000000-0005-0000-0000-0000D0B00000}"/>
    <cellStyle name="Normal 9 10 2 2 3" xfId="33738" xr:uid="{00000000-0005-0000-0000-0000D1B00000}"/>
    <cellStyle name="Normal 9 10 2 3" xfId="15778" xr:uid="{00000000-0005-0000-0000-0000D2B00000}"/>
    <cellStyle name="Normal 9 10 2 3 2" xfId="39046" xr:uid="{00000000-0005-0000-0000-0000D3B00000}"/>
    <cellStyle name="Normal 9 10 2 4" xfId="28430" xr:uid="{00000000-0005-0000-0000-0000D4B00000}"/>
    <cellStyle name="Normal 9 10 3" xfId="7828" xr:uid="{00000000-0005-0000-0000-0000D5B00000}"/>
    <cellStyle name="Normal 9 10 3 2" xfId="18443" xr:uid="{00000000-0005-0000-0000-0000D6B00000}"/>
    <cellStyle name="Normal 9 10 3 2 2" xfId="41711" xr:uid="{00000000-0005-0000-0000-0000D7B00000}"/>
    <cellStyle name="Normal 9 10 3 3" xfId="31096" xr:uid="{00000000-0005-0000-0000-0000D8B00000}"/>
    <cellStyle name="Normal 9 10 4" xfId="13138" xr:uid="{00000000-0005-0000-0000-0000D9B00000}"/>
    <cellStyle name="Normal 9 10 4 2" xfId="36406" xr:uid="{00000000-0005-0000-0000-0000DAB00000}"/>
    <cellStyle name="Normal 9 10 5" xfId="25788" xr:uid="{00000000-0005-0000-0000-0000DBB00000}"/>
    <cellStyle name="Normal 9 11" xfId="3053" xr:uid="{00000000-0005-0000-0000-0000DCB00000}"/>
    <cellStyle name="Normal 9 11 2" xfId="5886" xr:uid="{00000000-0005-0000-0000-0000DDB00000}"/>
    <cellStyle name="Normal 9 11 2 2" xfId="11229" xr:uid="{00000000-0005-0000-0000-0000DEB00000}"/>
    <cellStyle name="Normal 9 11 2 2 2" xfId="21842" xr:uid="{00000000-0005-0000-0000-0000DFB00000}"/>
    <cellStyle name="Normal 9 11 2 2 2 2" xfId="45110" xr:uid="{00000000-0005-0000-0000-0000E0B00000}"/>
    <cellStyle name="Normal 9 11 2 2 3" xfId="34497" xr:uid="{00000000-0005-0000-0000-0000E1B00000}"/>
    <cellStyle name="Normal 9 11 2 3" xfId="16536" xr:uid="{00000000-0005-0000-0000-0000E2B00000}"/>
    <cellStyle name="Normal 9 11 2 3 2" xfId="39804" xr:uid="{00000000-0005-0000-0000-0000E3B00000}"/>
    <cellStyle name="Normal 9 11 2 4" xfId="29189" xr:uid="{00000000-0005-0000-0000-0000E4B00000}"/>
    <cellStyle name="Normal 9 11 3" xfId="8587" xr:uid="{00000000-0005-0000-0000-0000E5B00000}"/>
    <cellStyle name="Normal 9 11 3 2" xfId="19202" xr:uid="{00000000-0005-0000-0000-0000E6B00000}"/>
    <cellStyle name="Normal 9 11 3 2 2" xfId="42470" xr:uid="{00000000-0005-0000-0000-0000E7B00000}"/>
    <cellStyle name="Normal 9 11 3 3" xfId="31855" xr:uid="{00000000-0005-0000-0000-0000E8B00000}"/>
    <cellStyle name="Normal 9 11 4" xfId="13896" xr:uid="{00000000-0005-0000-0000-0000E9B00000}"/>
    <cellStyle name="Normal 9 11 4 2" xfId="37164" xr:uid="{00000000-0005-0000-0000-0000EAB00000}"/>
    <cellStyle name="Normal 9 11 5" xfId="26547" xr:uid="{00000000-0005-0000-0000-0000EBB00000}"/>
    <cellStyle name="Normal 9 12" xfId="3376" xr:uid="{00000000-0005-0000-0000-0000ECB00000}"/>
    <cellStyle name="Normal 9 12 2" xfId="6200" xr:uid="{00000000-0005-0000-0000-0000EDB00000}"/>
    <cellStyle name="Normal 9 12 2 2" xfId="11543" xr:uid="{00000000-0005-0000-0000-0000EEB00000}"/>
    <cellStyle name="Normal 9 12 2 2 2" xfId="22156" xr:uid="{00000000-0005-0000-0000-0000EFB00000}"/>
    <cellStyle name="Normal 9 12 2 2 2 2" xfId="45424" xr:uid="{00000000-0005-0000-0000-0000F0B00000}"/>
    <cellStyle name="Normal 9 12 2 2 3" xfId="34811" xr:uid="{00000000-0005-0000-0000-0000F1B00000}"/>
    <cellStyle name="Normal 9 12 2 3" xfId="16850" xr:uid="{00000000-0005-0000-0000-0000F2B00000}"/>
    <cellStyle name="Normal 9 12 2 3 2" xfId="40118" xr:uid="{00000000-0005-0000-0000-0000F3B00000}"/>
    <cellStyle name="Normal 9 12 2 4" xfId="29503" xr:uid="{00000000-0005-0000-0000-0000F4B00000}"/>
    <cellStyle name="Normal 9 12 3" xfId="8901" xr:uid="{00000000-0005-0000-0000-0000F5B00000}"/>
    <cellStyle name="Normal 9 12 3 2" xfId="19516" xr:uid="{00000000-0005-0000-0000-0000F6B00000}"/>
    <cellStyle name="Normal 9 12 3 2 2" xfId="42784" xr:uid="{00000000-0005-0000-0000-0000F7B00000}"/>
    <cellStyle name="Normal 9 12 3 3" xfId="32169" xr:uid="{00000000-0005-0000-0000-0000F8B00000}"/>
    <cellStyle name="Normal 9 12 4" xfId="14210" xr:uid="{00000000-0005-0000-0000-0000F9B00000}"/>
    <cellStyle name="Normal 9 12 4 2" xfId="37478" xr:uid="{00000000-0005-0000-0000-0000FAB00000}"/>
    <cellStyle name="Normal 9 12 5" xfId="26861" xr:uid="{00000000-0005-0000-0000-0000FBB00000}"/>
    <cellStyle name="Normal 9 13" xfId="24379" xr:uid="{00000000-0005-0000-0000-0000FCB00000}"/>
    <cellStyle name="Normal 9 13 2" xfId="47580" xr:uid="{00000000-0005-0000-0000-0000FDB00000}"/>
    <cellStyle name="Normal 9 14" xfId="49514" xr:uid="{00000000-0005-0000-0000-0000FEB00000}"/>
    <cellStyle name="Normal 9 2" xfId="865" xr:uid="{00000000-0005-0000-0000-0000FFB00000}"/>
    <cellStyle name="Normal 9 2 10" xfId="3054" xr:uid="{00000000-0005-0000-0000-000000B10000}"/>
    <cellStyle name="Normal 9 2 10 2" xfId="5887" xr:uid="{00000000-0005-0000-0000-000001B10000}"/>
    <cellStyle name="Normal 9 2 10 2 2" xfId="11230" xr:uid="{00000000-0005-0000-0000-000002B10000}"/>
    <cellStyle name="Normal 9 2 10 2 2 2" xfId="21843" xr:uid="{00000000-0005-0000-0000-000003B10000}"/>
    <cellStyle name="Normal 9 2 10 2 2 2 2" xfId="45111" xr:uid="{00000000-0005-0000-0000-000004B10000}"/>
    <cellStyle name="Normal 9 2 10 2 2 3" xfId="34498" xr:uid="{00000000-0005-0000-0000-000005B10000}"/>
    <cellStyle name="Normal 9 2 10 2 3" xfId="16537" xr:uid="{00000000-0005-0000-0000-000006B10000}"/>
    <cellStyle name="Normal 9 2 10 2 3 2" xfId="39805" xr:uid="{00000000-0005-0000-0000-000007B10000}"/>
    <cellStyle name="Normal 9 2 10 2 4" xfId="29190" xr:uid="{00000000-0005-0000-0000-000008B10000}"/>
    <cellStyle name="Normal 9 2 10 3" xfId="8588" xr:uid="{00000000-0005-0000-0000-000009B10000}"/>
    <cellStyle name="Normal 9 2 10 3 2" xfId="19203" xr:uid="{00000000-0005-0000-0000-00000AB10000}"/>
    <cellStyle name="Normal 9 2 10 3 2 2" xfId="42471" xr:uid="{00000000-0005-0000-0000-00000BB10000}"/>
    <cellStyle name="Normal 9 2 10 3 3" xfId="31856" xr:uid="{00000000-0005-0000-0000-00000CB10000}"/>
    <cellStyle name="Normal 9 2 10 4" xfId="13897" xr:uid="{00000000-0005-0000-0000-00000DB10000}"/>
    <cellStyle name="Normal 9 2 10 4 2" xfId="37165" xr:uid="{00000000-0005-0000-0000-00000EB10000}"/>
    <cellStyle name="Normal 9 2 10 5" xfId="26548" xr:uid="{00000000-0005-0000-0000-00000FB10000}"/>
    <cellStyle name="Normal 9 2 11" xfId="3377" xr:uid="{00000000-0005-0000-0000-000010B10000}"/>
    <cellStyle name="Normal 9 2 11 2" xfId="6201" xr:uid="{00000000-0005-0000-0000-000011B10000}"/>
    <cellStyle name="Normal 9 2 11 2 2" xfId="11544" xr:uid="{00000000-0005-0000-0000-000012B10000}"/>
    <cellStyle name="Normal 9 2 11 2 2 2" xfId="22157" xr:uid="{00000000-0005-0000-0000-000013B10000}"/>
    <cellStyle name="Normal 9 2 11 2 2 2 2" xfId="45425" xr:uid="{00000000-0005-0000-0000-000014B10000}"/>
    <cellStyle name="Normal 9 2 11 2 2 3" xfId="34812" xr:uid="{00000000-0005-0000-0000-000015B10000}"/>
    <cellStyle name="Normal 9 2 11 2 3" xfId="16851" xr:uid="{00000000-0005-0000-0000-000016B10000}"/>
    <cellStyle name="Normal 9 2 11 2 3 2" xfId="40119" xr:uid="{00000000-0005-0000-0000-000017B10000}"/>
    <cellStyle name="Normal 9 2 11 2 4" xfId="29504" xr:uid="{00000000-0005-0000-0000-000018B10000}"/>
    <cellStyle name="Normal 9 2 11 3" xfId="8902" xr:uid="{00000000-0005-0000-0000-000019B10000}"/>
    <cellStyle name="Normal 9 2 11 3 2" xfId="19517" xr:uid="{00000000-0005-0000-0000-00001AB10000}"/>
    <cellStyle name="Normal 9 2 11 3 2 2" xfId="42785" xr:uid="{00000000-0005-0000-0000-00001BB10000}"/>
    <cellStyle name="Normal 9 2 11 3 3" xfId="32170" xr:uid="{00000000-0005-0000-0000-00001CB10000}"/>
    <cellStyle name="Normal 9 2 11 4" xfId="14211" xr:uid="{00000000-0005-0000-0000-00001DB10000}"/>
    <cellStyle name="Normal 9 2 11 4 2" xfId="37479" xr:uid="{00000000-0005-0000-0000-00001EB10000}"/>
    <cellStyle name="Normal 9 2 11 5" xfId="26862" xr:uid="{00000000-0005-0000-0000-00001FB10000}"/>
    <cellStyle name="Normal 9 2 12" xfId="4308" xr:uid="{00000000-0005-0000-0000-000020B10000}"/>
    <cellStyle name="Normal 9 2 12 2" xfId="9652" xr:uid="{00000000-0005-0000-0000-000021B10000}"/>
    <cellStyle name="Normal 9 2 12 2 2" xfId="20267" xr:uid="{00000000-0005-0000-0000-000022B10000}"/>
    <cellStyle name="Normal 9 2 12 2 2 2" xfId="43535" xr:uid="{00000000-0005-0000-0000-000023B10000}"/>
    <cellStyle name="Normal 9 2 12 2 3" xfId="32920" xr:uid="{00000000-0005-0000-0000-000024B10000}"/>
    <cellStyle name="Normal 9 2 12 3" xfId="14961" xr:uid="{00000000-0005-0000-0000-000025B10000}"/>
    <cellStyle name="Normal 9 2 12 3 2" xfId="38229" xr:uid="{00000000-0005-0000-0000-000026B10000}"/>
    <cellStyle name="Normal 9 2 12 4" xfId="27612" xr:uid="{00000000-0005-0000-0000-000027B10000}"/>
    <cellStyle name="Normal 9 2 13" xfId="7010" xr:uid="{00000000-0005-0000-0000-000028B10000}"/>
    <cellStyle name="Normal 9 2 13 2" xfId="17625" xr:uid="{00000000-0005-0000-0000-000029B10000}"/>
    <cellStyle name="Normal 9 2 13 2 2" xfId="40893" xr:uid="{00000000-0005-0000-0000-00002AB10000}"/>
    <cellStyle name="Normal 9 2 13 3" xfId="30278" xr:uid="{00000000-0005-0000-0000-00002BB10000}"/>
    <cellStyle name="Normal 9 2 14" xfId="12321" xr:uid="{00000000-0005-0000-0000-00002CB10000}"/>
    <cellStyle name="Normal 9 2 14 2" xfId="35589" xr:uid="{00000000-0005-0000-0000-00002DB10000}"/>
    <cellStyle name="Normal 9 2 15" xfId="24380" xr:uid="{00000000-0005-0000-0000-00002EB10000}"/>
    <cellStyle name="Normal 9 2 15 2" xfId="47581" xr:uid="{00000000-0005-0000-0000-00002FB10000}"/>
    <cellStyle name="Normal 9 2 16" xfId="24970" xr:uid="{00000000-0005-0000-0000-000030B10000}"/>
    <cellStyle name="Normal 9 2 17" xfId="49515" xr:uid="{00000000-0005-0000-0000-000031B10000}"/>
    <cellStyle name="Normal 9 2 2" xfId="1163" xr:uid="{00000000-0005-0000-0000-000032B10000}"/>
    <cellStyle name="Normal 9 2 2 10" xfId="49516" xr:uid="{00000000-0005-0000-0000-000033B10000}"/>
    <cellStyle name="Normal 9 2 2 2" xfId="1596" xr:uid="{00000000-0005-0000-0000-000034B10000}"/>
    <cellStyle name="Normal 9 2 2 2 2" xfId="2953" xr:uid="{00000000-0005-0000-0000-000035B10000}"/>
    <cellStyle name="Normal 9 2 2 2 2 2" xfId="5801" xr:uid="{00000000-0005-0000-0000-000036B10000}"/>
    <cellStyle name="Normal 9 2 2 2 2 2 2" xfId="11144" xr:uid="{00000000-0005-0000-0000-000037B10000}"/>
    <cellStyle name="Normal 9 2 2 2 2 2 2 2" xfId="21758" xr:uid="{00000000-0005-0000-0000-000038B10000}"/>
    <cellStyle name="Normal 9 2 2 2 2 2 2 2 2" xfId="45026" xr:uid="{00000000-0005-0000-0000-000039B10000}"/>
    <cellStyle name="Normal 9 2 2 2 2 2 2 3" xfId="34412" xr:uid="{00000000-0005-0000-0000-00003AB10000}"/>
    <cellStyle name="Normal 9 2 2 2 2 2 3" xfId="16452" xr:uid="{00000000-0005-0000-0000-00003BB10000}"/>
    <cellStyle name="Normal 9 2 2 2 2 2 3 2" xfId="39720" xr:uid="{00000000-0005-0000-0000-00003CB10000}"/>
    <cellStyle name="Normal 9 2 2 2 2 2 4" xfId="24384" xr:uid="{00000000-0005-0000-0000-00003DB10000}"/>
    <cellStyle name="Normal 9 2 2 2 2 2 4 2" xfId="47585" xr:uid="{00000000-0005-0000-0000-00003EB10000}"/>
    <cellStyle name="Normal 9 2 2 2 2 2 5" xfId="29104" xr:uid="{00000000-0005-0000-0000-00003FB10000}"/>
    <cellStyle name="Normal 9 2 2 2 2 2 6" xfId="49519" xr:uid="{00000000-0005-0000-0000-000040B10000}"/>
    <cellStyle name="Normal 9 2 2 2 2 3" xfId="8502" xr:uid="{00000000-0005-0000-0000-000041B10000}"/>
    <cellStyle name="Normal 9 2 2 2 2 3 2" xfId="19117" xr:uid="{00000000-0005-0000-0000-000042B10000}"/>
    <cellStyle name="Normal 9 2 2 2 2 3 2 2" xfId="42385" xr:uid="{00000000-0005-0000-0000-000043B10000}"/>
    <cellStyle name="Normal 9 2 2 2 2 3 3" xfId="31770" xr:uid="{00000000-0005-0000-0000-000044B10000}"/>
    <cellStyle name="Normal 9 2 2 2 2 4" xfId="13812" xr:uid="{00000000-0005-0000-0000-000045B10000}"/>
    <cellStyle name="Normal 9 2 2 2 2 4 2" xfId="37080" xr:uid="{00000000-0005-0000-0000-000046B10000}"/>
    <cellStyle name="Normal 9 2 2 2 2 5" xfId="24383" xr:uid="{00000000-0005-0000-0000-000047B10000}"/>
    <cellStyle name="Normal 9 2 2 2 2 5 2" xfId="47584" xr:uid="{00000000-0005-0000-0000-000048B10000}"/>
    <cellStyle name="Normal 9 2 2 2 2 6" xfId="26462" xr:uid="{00000000-0005-0000-0000-000049B10000}"/>
    <cellStyle name="Normal 9 2 2 2 2 7" xfId="49518" xr:uid="{00000000-0005-0000-0000-00004AB10000}"/>
    <cellStyle name="Normal 9 2 2 2 3" xfId="4614" xr:uid="{00000000-0005-0000-0000-00004BB10000}"/>
    <cellStyle name="Normal 9 2 2 2 3 2" xfId="9958" xr:uid="{00000000-0005-0000-0000-00004CB10000}"/>
    <cellStyle name="Normal 9 2 2 2 3 2 2" xfId="20573" xr:uid="{00000000-0005-0000-0000-00004DB10000}"/>
    <cellStyle name="Normal 9 2 2 2 3 2 2 2" xfId="43841" xr:uid="{00000000-0005-0000-0000-00004EB10000}"/>
    <cellStyle name="Normal 9 2 2 2 3 2 3" xfId="33226" xr:uid="{00000000-0005-0000-0000-00004FB10000}"/>
    <cellStyle name="Normal 9 2 2 2 3 3" xfId="15267" xr:uid="{00000000-0005-0000-0000-000050B10000}"/>
    <cellStyle name="Normal 9 2 2 2 3 3 2" xfId="38535" xr:uid="{00000000-0005-0000-0000-000051B10000}"/>
    <cellStyle name="Normal 9 2 2 2 3 4" xfId="24385" xr:uid="{00000000-0005-0000-0000-000052B10000}"/>
    <cellStyle name="Normal 9 2 2 2 3 4 2" xfId="47586" xr:uid="{00000000-0005-0000-0000-000053B10000}"/>
    <cellStyle name="Normal 9 2 2 2 3 5" xfId="27918" xr:uid="{00000000-0005-0000-0000-000054B10000}"/>
    <cellStyle name="Normal 9 2 2 2 3 6" xfId="49520" xr:uid="{00000000-0005-0000-0000-000055B10000}"/>
    <cellStyle name="Normal 9 2 2 2 4" xfId="7316" xr:uid="{00000000-0005-0000-0000-000056B10000}"/>
    <cellStyle name="Normal 9 2 2 2 4 2" xfId="17931" xr:uid="{00000000-0005-0000-0000-000057B10000}"/>
    <cellStyle name="Normal 9 2 2 2 4 2 2" xfId="41199" xr:uid="{00000000-0005-0000-0000-000058B10000}"/>
    <cellStyle name="Normal 9 2 2 2 4 3" xfId="30584" xr:uid="{00000000-0005-0000-0000-000059B10000}"/>
    <cellStyle name="Normal 9 2 2 2 5" xfId="12627" xr:uid="{00000000-0005-0000-0000-00005AB10000}"/>
    <cellStyle name="Normal 9 2 2 2 5 2" xfId="35895" xr:uid="{00000000-0005-0000-0000-00005BB10000}"/>
    <cellStyle name="Normal 9 2 2 2 6" xfId="24382" xr:uid="{00000000-0005-0000-0000-00005CB10000}"/>
    <cellStyle name="Normal 9 2 2 2 6 2" xfId="47583" xr:uid="{00000000-0005-0000-0000-00005DB10000}"/>
    <cellStyle name="Normal 9 2 2 2 7" xfId="25276" xr:uid="{00000000-0005-0000-0000-00005EB10000}"/>
    <cellStyle name="Normal 9 2 2 2 8" xfId="49517" xr:uid="{00000000-0005-0000-0000-00005FB10000}"/>
    <cellStyle name="Normal 9 2 2 3" xfId="2730" xr:uid="{00000000-0005-0000-0000-000060B10000}"/>
    <cellStyle name="Normal 9 2 2 3 2" xfId="5578" xr:uid="{00000000-0005-0000-0000-000061B10000}"/>
    <cellStyle name="Normal 9 2 2 3 2 2" xfId="10921" xr:uid="{00000000-0005-0000-0000-000062B10000}"/>
    <cellStyle name="Normal 9 2 2 3 2 2 2" xfId="21535" xr:uid="{00000000-0005-0000-0000-000063B10000}"/>
    <cellStyle name="Normal 9 2 2 3 2 2 2 2" xfId="44803" xr:uid="{00000000-0005-0000-0000-000064B10000}"/>
    <cellStyle name="Normal 9 2 2 3 2 2 3" xfId="34189" xr:uid="{00000000-0005-0000-0000-000065B10000}"/>
    <cellStyle name="Normal 9 2 2 3 2 3" xfId="16229" xr:uid="{00000000-0005-0000-0000-000066B10000}"/>
    <cellStyle name="Normal 9 2 2 3 2 3 2" xfId="39497" xr:uid="{00000000-0005-0000-0000-000067B10000}"/>
    <cellStyle name="Normal 9 2 2 3 2 4" xfId="24387" xr:uid="{00000000-0005-0000-0000-000068B10000}"/>
    <cellStyle name="Normal 9 2 2 3 2 4 2" xfId="47588" xr:uid="{00000000-0005-0000-0000-000069B10000}"/>
    <cellStyle name="Normal 9 2 2 3 2 5" xfId="28881" xr:uid="{00000000-0005-0000-0000-00006AB10000}"/>
    <cellStyle name="Normal 9 2 2 3 2 6" xfId="49522" xr:uid="{00000000-0005-0000-0000-00006BB10000}"/>
    <cellStyle name="Normal 9 2 2 3 3" xfId="8279" xr:uid="{00000000-0005-0000-0000-00006CB10000}"/>
    <cellStyle name="Normal 9 2 2 3 3 2" xfId="18894" xr:uid="{00000000-0005-0000-0000-00006DB10000}"/>
    <cellStyle name="Normal 9 2 2 3 3 2 2" xfId="42162" xr:uid="{00000000-0005-0000-0000-00006EB10000}"/>
    <cellStyle name="Normal 9 2 2 3 3 3" xfId="31547" xr:uid="{00000000-0005-0000-0000-00006FB10000}"/>
    <cellStyle name="Normal 9 2 2 3 4" xfId="13589" xr:uid="{00000000-0005-0000-0000-000070B10000}"/>
    <cellStyle name="Normal 9 2 2 3 4 2" xfId="36857" xr:uid="{00000000-0005-0000-0000-000071B10000}"/>
    <cellStyle name="Normal 9 2 2 3 5" xfId="24386" xr:uid="{00000000-0005-0000-0000-000072B10000}"/>
    <cellStyle name="Normal 9 2 2 3 5 2" xfId="47587" xr:uid="{00000000-0005-0000-0000-000073B10000}"/>
    <cellStyle name="Normal 9 2 2 3 6" xfId="26239" xr:uid="{00000000-0005-0000-0000-000074B10000}"/>
    <cellStyle name="Normal 9 2 2 3 7" xfId="49521" xr:uid="{00000000-0005-0000-0000-000075B10000}"/>
    <cellStyle name="Normal 9 2 2 4" xfId="3905" xr:uid="{00000000-0005-0000-0000-000076B10000}"/>
    <cellStyle name="Normal 9 2 2 4 2" xfId="6569" xr:uid="{00000000-0005-0000-0000-000077B10000}"/>
    <cellStyle name="Normal 9 2 2 4 2 2" xfId="11912" xr:uid="{00000000-0005-0000-0000-000078B10000}"/>
    <cellStyle name="Normal 9 2 2 4 2 2 2" xfId="22525" xr:uid="{00000000-0005-0000-0000-000079B10000}"/>
    <cellStyle name="Normal 9 2 2 4 2 2 2 2" xfId="45793" xr:uid="{00000000-0005-0000-0000-00007AB10000}"/>
    <cellStyle name="Normal 9 2 2 4 2 2 3" xfId="35180" xr:uid="{00000000-0005-0000-0000-00007BB10000}"/>
    <cellStyle name="Normal 9 2 2 4 2 3" xfId="17219" xr:uid="{00000000-0005-0000-0000-00007CB10000}"/>
    <cellStyle name="Normal 9 2 2 4 2 3 2" xfId="40487" xr:uid="{00000000-0005-0000-0000-00007DB10000}"/>
    <cellStyle name="Normal 9 2 2 4 2 4" xfId="29872" xr:uid="{00000000-0005-0000-0000-00007EB10000}"/>
    <cellStyle name="Normal 9 2 2 4 3" xfId="9270" xr:uid="{00000000-0005-0000-0000-00007FB10000}"/>
    <cellStyle name="Normal 9 2 2 4 3 2" xfId="19885" xr:uid="{00000000-0005-0000-0000-000080B10000}"/>
    <cellStyle name="Normal 9 2 2 4 3 2 2" xfId="43153" xr:uid="{00000000-0005-0000-0000-000081B10000}"/>
    <cellStyle name="Normal 9 2 2 4 3 3" xfId="32538" xr:uid="{00000000-0005-0000-0000-000082B10000}"/>
    <cellStyle name="Normal 9 2 2 4 4" xfId="14579" xr:uid="{00000000-0005-0000-0000-000083B10000}"/>
    <cellStyle name="Normal 9 2 2 4 4 2" xfId="37847" xr:uid="{00000000-0005-0000-0000-000084B10000}"/>
    <cellStyle name="Normal 9 2 2 4 5" xfId="24388" xr:uid="{00000000-0005-0000-0000-000085B10000}"/>
    <cellStyle name="Normal 9 2 2 4 5 2" xfId="47589" xr:uid="{00000000-0005-0000-0000-000086B10000}"/>
    <cellStyle name="Normal 9 2 2 4 6" xfId="27230" xr:uid="{00000000-0005-0000-0000-000087B10000}"/>
    <cellStyle name="Normal 9 2 2 4 7" xfId="49523" xr:uid="{00000000-0005-0000-0000-000088B10000}"/>
    <cellStyle name="Normal 9 2 2 5" xfId="4391" xr:uid="{00000000-0005-0000-0000-000089B10000}"/>
    <cellStyle name="Normal 9 2 2 5 2" xfId="9735" xr:uid="{00000000-0005-0000-0000-00008AB10000}"/>
    <cellStyle name="Normal 9 2 2 5 2 2" xfId="20350" xr:uid="{00000000-0005-0000-0000-00008BB10000}"/>
    <cellStyle name="Normal 9 2 2 5 2 2 2" xfId="43618" xr:uid="{00000000-0005-0000-0000-00008CB10000}"/>
    <cellStyle name="Normal 9 2 2 5 2 3" xfId="33003" xr:uid="{00000000-0005-0000-0000-00008DB10000}"/>
    <cellStyle name="Normal 9 2 2 5 3" xfId="15044" xr:uid="{00000000-0005-0000-0000-00008EB10000}"/>
    <cellStyle name="Normal 9 2 2 5 3 2" xfId="38312" xr:uid="{00000000-0005-0000-0000-00008FB10000}"/>
    <cellStyle name="Normal 9 2 2 5 4" xfId="27695" xr:uid="{00000000-0005-0000-0000-000090B10000}"/>
    <cellStyle name="Normal 9 2 2 6" xfId="7093" xr:uid="{00000000-0005-0000-0000-000091B10000}"/>
    <cellStyle name="Normal 9 2 2 6 2" xfId="17708" xr:uid="{00000000-0005-0000-0000-000092B10000}"/>
    <cellStyle name="Normal 9 2 2 6 2 2" xfId="40976" xr:uid="{00000000-0005-0000-0000-000093B10000}"/>
    <cellStyle name="Normal 9 2 2 6 3" xfId="30361" xr:uid="{00000000-0005-0000-0000-000094B10000}"/>
    <cellStyle name="Normal 9 2 2 7" xfId="12404" xr:uid="{00000000-0005-0000-0000-000095B10000}"/>
    <cellStyle name="Normal 9 2 2 7 2" xfId="35672" xr:uid="{00000000-0005-0000-0000-000096B10000}"/>
    <cellStyle name="Normal 9 2 2 8" xfId="24381" xr:uid="{00000000-0005-0000-0000-000097B10000}"/>
    <cellStyle name="Normal 9 2 2 8 2" xfId="47582" xr:uid="{00000000-0005-0000-0000-000098B10000}"/>
    <cellStyle name="Normal 9 2 2 9" xfId="25053" xr:uid="{00000000-0005-0000-0000-000099B10000}"/>
    <cellStyle name="Normal 9 2 2_Asset Register (new)" xfId="1513" xr:uid="{00000000-0005-0000-0000-00009AB10000}"/>
    <cellStyle name="Normal 9 2 3" xfId="1341" xr:uid="{00000000-0005-0000-0000-00009BB10000}"/>
    <cellStyle name="Normal 9 2 3 2" xfId="2870" xr:uid="{00000000-0005-0000-0000-00009CB10000}"/>
    <cellStyle name="Normal 9 2 3 2 2" xfId="5718" xr:uid="{00000000-0005-0000-0000-00009DB10000}"/>
    <cellStyle name="Normal 9 2 3 2 2 2" xfId="11061" xr:uid="{00000000-0005-0000-0000-00009EB10000}"/>
    <cellStyle name="Normal 9 2 3 2 2 2 2" xfId="21675" xr:uid="{00000000-0005-0000-0000-00009FB10000}"/>
    <cellStyle name="Normal 9 2 3 2 2 2 2 2" xfId="44943" xr:uid="{00000000-0005-0000-0000-0000A0B10000}"/>
    <cellStyle name="Normal 9 2 3 2 2 2 3" xfId="34329" xr:uid="{00000000-0005-0000-0000-0000A1B10000}"/>
    <cellStyle name="Normal 9 2 3 2 2 3" xfId="16369" xr:uid="{00000000-0005-0000-0000-0000A2B10000}"/>
    <cellStyle name="Normal 9 2 3 2 2 3 2" xfId="39637" xr:uid="{00000000-0005-0000-0000-0000A3B10000}"/>
    <cellStyle name="Normal 9 2 3 2 2 4" xfId="24391" xr:uid="{00000000-0005-0000-0000-0000A4B10000}"/>
    <cellStyle name="Normal 9 2 3 2 2 4 2" xfId="47592" xr:uid="{00000000-0005-0000-0000-0000A5B10000}"/>
    <cellStyle name="Normal 9 2 3 2 2 5" xfId="29021" xr:uid="{00000000-0005-0000-0000-0000A6B10000}"/>
    <cellStyle name="Normal 9 2 3 2 2 6" xfId="49526" xr:uid="{00000000-0005-0000-0000-0000A7B10000}"/>
    <cellStyle name="Normal 9 2 3 2 3" xfId="8419" xr:uid="{00000000-0005-0000-0000-0000A8B10000}"/>
    <cellStyle name="Normal 9 2 3 2 3 2" xfId="19034" xr:uid="{00000000-0005-0000-0000-0000A9B10000}"/>
    <cellStyle name="Normal 9 2 3 2 3 2 2" xfId="42302" xr:uid="{00000000-0005-0000-0000-0000AAB10000}"/>
    <cellStyle name="Normal 9 2 3 2 3 3" xfId="31687" xr:uid="{00000000-0005-0000-0000-0000ABB10000}"/>
    <cellStyle name="Normal 9 2 3 2 4" xfId="13729" xr:uid="{00000000-0005-0000-0000-0000ACB10000}"/>
    <cellStyle name="Normal 9 2 3 2 4 2" xfId="36997" xr:uid="{00000000-0005-0000-0000-0000ADB10000}"/>
    <cellStyle name="Normal 9 2 3 2 5" xfId="24390" xr:uid="{00000000-0005-0000-0000-0000AEB10000}"/>
    <cellStyle name="Normal 9 2 3 2 5 2" xfId="47591" xr:uid="{00000000-0005-0000-0000-0000AFB10000}"/>
    <cellStyle name="Normal 9 2 3 2 6" xfId="26379" xr:uid="{00000000-0005-0000-0000-0000B0B10000}"/>
    <cellStyle name="Normal 9 2 3 2 7" xfId="49525" xr:uid="{00000000-0005-0000-0000-0000B1B10000}"/>
    <cellStyle name="Normal 9 2 3 3" xfId="4531" xr:uid="{00000000-0005-0000-0000-0000B2B10000}"/>
    <cellStyle name="Normal 9 2 3 3 2" xfId="9875" xr:uid="{00000000-0005-0000-0000-0000B3B10000}"/>
    <cellStyle name="Normal 9 2 3 3 2 2" xfId="20490" xr:uid="{00000000-0005-0000-0000-0000B4B10000}"/>
    <cellStyle name="Normal 9 2 3 3 2 2 2" xfId="43758" xr:uid="{00000000-0005-0000-0000-0000B5B10000}"/>
    <cellStyle name="Normal 9 2 3 3 2 3" xfId="33143" xr:uid="{00000000-0005-0000-0000-0000B6B10000}"/>
    <cellStyle name="Normal 9 2 3 3 3" xfId="15184" xr:uid="{00000000-0005-0000-0000-0000B7B10000}"/>
    <cellStyle name="Normal 9 2 3 3 3 2" xfId="38452" xr:uid="{00000000-0005-0000-0000-0000B8B10000}"/>
    <cellStyle name="Normal 9 2 3 3 4" xfId="24392" xr:uid="{00000000-0005-0000-0000-0000B9B10000}"/>
    <cellStyle name="Normal 9 2 3 3 4 2" xfId="47593" xr:uid="{00000000-0005-0000-0000-0000BAB10000}"/>
    <cellStyle name="Normal 9 2 3 3 5" xfId="27835" xr:uid="{00000000-0005-0000-0000-0000BBB10000}"/>
    <cellStyle name="Normal 9 2 3 3 6" xfId="49527" xr:uid="{00000000-0005-0000-0000-0000BCB10000}"/>
    <cellStyle name="Normal 9 2 3 4" xfId="7233" xr:uid="{00000000-0005-0000-0000-0000BDB10000}"/>
    <cellStyle name="Normal 9 2 3 4 2" xfId="17848" xr:uid="{00000000-0005-0000-0000-0000BEB10000}"/>
    <cellStyle name="Normal 9 2 3 4 2 2" xfId="41116" xr:uid="{00000000-0005-0000-0000-0000BFB10000}"/>
    <cellStyle name="Normal 9 2 3 4 3" xfId="30501" xr:uid="{00000000-0005-0000-0000-0000C0B10000}"/>
    <cellStyle name="Normal 9 2 3 5" xfId="12544" xr:uid="{00000000-0005-0000-0000-0000C1B10000}"/>
    <cellStyle name="Normal 9 2 3 5 2" xfId="35812" xr:uid="{00000000-0005-0000-0000-0000C2B10000}"/>
    <cellStyle name="Normal 9 2 3 6" xfId="24389" xr:uid="{00000000-0005-0000-0000-0000C3B10000}"/>
    <cellStyle name="Normal 9 2 3 6 2" xfId="47590" xr:uid="{00000000-0005-0000-0000-0000C4B10000}"/>
    <cellStyle name="Normal 9 2 3 7" xfId="25193" xr:uid="{00000000-0005-0000-0000-0000C5B10000}"/>
    <cellStyle name="Normal 9 2 3 8" xfId="49524" xr:uid="{00000000-0005-0000-0000-0000C6B10000}"/>
    <cellStyle name="Normal 9 2 4" xfId="1716" xr:uid="{00000000-0005-0000-0000-0000C7B10000}"/>
    <cellStyle name="Normal 9 2 4 2" xfId="4711" xr:uid="{00000000-0005-0000-0000-0000C8B10000}"/>
    <cellStyle name="Normal 9 2 4 2 2" xfId="10055" xr:uid="{00000000-0005-0000-0000-0000C9B10000}"/>
    <cellStyle name="Normal 9 2 4 2 2 2" xfId="20670" xr:uid="{00000000-0005-0000-0000-0000CAB10000}"/>
    <cellStyle name="Normal 9 2 4 2 2 2 2" xfId="43938" xr:uid="{00000000-0005-0000-0000-0000CBB10000}"/>
    <cellStyle name="Normal 9 2 4 2 2 3" xfId="33323" xr:uid="{00000000-0005-0000-0000-0000CCB10000}"/>
    <cellStyle name="Normal 9 2 4 2 3" xfId="15364" xr:uid="{00000000-0005-0000-0000-0000CDB10000}"/>
    <cellStyle name="Normal 9 2 4 2 3 2" xfId="38632" xr:uid="{00000000-0005-0000-0000-0000CEB10000}"/>
    <cellStyle name="Normal 9 2 4 2 4" xfId="24394" xr:uid="{00000000-0005-0000-0000-0000CFB10000}"/>
    <cellStyle name="Normal 9 2 4 2 4 2" xfId="47595" xr:uid="{00000000-0005-0000-0000-0000D0B10000}"/>
    <cellStyle name="Normal 9 2 4 2 5" xfId="28015" xr:uid="{00000000-0005-0000-0000-0000D1B10000}"/>
    <cellStyle name="Normal 9 2 4 2 6" xfId="49529" xr:uid="{00000000-0005-0000-0000-0000D2B10000}"/>
    <cellStyle name="Normal 9 2 4 3" xfId="7413" xr:uid="{00000000-0005-0000-0000-0000D3B10000}"/>
    <cellStyle name="Normal 9 2 4 3 2" xfId="18028" xr:uid="{00000000-0005-0000-0000-0000D4B10000}"/>
    <cellStyle name="Normal 9 2 4 3 2 2" xfId="41296" xr:uid="{00000000-0005-0000-0000-0000D5B10000}"/>
    <cellStyle name="Normal 9 2 4 3 3" xfId="30681" xr:uid="{00000000-0005-0000-0000-0000D6B10000}"/>
    <cellStyle name="Normal 9 2 4 4" xfId="12724" xr:uid="{00000000-0005-0000-0000-0000D7B10000}"/>
    <cellStyle name="Normal 9 2 4 4 2" xfId="35992" xr:uid="{00000000-0005-0000-0000-0000D8B10000}"/>
    <cellStyle name="Normal 9 2 4 5" xfId="24393" xr:uid="{00000000-0005-0000-0000-0000D9B10000}"/>
    <cellStyle name="Normal 9 2 4 5 2" xfId="47594" xr:uid="{00000000-0005-0000-0000-0000DAB10000}"/>
    <cellStyle name="Normal 9 2 4 6" xfId="25373" xr:uid="{00000000-0005-0000-0000-0000DBB10000}"/>
    <cellStyle name="Normal 9 2 4 7" xfId="49528" xr:uid="{00000000-0005-0000-0000-0000DCB10000}"/>
    <cellStyle name="Normal 9 2 5" xfId="1730" xr:uid="{00000000-0005-0000-0000-0000DDB10000}"/>
    <cellStyle name="Normal 9 2 5 2" xfId="4723" xr:uid="{00000000-0005-0000-0000-0000DEB10000}"/>
    <cellStyle name="Normal 9 2 5 2 2" xfId="10067" xr:uid="{00000000-0005-0000-0000-0000DFB10000}"/>
    <cellStyle name="Normal 9 2 5 2 2 2" xfId="20682" xr:uid="{00000000-0005-0000-0000-0000E0B10000}"/>
    <cellStyle name="Normal 9 2 5 2 2 2 2" xfId="43950" xr:uid="{00000000-0005-0000-0000-0000E1B10000}"/>
    <cellStyle name="Normal 9 2 5 2 2 3" xfId="33335" xr:uid="{00000000-0005-0000-0000-0000E2B10000}"/>
    <cellStyle name="Normal 9 2 5 2 3" xfId="15376" xr:uid="{00000000-0005-0000-0000-0000E3B10000}"/>
    <cellStyle name="Normal 9 2 5 2 3 2" xfId="38644" xr:uid="{00000000-0005-0000-0000-0000E4B10000}"/>
    <cellStyle name="Normal 9 2 5 2 4" xfId="28027" xr:uid="{00000000-0005-0000-0000-0000E5B10000}"/>
    <cellStyle name="Normal 9 2 5 3" xfId="7425" xr:uid="{00000000-0005-0000-0000-0000E6B10000}"/>
    <cellStyle name="Normal 9 2 5 3 2" xfId="18040" xr:uid="{00000000-0005-0000-0000-0000E7B10000}"/>
    <cellStyle name="Normal 9 2 5 3 2 2" xfId="41308" xr:uid="{00000000-0005-0000-0000-0000E8B10000}"/>
    <cellStyle name="Normal 9 2 5 3 3" xfId="30693" xr:uid="{00000000-0005-0000-0000-0000E9B10000}"/>
    <cellStyle name="Normal 9 2 5 4" xfId="12736" xr:uid="{00000000-0005-0000-0000-0000EAB10000}"/>
    <cellStyle name="Normal 9 2 5 4 2" xfId="36004" xr:uid="{00000000-0005-0000-0000-0000EBB10000}"/>
    <cellStyle name="Normal 9 2 5 5" xfId="24395" xr:uid="{00000000-0005-0000-0000-0000ECB10000}"/>
    <cellStyle name="Normal 9 2 5 5 2" xfId="47596" xr:uid="{00000000-0005-0000-0000-0000EDB10000}"/>
    <cellStyle name="Normal 9 2 5 6" xfId="25385" xr:uid="{00000000-0005-0000-0000-0000EEB10000}"/>
    <cellStyle name="Normal 9 2 5 7" xfId="49530" xr:uid="{00000000-0005-0000-0000-0000EFB10000}"/>
    <cellStyle name="Normal 9 2 6" xfId="1717" xr:uid="{00000000-0005-0000-0000-0000F0B10000}"/>
    <cellStyle name="Normal 9 2 6 2" xfId="4712" xr:uid="{00000000-0005-0000-0000-0000F1B10000}"/>
    <cellStyle name="Normal 9 2 6 2 2" xfId="10056" xr:uid="{00000000-0005-0000-0000-0000F2B10000}"/>
    <cellStyle name="Normal 9 2 6 2 2 2" xfId="20671" xr:uid="{00000000-0005-0000-0000-0000F3B10000}"/>
    <cellStyle name="Normal 9 2 6 2 2 2 2" xfId="43939" xr:uid="{00000000-0005-0000-0000-0000F4B10000}"/>
    <cellStyle name="Normal 9 2 6 2 2 3" xfId="33324" xr:uid="{00000000-0005-0000-0000-0000F5B10000}"/>
    <cellStyle name="Normal 9 2 6 2 3" xfId="15365" xr:uid="{00000000-0005-0000-0000-0000F6B10000}"/>
    <cellStyle name="Normal 9 2 6 2 3 2" xfId="38633" xr:uid="{00000000-0005-0000-0000-0000F7B10000}"/>
    <cellStyle name="Normal 9 2 6 2 4" xfId="28016" xr:uid="{00000000-0005-0000-0000-0000F8B10000}"/>
    <cellStyle name="Normal 9 2 6 3" xfId="7414" xr:uid="{00000000-0005-0000-0000-0000F9B10000}"/>
    <cellStyle name="Normal 9 2 6 3 2" xfId="18029" xr:uid="{00000000-0005-0000-0000-0000FAB10000}"/>
    <cellStyle name="Normal 9 2 6 3 2 2" xfId="41297" xr:uid="{00000000-0005-0000-0000-0000FBB10000}"/>
    <cellStyle name="Normal 9 2 6 3 3" xfId="30682" xr:uid="{00000000-0005-0000-0000-0000FCB10000}"/>
    <cellStyle name="Normal 9 2 6 4" xfId="12725" xr:uid="{00000000-0005-0000-0000-0000FDB10000}"/>
    <cellStyle name="Normal 9 2 6 4 2" xfId="35993" xr:uid="{00000000-0005-0000-0000-0000FEB10000}"/>
    <cellStyle name="Normal 9 2 6 5" xfId="25374" xr:uid="{00000000-0005-0000-0000-0000FFB10000}"/>
    <cellStyle name="Normal 9 2 7" xfId="2207" xr:uid="{00000000-0005-0000-0000-000000B20000}"/>
    <cellStyle name="Normal 9 2 7 2" xfId="5082" xr:uid="{00000000-0005-0000-0000-000001B20000}"/>
    <cellStyle name="Normal 9 2 7 2 2" xfId="10425" xr:uid="{00000000-0005-0000-0000-000002B20000}"/>
    <cellStyle name="Normal 9 2 7 2 2 2" xfId="21040" xr:uid="{00000000-0005-0000-0000-000003B20000}"/>
    <cellStyle name="Normal 9 2 7 2 2 2 2" xfId="44308" xr:uid="{00000000-0005-0000-0000-000004B20000}"/>
    <cellStyle name="Normal 9 2 7 2 2 3" xfId="33693" xr:uid="{00000000-0005-0000-0000-000005B20000}"/>
    <cellStyle name="Normal 9 2 7 2 3" xfId="15734" xr:uid="{00000000-0005-0000-0000-000006B20000}"/>
    <cellStyle name="Normal 9 2 7 2 3 2" xfId="39002" xr:uid="{00000000-0005-0000-0000-000007B20000}"/>
    <cellStyle name="Normal 9 2 7 2 4" xfId="28385" xr:uid="{00000000-0005-0000-0000-000008B20000}"/>
    <cellStyle name="Normal 9 2 7 3" xfId="7783" xr:uid="{00000000-0005-0000-0000-000009B20000}"/>
    <cellStyle name="Normal 9 2 7 3 2" xfId="18398" xr:uid="{00000000-0005-0000-0000-00000AB20000}"/>
    <cellStyle name="Normal 9 2 7 3 2 2" xfId="41666" xr:uid="{00000000-0005-0000-0000-00000BB20000}"/>
    <cellStyle name="Normal 9 2 7 3 3" xfId="31051" xr:uid="{00000000-0005-0000-0000-00000CB20000}"/>
    <cellStyle name="Normal 9 2 7 4" xfId="13094" xr:uid="{00000000-0005-0000-0000-00000DB20000}"/>
    <cellStyle name="Normal 9 2 7 4 2" xfId="36362" xr:uid="{00000000-0005-0000-0000-00000EB20000}"/>
    <cellStyle name="Normal 9 2 7 5" xfId="25743" xr:uid="{00000000-0005-0000-0000-00000FB20000}"/>
    <cellStyle name="Normal 9 2 8" xfId="2262" xr:uid="{00000000-0005-0000-0000-000010B20000}"/>
    <cellStyle name="Normal 9 2 8 2" xfId="5128" xr:uid="{00000000-0005-0000-0000-000011B20000}"/>
    <cellStyle name="Normal 9 2 8 2 2" xfId="10471" xr:uid="{00000000-0005-0000-0000-000012B20000}"/>
    <cellStyle name="Normal 9 2 8 2 2 2" xfId="21085" xr:uid="{00000000-0005-0000-0000-000013B20000}"/>
    <cellStyle name="Normal 9 2 8 2 2 2 2" xfId="44353" xr:uid="{00000000-0005-0000-0000-000014B20000}"/>
    <cellStyle name="Normal 9 2 8 2 2 3" xfId="33739" xr:uid="{00000000-0005-0000-0000-000015B20000}"/>
    <cellStyle name="Normal 9 2 8 2 3" xfId="15779" xr:uid="{00000000-0005-0000-0000-000016B20000}"/>
    <cellStyle name="Normal 9 2 8 2 3 2" xfId="39047" xr:uid="{00000000-0005-0000-0000-000017B20000}"/>
    <cellStyle name="Normal 9 2 8 2 4" xfId="28431" xr:uid="{00000000-0005-0000-0000-000018B20000}"/>
    <cellStyle name="Normal 9 2 8 3" xfId="7829" xr:uid="{00000000-0005-0000-0000-000019B20000}"/>
    <cellStyle name="Normal 9 2 8 3 2" xfId="18444" xr:uid="{00000000-0005-0000-0000-00001AB20000}"/>
    <cellStyle name="Normal 9 2 8 3 2 2" xfId="41712" xr:uid="{00000000-0005-0000-0000-00001BB20000}"/>
    <cellStyle name="Normal 9 2 8 3 3" xfId="31097" xr:uid="{00000000-0005-0000-0000-00001CB20000}"/>
    <cellStyle name="Normal 9 2 8 4" xfId="13139" xr:uid="{00000000-0005-0000-0000-00001DB20000}"/>
    <cellStyle name="Normal 9 2 8 4 2" xfId="36407" xr:uid="{00000000-0005-0000-0000-00001EB20000}"/>
    <cellStyle name="Normal 9 2 8 5" xfId="25789" xr:uid="{00000000-0005-0000-0000-00001FB20000}"/>
    <cellStyle name="Normal 9 2 9" xfId="2647" xr:uid="{00000000-0005-0000-0000-000020B20000}"/>
    <cellStyle name="Normal 9 2 9 2" xfId="5495" xr:uid="{00000000-0005-0000-0000-000021B20000}"/>
    <cellStyle name="Normal 9 2 9 2 2" xfId="10838" xr:uid="{00000000-0005-0000-0000-000022B20000}"/>
    <cellStyle name="Normal 9 2 9 2 2 2" xfId="21452" xr:uid="{00000000-0005-0000-0000-000023B20000}"/>
    <cellStyle name="Normal 9 2 9 2 2 2 2" xfId="44720" xr:uid="{00000000-0005-0000-0000-000024B20000}"/>
    <cellStyle name="Normal 9 2 9 2 2 3" xfId="34106" xr:uid="{00000000-0005-0000-0000-000025B20000}"/>
    <cellStyle name="Normal 9 2 9 2 3" xfId="16146" xr:uid="{00000000-0005-0000-0000-000026B20000}"/>
    <cellStyle name="Normal 9 2 9 2 3 2" xfId="39414" xr:uid="{00000000-0005-0000-0000-000027B20000}"/>
    <cellStyle name="Normal 9 2 9 2 4" xfId="28798" xr:uid="{00000000-0005-0000-0000-000028B20000}"/>
    <cellStyle name="Normal 9 2 9 3" xfId="8196" xr:uid="{00000000-0005-0000-0000-000029B20000}"/>
    <cellStyle name="Normal 9 2 9 3 2" xfId="18811" xr:uid="{00000000-0005-0000-0000-00002AB20000}"/>
    <cellStyle name="Normal 9 2 9 3 2 2" xfId="42079" xr:uid="{00000000-0005-0000-0000-00002BB20000}"/>
    <cellStyle name="Normal 9 2 9 3 3" xfId="31464" xr:uid="{00000000-0005-0000-0000-00002CB20000}"/>
    <cellStyle name="Normal 9 2 9 4" xfId="13506" xr:uid="{00000000-0005-0000-0000-00002DB20000}"/>
    <cellStyle name="Normal 9 2 9 4 2" xfId="36774" xr:uid="{00000000-0005-0000-0000-00002EB20000}"/>
    <cellStyle name="Normal 9 2 9 5" xfId="26156" xr:uid="{00000000-0005-0000-0000-00002FB20000}"/>
    <cellStyle name="Normal 9 2_Asset Register (new)" xfId="1302" xr:uid="{00000000-0005-0000-0000-000030B20000}"/>
    <cellStyle name="Normal 9 3" xfId="864" xr:uid="{00000000-0005-0000-0000-000031B20000}"/>
    <cellStyle name="Normal 9 3 10" xfId="24969" xr:uid="{00000000-0005-0000-0000-000032B20000}"/>
    <cellStyle name="Normal 9 3 11" xfId="49531" xr:uid="{00000000-0005-0000-0000-000033B20000}"/>
    <cellStyle name="Normal 9 3 2" xfId="1225" xr:uid="{00000000-0005-0000-0000-000034B20000}"/>
    <cellStyle name="Normal 9 3 2 2" xfId="2787" xr:uid="{00000000-0005-0000-0000-000035B20000}"/>
    <cellStyle name="Normal 9 3 2 2 2" xfId="5635" xr:uid="{00000000-0005-0000-0000-000036B20000}"/>
    <cellStyle name="Normal 9 3 2 2 2 2" xfId="10978" xr:uid="{00000000-0005-0000-0000-000037B20000}"/>
    <cellStyle name="Normal 9 3 2 2 2 2 2" xfId="21592" xr:uid="{00000000-0005-0000-0000-000038B20000}"/>
    <cellStyle name="Normal 9 3 2 2 2 2 2 2" xfId="44860" xr:uid="{00000000-0005-0000-0000-000039B20000}"/>
    <cellStyle name="Normal 9 3 2 2 2 2 3" xfId="34246" xr:uid="{00000000-0005-0000-0000-00003AB20000}"/>
    <cellStyle name="Normal 9 3 2 2 2 3" xfId="16286" xr:uid="{00000000-0005-0000-0000-00003BB20000}"/>
    <cellStyle name="Normal 9 3 2 2 2 3 2" xfId="39554" xr:uid="{00000000-0005-0000-0000-00003CB20000}"/>
    <cellStyle name="Normal 9 3 2 2 2 4" xfId="24399" xr:uid="{00000000-0005-0000-0000-00003DB20000}"/>
    <cellStyle name="Normal 9 3 2 2 2 4 2" xfId="47600" xr:uid="{00000000-0005-0000-0000-00003EB20000}"/>
    <cellStyle name="Normal 9 3 2 2 2 5" xfId="28938" xr:uid="{00000000-0005-0000-0000-00003FB20000}"/>
    <cellStyle name="Normal 9 3 2 2 2 6" xfId="49534" xr:uid="{00000000-0005-0000-0000-000040B20000}"/>
    <cellStyle name="Normal 9 3 2 2 3" xfId="8336" xr:uid="{00000000-0005-0000-0000-000041B20000}"/>
    <cellStyle name="Normal 9 3 2 2 3 2" xfId="18951" xr:uid="{00000000-0005-0000-0000-000042B20000}"/>
    <cellStyle name="Normal 9 3 2 2 3 2 2" xfId="42219" xr:uid="{00000000-0005-0000-0000-000043B20000}"/>
    <cellStyle name="Normal 9 3 2 2 3 3" xfId="31604" xr:uid="{00000000-0005-0000-0000-000044B20000}"/>
    <cellStyle name="Normal 9 3 2 2 4" xfId="13646" xr:uid="{00000000-0005-0000-0000-000045B20000}"/>
    <cellStyle name="Normal 9 3 2 2 4 2" xfId="36914" xr:uid="{00000000-0005-0000-0000-000046B20000}"/>
    <cellStyle name="Normal 9 3 2 2 5" xfId="24398" xr:uid="{00000000-0005-0000-0000-000047B20000}"/>
    <cellStyle name="Normal 9 3 2 2 5 2" xfId="47599" xr:uid="{00000000-0005-0000-0000-000048B20000}"/>
    <cellStyle name="Normal 9 3 2 2 6" xfId="26296" xr:uid="{00000000-0005-0000-0000-000049B20000}"/>
    <cellStyle name="Normal 9 3 2 2 7" xfId="49533" xr:uid="{00000000-0005-0000-0000-00004AB20000}"/>
    <cellStyle name="Normal 9 3 2 3" xfId="3962" xr:uid="{00000000-0005-0000-0000-00004BB20000}"/>
    <cellStyle name="Normal 9 3 2 3 2" xfId="6626" xr:uid="{00000000-0005-0000-0000-00004CB20000}"/>
    <cellStyle name="Normal 9 3 2 3 2 2" xfId="11969" xr:uid="{00000000-0005-0000-0000-00004DB20000}"/>
    <cellStyle name="Normal 9 3 2 3 2 2 2" xfId="22582" xr:uid="{00000000-0005-0000-0000-00004EB20000}"/>
    <cellStyle name="Normal 9 3 2 3 2 2 2 2" xfId="45850" xr:uid="{00000000-0005-0000-0000-00004FB20000}"/>
    <cellStyle name="Normal 9 3 2 3 2 2 3" xfId="35237" xr:uid="{00000000-0005-0000-0000-000050B20000}"/>
    <cellStyle name="Normal 9 3 2 3 2 3" xfId="17276" xr:uid="{00000000-0005-0000-0000-000051B20000}"/>
    <cellStyle name="Normal 9 3 2 3 2 3 2" xfId="40544" xr:uid="{00000000-0005-0000-0000-000052B20000}"/>
    <cellStyle name="Normal 9 3 2 3 2 4" xfId="29929" xr:uid="{00000000-0005-0000-0000-000053B20000}"/>
    <cellStyle name="Normal 9 3 2 3 2 5" xfId="51296" xr:uid="{00000000-0005-0000-0000-000054B20000}"/>
    <cellStyle name="Normal 9 3 2 3 3" xfId="9327" xr:uid="{00000000-0005-0000-0000-000055B20000}"/>
    <cellStyle name="Normal 9 3 2 3 3 2" xfId="19942" xr:uid="{00000000-0005-0000-0000-000056B20000}"/>
    <cellStyle name="Normal 9 3 2 3 3 2 2" xfId="43210" xr:uid="{00000000-0005-0000-0000-000057B20000}"/>
    <cellStyle name="Normal 9 3 2 3 3 3" xfId="32595" xr:uid="{00000000-0005-0000-0000-000058B20000}"/>
    <cellStyle name="Normal 9 3 2 3 4" xfId="14636" xr:uid="{00000000-0005-0000-0000-000059B20000}"/>
    <cellStyle name="Normal 9 3 2 3 4 2" xfId="37904" xr:uid="{00000000-0005-0000-0000-00005AB20000}"/>
    <cellStyle name="Normal 9 3 2 3 5" xfId="24400" xr:uid="{00000000-0005-0000-0000-00005BB20000}"/>
    <cellStyle name="Normal 9 3 2 3 5 2" xfId="47601" xr:uid="{00000000-0005-0000-0000-00005CB20000}"/>
    <cellStyle name="Normal 9 3 2 3 6" xfId="27287" xr:uid="{00000000-0005-0000-0000-00005DB20000}"/>
    <cellStyle name="Normal 9 3 2 3 7" xfId="49535" xr:uid="{00000000-0005-0000-0000-00005EB20000}"/>
    <cellStyle name="Normal 9 3 2 4" xfId="4448" xr:uid="{00000000-0005-0000-0000-00005FB20000}"/>
    <cellStyle name="Normal 9 3 2 4 2" xfId="9792" xr:uid="{00000000-0005-0000-0000-000060B20000}"/>
    <cellStyle name="Normal 9 3 2 4 2 2" xfId="20407" xr:uid="{00000000-0005-0000-0000-000061B20000}"/>
    <cellStyle name="Normal 9 3 2 4 2 2 2" xfId="43675" xr:uid="{00000000-0005-0000-0000-000062B20000}"/>
    <cellStyle name="Normal 9 3 2 4 2 3" xfId="33060" xr:uid="{00000000-0005-0000-0000-000063B20000}"/>
    <cellStyle name="Normal 9 3 2 4 3" xfId="15101" xr:uid="{00000000-0005-0000-0000-000064B20000}"/>
    <cellStyle name="Normal 9 3 2 4 3 2" xfId="38369" xr:uid="{00000000-0005-0000-0000-000065B20000}"/>
    <cellStyle name="Normal 9 3 2 4 4" xfId="27752" xr:uid="{00000000-0005-0000-0000-000066B20000}"/>
    <cellStyle name="Normal 9 3 2 4 5" xfId="51297" xr:uid="{00000000-0005-0000-0000-000067B20000}"/>
    <cellStyle name="Normal 9 3 2 5" xfId="7150" xr:uid="{00000000-0005-0000-0000-000068B20000}"/>
    <cellStyle name="Normal 9 3 2 5 2" xfId="17765" xr:uid="{00000000-0005-0000-0000-000069B20000}"/>
    <cellStyle name="Normal 9 3 2 5 2 2" xfId="41033" xr:uid="{00000000-0005-0000-0000-00006AB20000}"/>
    <cellStyle name="Normal 9 3 2 5 3" xfId="30418" xr:uid="{00000000-0005-0000-0000-00006BB20000}"/>
    <cellStyle name="Normal 9 3 2 6" xfId="12461" xr:uid="{00000000-0005-0000-0000-00006CB20000}"/>
    <cellStyle name="Normal 9 3 2 6 2" xfId="35729" xr:uid="{00000000-0005-0000-0000-00006DB20000}"/>
    <cellStyle name="Normal 9 3 2 7" xfId="24397" xr:uid="{00000000-0005-0000-0000-00006EB20000}"/>
    <cellStyle name="Normal 9 3 2 7 2" xfId="47598" xr:uid="{00000000-0005-0000-0000-00006FB20000}"/>
    <cellStyle name="Normal 9 3 2 8" xfId="25110" xr:uid="{00000000-0005-0000-0000-000070B20000}"/>
    <cellStyle name="Normal 9 3 2 9" xfId="49532" xr:uid="{00000000-0005-0000-0000-000071B20000}"/>
    <cellStyle name="Normal 9 3 3" xfId="1595" xr:uid="{00000000-0005-0000-0000-000072B20000}"/>
    <cellStyle name="Normal 9 3 3 2" xfId="2952" xr:uid="{00000000-0005-0000-0000-000073B20000}"/>
    <cellStyle name="Normal 9 3 3 2 2" xfId="5800" xr:uid="{00000000-0005-0000-0000-000074B20000}"/>
    <cellStyle name="Normal 9 3 3 2 2 2" xfId="11143" xr:uid="{00000000-0005-0000-0000-000075B20000}"/>
    <cellStyle name="Normal 9 3 3 2 2 2 2" xfId="21757" xr:uid="{00000000-0005-0000-0000-000076B20000}"/>
    <cellStyle name="Normal 9 3 3 2 2 2 2 2" xfId="45025" xr:uid="{00000000-0005-0000-0000-000077B20000}"/>
    <cellStyle name="Normal 9 3 3 2 2 2 3" xfId="34411" xr:uid="{00000000-0005-0000-0000-000078B20000}"/>
    <cellStyle name="Normal 9 3 3 2 2 3" xfId="16451" xr:uid="{00000000-0005-0000-0000-000079B20000}"/>
    <cellStyle name="Normal 9 3 3 2 2 3 2" xfId="39719" xr:uid="{00000000-0005-0000-0000-00007AB20000}"/>
    <cellStyle name="Normal 9 3 3 2 2 4" xfId="29103" xr:uid="{00000000-0005-0000-0000-00007BB20000}"/>
    <cellStyle name="Normal 9 3 3 2 3" xfId="8501" xr:uid="{00000000-0005-0000-0000-00007CB20000}"/>
    <cellStyle name="Normal 9 3 3 2 3 2" xfId="19116" xr:uid="{00000000-0005-0000-0000-00007DB20000}"/>
    <cellStyle name="Normal 9 3 3 2 3 2 2" xfId="42384" xr:uid="{00000000-0005-0000-0000-00007EB20000}"/>
    <cellStyle name="Normal 9 3 3 2 3 3" xfId="31769" xr:uid="{00000000-0005-0000-0000-00007FB20000}"/>
    <cellStyle name="Normal 9 3 3 2 4" xfId="13811" xr:uid="{00000000-0005-0000-0000-000080B20000}"/>
    <cellStyle name="Normal 9 3 3 2 4 2" xfId="37079" xr:uid="{00000000-0005-0000-0000-000081B20000}"/>
    <cellStyle name="Normal 9 3 3 2 5" xfId="24402" xr:uid="{00000000-0005-0000-0000-000082B20000}"/>
    <cellStyle name="Normal 9 3 3 2 5 2" xfId="47603" xr:uid="{00000000-0005-0000-0000-000083B20000}"/>
    <cellStyle name="Normal 9 3 3 2 6" xfId="26461" xr:uid="{00000000-0005-0000-0000-000084B20000}"/>
    <cellStyle name="Normal 9 3 3 2 7" xfId="49537" xr:uid="{00000000-0005-0000-0000-000085B20000}"/>
    <cellStyle name="Normal 9 3 3 3" xfId="3721" xr:uid="{00000000-0005-0000-0000-000086B20000}"/>
    <cellStyle name="Normal 9 3 3 3 2" xfId="6472" xr:uid="{00000000-0005-0000-0000-000087B20000}"/>
    <cellStyle name="Normal 9 3 3 3 2 2" xfId="11815" xr:uid="{00000000-0005-0000-0000-000088B20000}"/>
    <cellStyle name="Normal 9 3 3 3 2 2 2" xfId="22428" xr:uid="{00000000-0005-0000-0000-000089B20000}"/>
    <cellStyle name="Normal 9 3 3 3 2 2 2 2" xfId="45696" xr:uid="{00000000-0005-0000-0000-00008AB20000}"/>
    <cellStyle name="Normal 9 3 3 3 2 2 3" xfId="35083" xr:uid="{00000000-0005-0000-0000-00008BB20000}"/>
    <cellStyle name="Normal 9 3 3 3 2 3" xfId="17122" xr:uid="{00000000-0005-0000-0000-00008CB20000}"/>
    <cellStyle name="Normal 9 3 3 3 2 3 2" xfId="40390" xr:uid="{00000000-0005-0000-0000-00008DB20000}"/>
    <cellStyle name="Normal 9 3 3 3 2 4" xfId="29775" xr:uid="{00000000-0005-0000-0000-00008EB20000}"/>
    <cellStyle name="Normal 9 3 3 3 3" xfId="9173" xr:uid="{00000000-0005-0000-0000-00008FB20000}"/>
    <cellStyle name="Normal 9 3 3 3 3 2" xfId="19788" xr:uid="{00000000-0005-0000-0000-000090B20000}"/>
    <cellStyle name="Normal 9 3 3 3 3 2 2" xfId="43056" xr:uid="{00000000-0005-0000-0000-000091B20000}"/>
    <cellStyle name="Normal 9 3 3 3 3 3" xfId="32441" xr:uid="{00000000-0005-0000-0000-000092B20000}"/>
    <cellStyle name="Normal 9 3 3 3 4" xfId="14482" xr:uid="{00000000-0005-0000-0000-000093B20000}"/>
    <cellStyle name="Normal 9 3 3 3 4 2" xfId="37750" xr:uid="{00000000-0005-0000-0000-000094B20000}"/>
    <cellStyle name="Normal 9 3 3 3 5" xfId="27133" xr:uid="{00000000-0005-0000-0000-000095B20000}"/>
    <cellStyle name="Normal 9 3 3 4" xfId="4613" xr:uid="{00000000-0005-0000-0000-000096B20000}"/>
    <cellStyle name="Normal 9 3 3 4 2" xfId="9957" xr:uid="{00000000-0005-0000-0000-000097B20000}"/>
    <cellStyle name="Normal 9 3 3 4 2 2" xfId="20572" xr:uid="{00000000-0005-0000-0000-000098B20000}"/>
    <cellStyle name="Normal 9 3 3 4 2 2 2" xfId="43840" xr:uid="{00000000-0005-0000-0000-000099B20000}"/>
    <cellStyle name="Normal 9 3 3 4 2 3" xfId="33225" xr:uid="{00000000-0005-0000-0000-00009AB20000}"/>
    <cellStyle name="Normal 9 3 3 4 3" xfId="15266" xr:uid="{00000000-0005-0000-0000-00009BB20000}"/>
    <cellStyle name="Normal 9 3 3 4 3 2" xfId="38534" xr:uid="{00000000-0005-0000-0000-00009CB20000}"/>
    <cellStyle name="Normal 9 3 3 4 4" xfId="27917" xr:uid="{00000000-0005-0000-0000-00009DB20000}"/>
    <cellStyle name="Normal 9 3 3 5" xfId="7315" xr:uid="{00000000-0005-0000-0000-00009EB20000}"/>
    <cellStyle name="Normal 9 3 3 5 2" xfId="17930" xr:uid="{00000000-0005-0000-0000-00009FB20000}"/>
    <cellStyle name="Normal 9 3 3 5 2 2" xfId="41198" xr:uid="{00000000-0005-0000-0000-0000A0B20000}"/>
    <cellStyle name="Normal 9 3 3 5 3" xfId="30583" xr:uid="{00000000-0005-0000-0000-0000A1B20000}"/>
    <cellStyle name="Normal 9 3 3 6" xfId="12626" xr:uid="{00000000-0005-0000-0000-0000A2B20000}"/>
    <cellStyle name="Normal 9 3 3 6 2" xfId="35894" xr:uid="{00000000-0005-0000-0000-0000A3B20000}"/>
    <cellStyle name="Normal 9 3 3 7" xfId="24401" xr:uid="{00000000-0005-0000-0000-0000A4B20000}"/>
    <cellStyle name="Normal 9 3 3 7 2" xfId="47602" xr:uid="{00000000-0005-0000-0000-0000A5B20000}"/>
    <cellStyle name="Normal 9 3 3 8" xfId="25275" xr:uid="{00000000-0005-0000-0000-0000A6B20000}"/>
    <cellStyle name="Normal 9 3 3 9" xfId="49536" xr:uid="{00000000-0005-0000-0000-0000A7B20000}"/>
    <cellStyle name="Normal 9 3 4" xfId="2103" xr:uid="{00000000-0005-0000-0000-0000A8B20000}"/>
    <cellStyle name="Normal 9 3 4 2" xfId="24403" xr:uid="{00000000-0005-0000-0000-0000A9B20000}"/>
    <cellStyle name="Normal 9 3 4 2 2" xfId="47604" xr:uid="{00000000-0005-0000-0000-0000AAB20000}"/>
    <cellStyle name="Normal 9 3 4 2 3" xfId="51298" xr:uid="{00000000-0005-0000-0000-0000ABB20000}"/>
    <cellStyle name="Normal 9 3 4 3" xfId="49538" xr:uid="{00000000-0005-0000-0000-0000ACB20000}"/>
    <cellStyle name="Normal 9 3 5" xfId="2646" xr:uid="{00000000-0005-0000-0000-0000ADB20000}"/>
    <cellStyle name="Normal 9 3 5 2" xfId="5494" xr:uid="{00000000-0005-0000-0000-0000AEB20000}"/>
    <cellStyle name="Normal 9 3 5 2 2" xfId="10837" xr:uid="{00000000-0005-0000-0000-0000AFB20000}"/>
    <cellStyle name="Normal 9 3 5 2 2 2" xfId="21451" xr:uid="{00000000-0005-0000-0000-0000B0B20000}"/>
    <cellStyle name="Normal 9 3 5 2 2 2 2" xfId="44719" xr:uid="{00000000-0005-0000-0000-0000B1B20000}"/>
    <cellStyle name="Normal 9 3 5 2 2 3" xfId="34105" xr:uid="{00000000-0005-0000-0000-0000B2B20000}"/>
    <cellStyle name="Normal 9 3 5 2 3" xfId="16145" xr:uid="{00000000-0005-0000-0000-0000B3B20000}"/>
    <cellStyle name="Normal 9 3 5 2 3 2" xfId="39413" xr:uid="{00000000-0005-0000-0000-0000B4B20000}"/>
    <cellStyle name="Normal 9 3 5 2 4" xfId="28797" xr:uid="{00000000-0005-0000-0000-0000B5B20000}"/>
    <cellStyle name="Normal 9 3 5 3" xfId="8195" xr:uid="{00000000-0005-0000-0000-0000B6B20000}"/>
    <cellStyle name="Normal 9 3 5 3 2" xfId="18810" xr:uid="{00000000-0005-0000-0000-0000B7B20000}"/>
    <cellStyle name="Normal 9 3 5 3 2 2" xfId="42078" xr:uid="{00000000-0005-0000-0000-0000B8B20000}"/>
    <cellStyle name="Normal 9 3 5 3 3" xfId="31463" xr:uid="{00000000-0005-0000-0000-0000B9B20000}"/>
    <cellStyle name="Normal 9 3 5 4" xfId="13505" xr:uid="{00000000-0005-0000-0000-0000BAB20000}"/>
    <cellStyle name="Normal 9 3 5 4 2" xfId="36773" xr:uid="{00000000-0005-0000-0000-0000BBB20000}"/>
    <cellStyle name="Normal 9 3 5 5" xfId="26155" xr:uid="{00000000-0005-0000-0000-0000BCB20000}"/>
    <cellStyle name="Normal 9 3 5 6" xfId="51299" xr:uid="{00000000-0005-0000-0000-0000BDB20000}"/>
    <cellStyle name="Normal 9 3 6" xfId="4307" xr:uid="{00000000-0005-0000-0000-0000BEB20000}"/>
    <cellStyle name="Normal 9 3 6 2" xfId="9651" xr:uid="{00000000-0005-0000-0000-0000BFB20000}"/>
    <cellStyle name="Normal 9 3 6 2 2" xfId="20266" xr:uid="{00000000-0005-0000-0000-0000C0B20000}"/>
    <cellStyle name="Normal 9 3 6 2 2 2" xfId="43534" xr:uid="{00000000-0005-0000-0000-0000C1B20000}"/>
    <cellStyle name="Normal 9 3 6 2 3" xfId="32919" xr:uid="{00000000-0005-0000-0000-0000C2B20000}"/>
    <cellStyle name="Normal 9 3 6 3" xfId="14960" xr:uid="{00000000-0005-0000-0000-0000C3B20000}"/>
    <cellStyle name="Normal 9 3 6 3 2" xfId="38228" xr:uid="{00000000-0005-0000-0000-0000C4B20000}"/>
    <cellStyle name="Normal 9 3 6 4" xfId="27611" xr:uid="{00000000-0005-0000-0000-0000C5B20000}"/>
    <cellStyle name="Normal 9 3 7" xfId="7009" xr:uid="{00000000-0005-0000-0000-0000C6B20000}"/>
    <cellStyle name="Normal 9 3 7 2" xfId="17624" xr:uid="{00000000-0005-0000-0000-0000C7B20000}"/>
    <cellStyle name="Normal 9 3 7 2 2" xfId="40892" xr:uid="{00000000-0005-0000-0000-0000C8B20000}"/>
    <cellStyle name="Normal 9 3 7 3" xfId="30277" xr:uid="{00000000-0005-0000-0000-0000C9B20000}"/>
    <cellStyle name="Normal 9 3 8" xfId="12320" xr:uid="{00000000-0005-0000-0000-0000CAB20000}"/>
    <cellStyle name="Normal 9 3 8 2" xfId="35588" xr:uid="{00000000-0005-0000-0000-0000CBB20000}"/>
    <cellStyle name="Normal 9 3 9" xfId="24396" xr:uid="{00000000-0005-0000-0000-0000CCB20000}"/>
    <cellStyle name="Normal 9 3 9 2" xfId="47597" xr:uid="{00000000-0005-0000-0000-0000CDB20000}"/>
    <cellStyle name="Normal 9 3_Asset Register (new)" xfId="1301" xr:uid="{00000000-0005-0000-0000-0000CEB20000}"/>
    <cellStyle name="Normal 9 4" xfId="1162" xr:uid="{00000000-0005-0000-0000-0000CFB20000}"/>
    <cellStyle name="Normal 9 4 2" xfId="2729" xr:uid="{00000000-0005-0000-0000-0000D0B20000}"/>
    <cellStyle name="Normal 9 4 2 2" xfId="5577" xr:uid="{00000000-0005-0000-0000-0000D1B20000}"/>
    <cellStyle name="Normal 9 4 2 2 2" xfId="10920" xr:uid="{00000000-0005-0000-0000-0000D2B20000}"/>
    <cellStyle name="Normal 9 4 2 2 2 2" xfId="21534" xr:uid="{00000000-0005-0000-0000-0000D3B20000}"/>
    <cellStyle name="Normal 9 4 2 2 2 2 2" xfId="44802" xr:uid="{00000000-0005-0000-0000-0000D4B20000}"/>
    <cellStyle name="Normal 9 4 2 2 2 3" xfId="34188" xr:uid="{00000000-0005-0000-0000-0000D5B20000}"/>
    <cellStyle name="Normal 9 4 2 2 2 4" xfId="51300" xr:uid="{00000000-0005-0000-0000-0000D6B20000}"/>
    <cellStyle name="Normal 9 4 2 2 3" xfId="16228" xr:uid="{00000000-0005-0000-0000-0000D7B20000}"/>
    <cellStyle name="Normal 9 4 2 2 3 2" xfId="39496" xr:uid="{00000000-0005-0000-0000-0000D8B20000}"/>
    <cellStyle name="Normal 9 4 2 2 4" xfId="24406" xr:uid="{00000000-0005-0000-0000-0000D9B20000}"/>
    <cellStyle name="Normal 9 4 2 2 4 2" xfId="47607" xr:uid="{00000000-0005-0000-0000-0000DAB20000}"/>
    <cellStyle name="Normal 9 4 2 2 5" xfId="28880" xr:uid="{00000000-0005-0000-0000-0000DBB20000}"/>
    <cellStyle name="Normal 9 4 2 2 6" xfId="49541" xr:uid="{00000000-0005-0000-0000-0000DCB20000}"/>
    <cellStyle name="Normal 9 4 2 3" xfId="8278" xr:uid="{00000000-0005-0000-0000-0000DDB20000}"/>
    <cellStyle name="Normal 9 4 2 3 2" xfId="18893" xr:uid="{00000000-0005-0000-0000-0000DEB20000}"/>
    <cellStyle name="Normal 9 4 2 3 2 2" xfId="42161" xr:uid="{00000000-0005-0000-0000-0000DFB20000}"/>
    <cellStyle name="Normal 9 4 2 3 2 3" xfId="51302" xr:uid="{00000000-0005-0000-0000-0000E0B20000}"/>
    <cellStyle name="Normal 9 4 2 3 3" xfId="31546" xr:uid="{00000000-0005-0000-0000-0000E1B20000}"/>
    <cellStyle name="Normal 9 4 2 3 4" xfId="51301" xr:uid="{00000000-0005-0000-0000-0000E2B20000}"/>
    <cellStyle name="Normal 9 4 2 4" xfId="13588" xr:uid="{00000000-0005-0000-0000-0000E3B20000}"/>
    <cellStyle name="Normal 9 4 2 4 2" xfId="36856" xr:uid="{00000000-0005-0000-0000-0000E4B20000}"/>
    <cellStyle name="Normal 9 4 2 4 3" xfId="51303" xr:uid="{00000000-0005-0000-0000-0000E5B20000}"/>
    <cellStyle name="Normal 9 4 2 5" xfId="24405" xr:uid="{00000000-0005-0000-0000-0000E6B20000}"/>
    <cellStyle name="Normal 9 4 2 5 2" xfId="47606" xr:uid="{00000000-0005-0000-0000-0000E7B20000}"/>
    <cellStyle name="Normal 9 4 2 6" xfId="26238" xr:uid="{00000000-0005-0000-0000-0000E8B20000}"/>
    <cellStyle name="Normal 9 4 2 7" xfId="49540" xr:uid="{00000000-0005-0000-0000-0000E9B20000}"/>
    <cellStyle name="Normal 9 4 3" xfId="3904" xr:uid="{00000000-0005-0000-0000-0000EAB20000}"/>
    <cellStyle name="Normal 9 4 3 2" xfId="6568" xr:uid="{00000000-0005-0000-0000-0000EBB20000}"/>
    <cellStyle name="Normal 9 4 3 2 2" xfId="11911" xr:uid="{00000000-0005-0000-0000-0000ECB20000}"/>
    <cellStyle name="Normal 9 4 3 2 2 2" xfId="22524" xr:uid="{00000000-0005-0000-0000-0000EDB20000}"/>
    <cellStyle name="Normal 9 4 3 2 2 2 2" xfId="45792" xr:uid="{00000000-0005-0000-0000-0000EEB20000}"/>
    <cellStyle name="Normal 9 4 3 2 2 3" xfId="35179" xr:uid="{00000000-0005-0000-0000-0000EFB20000}"/>
    <cellStyle name="Normal 9 4 3 2 3" xfId="17218" xr:uid="{00000000-0005-0000-0000-0000F0B20000}"/>
    <cellStyle name="Normal 9 4 3 2 3 2" xfId="40486" xr:uid="{00000000-0005-0000-0000-0000F1B20000}"/>
    <cellStyle name="Normal 9 4 3 2 4" xfId="29871" xr:uid="{00000000-0005-0000-0000-0000F2B20000}"/>
    <cellStyle name="Normal 9 4 3 2 5" xfId="51304" xr:uid="{00000000-0005-0000-0000-0000F3B20000}"/>
    <cellStyle name="Normal 9 4 3 3" xfId="9269" xr:uid="{00000000-0005-0000-0000-0000F4B20000}"/>
    <cellStyle name="Normal 9 4 3 3 2" xfId="19884" xr:uid="{00000000-0005-0000-0000-0000F5B20000}"/>
    <cellStyle name="Normal 9 4 3 3 2 2" xfId="43152" xr:uid="{00000000-0005-0000-0000-0000F6B20000}"/>
    <cellStyle name="Normal 9 4 3 3 3" xfId="32537" xr:uid="{00000000-0005-0000-0000-0000F7B20000}"/>
    <cellStyle name="Normal 9 4 3 4" xfId="14578" xr:uid="{00000000-0005-0000-0000-0000F8B20000}"/>
    <cellStyle name="Normal 9 4 3 4 2" xfId="37846" xr:uid="{00000000-0005-0000-0000-0000F9B20000}"/>
    <cellStyle name="Normal 9 4 3 5" xfId="24407" xr:uid="{00000000-0005-0000-0000-0000FAB20000}"/>
    <cellStyle name="Normal 9 4 3 5 2" xfId="47608" xr:uid="{00000000-0005-0000-0000-0000FBB20000}"/>
    <cellStyle name="Normal 9 4 3 6" xfId="27229" xr:uid="{00000000-0005-0000-0000-0000FCB20000}"/>
    <cellStyle name="Normal 9 4 3 7" xfId="49542" xr:uid="{00000000-0005-0000-0000-0000FDB20000}"/>
    <cellStyle name="Normal 9 4 4" xfId="4390" xr:uid="{00000000-0005-0000-0000-0000FEB20000}"/>
    <cellStyle name="Normal 9 4 4 2" xfId="9734" xr:uid="{00000000-0005-0000-0000-0000FFB20000}"/>
    <cellStyle name="Normal 9 4 4 2 2" xfId="20349" xr:uid="{00000000-0005-0000-0000-000000B30000}"/>
    <cellStyle name="Normal 9 4 4 2 2 2" xfId="43617" xr:uid="{00000000-0005-0000-0000-000001B30000}"/>
    <cellStyle name="Normal 9 4 4 2 3" xfId="33002" xr:uid="{00000000-0005-0000-0000-000002B30000}"/>
    <cellStyle name="Normal 9 4 4 2 4" xfId="51306" xr:uid="{00000000-0005-0000-0000-000003B30000}"/>
    <cellStyle name="Normal 9 4 4 3" xfId="15043" xr:uid="{00000000-0005-0000-0000-000004B30000}"/>
    <cellStyle name="Normal 9 4 4 3 2" xfId="38311" xr:uid="{00000000-0005-0000-0000-000005B30000}"/>
    <cellStyle name="Normal 9 4 4 4" xfId="27694" xr:uid="{00000000-0005-0000-0000-000006B30000}"/>
    <cellStyle name="Normal 9 4 4 5" xfId="51305" xr:uid="{00000000-0005-0000-0000-000007B30000}"/>
    <cellStyle name="Normal 9 4 5" xfId="7092" xr:uid="{00000000-0005-0000-0000-000008B30000}"/>
    <cellStyle name="Normal 9 4 5 2" xfId="17707" xr:uid="{00000000-0005-0000-0000-000009B30000}"/>
    <cellStyle name="Normal 9 4 5 2 2" xfId="40975" xr:uid="{00000000-0005-0000-0000-00000AB30000}"/>
    <cellStyle name="Normal 9 4 5 3" xfId="30360" xr:uid="{00000000-0005-0000-0000-00000BB30000}"/>
    <cellStyle name="Normal 9 4 5 4" xfId="51307" xr:uid="{00000000-0005-0000-0000-00000CB30000}"/>
    <cellStyle name="Normal 9 4 6" xfId="12403" xr:uid="{00000000-0005-0000-0000-00000DB30000}"/>
    <cellStyle name="Normal 9 4 6 2" xfId="35671" xr:uid="{00000000-0005-0000-0000-00000EB30000}"/>
    <cellStyle name="Normal 9 4 7" xfId="24404" xr:uid="{00000000-0005-0000-0000-00000FB30000}"/>
    <cellStyle name="Normal 9 4 7 2" xfId="47605" xr:uid="{00000000-0005-0000-0000-000010B30000}"/>
    <cellStyle name="Normal 9 4 8" xfId="25052" xr:uid="{00000000-0005-0000-0000-000011B30000}"/>
    <cellStyle name="Normal 9 4 9" xfId="49539" xr:uid="{00000000-0005-0000-0000-000012B30000}"/>
    <cellStyle name="Normal 9 5" xfId="1340" xr:uid="{00000000-0005-0000-0000-000013B30000}"/>
    <cellStyle name="Normal 9 5 2" xfId="2869" xr:uid="{00000000-0005-0000-0000-000014B30000}"/>
    <cellStyle name="Normal 9 5 2 2" xfId="5717" xr:uid="{00000000-0005-0000-0000-000015B30000}"/>
    <cellStyle name="Normal 9 5 2 2 2" xfId="11060" xr:uid="{00000000-0005-0000-0000-000016B30000}"/>
    <cellStyle name="Normal 9 5 2 2 2 2" xfId="21674" xr:uid="{00000000-0005-0000-0000-000017B30000}"/>
    <cellStyle name="Normal 9 5 2 2 2 2 2" xfId="44942" xr:uid="{00000000-0005-0000-0000-000018B30000}"/>
    <cellStyle name="Normal 9 5 2 2 2 3" xfId="34328" xr:uid="{00000000-0005-0000-0000-000019B30000}"/>
    <cellStyle name="Normal 9 5 2 2 2 4" xfId="51308" xr:uid="{00000000-0005-0000-0000-00001AB30000}"/>
    <cellStyle name="Normal 9 5 2 2 3" xfId="16368" xr:uid="{00000000-0005-0000-0000-00001BB30000}"/>
    <cellStyle name="Normal 9 5 2 2 3 2" xfId="39636" xr:uid="{00000000-0005-0000-0000-00001CB30000}"/>
    <cellStyle name="Normal 9 5 2 2 4" xfId="24410" xr:uid="{00000000-0005-0000-0000-00001DB30000}"/>
    <cellStyle name="Normal 9 5 2 2 4 2" xfId="47611" xr:uid="{00000000-0005-0000-0000-00001EB30000}"/>
    <cellStyle name="Normal 9 5 2 2 5" xfId="29020" xr:uid="{00000000-0005-0000-0000-00001FB30000}"/>
    <cellStyle name="Normal 9 5 2 2 6" xfId="49545" xr:uid="{00000000-0005-0000-0000-000020B30000}"/>
    <cellStyle name="Normal 9 5 2 3" xfId="8418" xr:uid="{00000000-0005-0000-0000-000021B30000}"/>
    <cellStyle name="Normal 9 5 2 3 2" xfId="19033" xr:uid="{00000000-0005-0000-0000-000022B30000}"/>
    <cellStyle name="Normal 9 5 2 3 2 2" xfId="42301" xr:uid="{00000000-0005-0000-0000-000023B30000}"/>
    <cellStyle name="Normal 9 5 2 3 2 3" xfId="51310" xr:uid="{00000000-0005-0000-0000-000024B30000}"/>
    <cellStyle name="Normal 9 5 2 3 3" xfId="31686" xr:uid="{00000000-0005-0000-0000-000025B30000}"/>
    <cellStyle name="Normal 9 5 2 3 4" xfId="51309" xr:uid="{00000000-0005-0000-0000-000026B30000}"/>
    <cellStyle name="Normal 9 5 2 4" xfId="13728" xr:uid="{00000000-0005-0000-0000-000027B30000}"/>
    <cellStyle name="Normal 9 5 2 4 2" xfId="36996" xr:uid="{00000000-0005-0000-0000-000028B30000}"/>
    <cellStyle name="Normal 9 5 2 4 3" xfId="51311" xr:uid="{00000000-0005-0000-0000-000029B30000}"/>
    <cellStyle name="Normal 9 5 2 5" xfId="24409" xr:uid="{00000000-0005-0000-0000-00002AB30000}"/>
    <cellStyle name="Normal 9 5 2 5 2" xfId="47610" xr:uid="{00000000-0005-0000-0000-00002BB30000}"/>
    <cellStyle name="Normal 9 5 2 6" xfId="26378" xr:uid="{00000000-0005-0000-0000-00002CB30000}"/>
    <cellStyle name="Normal 9 5 2 7" xfId="49544" xr:uid="{00000000-0005-0000-0000-00002DB30000}"/>
    <cellStyle name="Normal 9 5 3" xfId="4530" xr:uid="{00000000-0005-0000-0000-00002EB30000}"/>
    <cellStyle name="Normal 9 5 3 2" xfId="9874" xr:uid="{00000000-0005-0000-0000-00002FB30000}"/>
    <cellStyle name="Normal 9 5 3 2 2" xfId="20489" xr:uid="{00000000-0005-0000-0000-000030B30000}"/>
    <cellStyle name="Normal 9 5 3 2 2 2" xfId="43757" xr:uid="{00000000-0005-0000-0000-000031B30000}"/>
    <cellStyle name="Normal 9 5 3 2 3" xfId="33142" xr:uid="{00000000-0005-0000-0000-000032B30000}"/>
    <cellStyle name="Normal 9 5 3 2 4" xfId="51312" xr:uid="{00000000-0005-0000-0000-000033B30000}"/>
    <cellStyle name="Normal 9 5 3 3" xfId="15183" xr:uid="{00000000-0005-0000-0000-000034B30000}"/>
    <cellStyle name="Normal 9 5 3 3 2" xfId="38451" xr:uid="{00000000-0005-0000-0000-000035B30000}"/>
    <cellStyle name="Normal 9 5 3 4" xfId="24411" xr:uid="{00000000-0005-0000-0000-000036B30000}"/>
    <cellStyle name="Normal 9 5 3 4 2" xfId="47612" xr:uid="{00000000-0005-0000-0000-000037B30000}"/>
    <cellStyle name="Normal 9 5 3 5" xfId="27834" xr:uid="{00000000-0005-0000-0000-000038B30000}"/>
    <cellStyle name="Normal 9 5 3 6" xfId="49546" xr:uid="{00000000-0005-0000-0000-000039B30000}"/>
    <cellStyle name="Normal 9 5 4" xfId="7232" xr:uid="{00000000-0005-0000-0000-00003AB30000}"/>
    <cellStyle name="Normal 9 5 4 2" xfId="17847" xr:uid="{00000000-0005-0000-0000-00003BB30000}"/>
    <cellStyle name="Normal 9 5 4 2 2" xfId="41115" xr:uid="{00000000-0005-0000-0000-00003CB30000}"/>
    <cellStyle name="Normal 9 5 4 2 3" xfId="51314" xr:uid="{00000000-0005-0000-0000-00003DB30000}"/>
    <cellStyle name="Normal 9 5 4 3" xfId="30500" xr:uid="{00000000-0005-0000-0000-00003EB30000}"/>
    <cellStyle name="Normal 9 5 4 4" xfId="51313" xr:uid="{00000000-0005-0000-0000-00003FB30000}"/>
    <cellStyle name="Normal 9 5 5" xfId="12543" xr:uid="{00000000-0005-0000-0000-000040B30000}"/>
    <cellStyle name="Normal 9 5 5 2" xfId="35811" xr:uid="{00000000-0005-0000-0000-000041B30000}"/>
    <cellStyle name="Normal 9 5 5 3" xfId="51315" xr:uid="{00000000-0005-0000-0000-000042B30000}"/>
    <cellStyle name="Normal 9 5 6" xfId="24408" xr:uid="{00000000-0005-0000-0000-000043B30000}"/>
    <cellStyle name="Normal 9 5 6 2" xfId="47609" xr:uid="{00000000-0005-0000-0000-000044B30000}"/>
    <cellStyle name="Normal 9 5 7" xfId="25192" xr:uid="{00000000-0005-0000-0000-000045B30000}"/>
    <cellStyle name="Normal 9 5 8" xfId="49543" xr:uid="{00000000-0005-0000-0000-000046B30000}"/>
    <cellStyle name="Normal 9 6" xfId="1715" xr:uid="{00000000-0005-0000-0000-000047B30000}"/>
    <cellStyle name="Normal 9 6 2" xfId="4710" xr:uid="{00000000-0005-0000-0000-000048B30000}"/>
    <cellStyle name="Normal 9 6 2 2" xfId="10054" xr:uid="{00000000-0005-0000-0000-000049B30000}"/>
    <cellStyle name="Normal 9 6 2 2 2" xfId="20669" xr:uid="{00000000-0005-0000-0000-00004AB30000}"/>
    <cellStyle name="Normal 9 6 2 2 2 2" xfId="43937" xr:uid="{00000000-0005-0000-0000-00004BB30000}"/>
    <cellStyle name="Normal 9 6 2 2 3" xfId="24414" xr:uid="{00000000-0005-0000-0000-00004CB30000}"/>
    <cellStyle name="Normal 9 6 2 2 3 2" xfId="47615" xr:uid="{00000000-0005-0000-0000-00004DB30000}"/>
    <cellStyle name="Normal 9 6 2 2 4" xfId="33322" xr:uid="{00000000-0005-0000-0000-00004EB30000}"/>
    <cellStyle name="Normal 9 6 2 2 5" xfId="49549" xr:uid="{00000000-0005-0000-0000-00004FB30000}"/>
    <cellStyle name="Normal 9 6 2 3" xfId="15363" xr:uid="{00000000-0005-0000-0000-000050B30000}"/>
    <cellStyle name="Normal 9 6 2 3 2" xfId="38631" xr:uid="{00000000-0005-0000-0000-000051B30000}"/>
    <cellStyle name="Normal 9 6 2 4" xfId="24413" xr:uid="{00000000-0005-0000-0000-000052B30000}"/>
    <cellStyle name="Normal 9 6 2 4 2" xfId="47614" xr:uid="{00000000-0005-0000-0000-000053B30000}"/>
    <cellStyle name="Normal 9 6 2 5" xfId="28014" xr:uid="{00000000-0005-0000-0000-000054B30000}"/>
    <cellStyle name="Normal 9 6 2 6" xfId="49548" xr:uid="{00000000-0005-0000-0000-000055B30000}"/>
    <cellStyle name="Normal 9 6 3" xfId="7412" xr:uid="{00000000-0005-0000-0000-000056B30000}"/>
    <cellStyle name="Normal 9 6 3 2" xfId="18027" xr:uid="{00000000-0005-0000-0000-000057B30000}"/>
    <cellStyle name="Normal 9 6 3 2 2" xfId="41295" xr:uid="{00000000-0005-0000-0000-000058B30000}"/>
    <cellStyle name="Normal 9 6 3 2 3" xfId="51316" xr:uid="{00000000-0005-0000-0000-000059B30000}"/>
    <cellStyle name="Normal 9 6 3 3" xfId="24415" xr:uid="{00000000-0005-0000-0000-00005AB30000}"/>
    <cellStyle name="Normal 9 6 3 3 2" xfId="47616" xr:uid="{00000000-0005-0000-0000-00005BB30000}"/>
    <cellStyle name="Normal 9 6 3 4" xfId="30680" xr:uid="{00000000-0005-0000-0000-00005CB30000}"/>
    <cellStyle name="Normal 9 6 3 5" xfId="49550" xr:uid="{00000000-0005-0000-0000-00005DB30000}"/>
    <cellStyle name="Normal 9 6 4" xfId="12723" xr:uid="{00000000-0005-0000-0000-00005EB30000}"/>
    <cellStyle name="Normal 9 6 4 2" xfId="35991" xr:uid="{00000000-0005-0000-0000-00005FB30000}"/>
    <cellStyle name="Normal 9 6 4 3" xfId="51317" xr:uid="{00000000-0005-0000-0000-000060B30000}"/>
    <cellStyle name="Normal 9 6 5" xfId="24412" xr:uid="{00000000-0005-0000-0000-000061B30000}"/>
    <cellStyle name="Normal 9 6 5 2" xfId="47613" xr:uid="{00000000-0005-0000-0000-000062B30000}"/>
    <cellStyle name="Normal 9 6 6" xfId="25372" xr:uid="{00000000-0005-0000-0000-000063B30000}"/>
    <cellStyle name="Normal 9 6 7" xfId="49547" xr:uid="{00000000-0005-0000-0000-000064B30000}"/>
    <cellStyle name="Normal 9 7" xfId="1731" xr:uid="{00000000-0005-0000-0000-000065B30000}"/>
    <cellStyle name="Normal 9 7 2" xfId="4724" xr:uid="{00000000-0005-0000-0000-000066B30000}"/>
    <cellStyle name="Normal 9 7 2 2" xfId="10068" xr:uid="{00000000-0005-0000-0000-000067B30000}"/>
    <cellStyle name="Normal 9 7 2 2 2" xfId="20683" xr:uid="{00000000-0005-0000-0000-000068B30000}"/>
    <cellStyle name="Normal 9 7 2 2 2 2" xfId="43951" xr:uid="{00000000-0005-0000-0000-000069B30000}"/>
    <cellStyle name="Normal 9 7 2 2 3" xfId="33336" xr:uid="{00000000-0005-0000-0000-00006AB30000}"/>
    <cellStyle name="Normal 9 7 2 3" xfId="15377" xr:uid="{00000000-0005-0000-0000-00006BB30000}"/>
    <cellStyle name="Normal 9 7 2 3 2" xfId="38645" xr:uid="{00000000-0005-0000-0000-00006CB30000}"/>
    <cellStyle name="Normal 9 7 2 4" xfId="28028" xr:uid="{00000000-0005-0000-0000-00006DB30000}"/>
    <cellStyle name="Normal 9 7 2 5" xfId="51318" xr:uid="{00000000-0005-0000-0000-00006EB30000}"/>
    <cellStyle name="Normal 9 7 3" xfId="7426" xr:uid="{00000000-0005-0000-0000-00006FB30000}"/>
    <cellStyle name="Normal 9 7 3 2" xfId="18041" xr:uid="{00000000-0005-0000-0000-000070B30000}"/>
    <cellStyle name="Normal 9 7 3 2 2" xfId="41309" xr:uid="{00000000-0005-0000-0000-000071B30000}"/>
    <cellStyle name="Normal 9 7 3 3" xfId="30694" xr:uid="{00000000-0005-0000-0000-000072B30000}"/>
    <cellStyle name="Normal 9 7 4" xfId="12737" xr:uid="{00000000-0005-0000-0000-000073B30000}"/>
    <cellStyle name="Normal 9 7 4 2" xfId="36005" xr:uid="{00000000-0005-0000-0000-000074B30000}"/>
    <cellStyle name="Normal 9 7 5" xfId="24416" xr:uid="{00000000-0005-0000-0000-000075B30000}"/>
    <cellStyle name="Normal 9 7 6" xfId="25386" xr:uid="{00000000-0005-0000-0000-000076B30000}"/>
    <cellStyle name="Normal 9 8" xfId="1787" xr:uid="{00000000-0005-0000-0000-000077B30000}"/>
    <cellStyle name="Normal 9 8 2" xfId="4770" xr:uid="{00000000-0005-0000-0000-000078B30000}"/>
    <cellStyle name="Normal 9 8 2 2" xfId="10114" xr:uid="{00000000-0005-0000-0000-000079B30000}"/>
    <cellStyle name="Normal 9 8 2 2 2" xfId="20729" xr:uid="{00000000-0005-0000-0000-00007AB30000}"/>
    <cellStyle name="Normal 9 8 2 2 2 2" xfId="43997" xr:uid="{00000000-0005-0000-0000-00007BB30000}"/>
    <cellStyle name="Normal 9 8 2 2 3" xfId="33382" xr:uid="{00000000-0005-0000-0000-00007CB30000}"/>
    <cellStyle name="Normal 9 8 2 3" xfId="15423" xr:uid="{00000000-0005-0000-0000-00007DB30000}"/>
    <cellStyle name="Normal 9 8 2 3 2" xfId="38691" xr:uid="{00000000-0005-0000-0000-00007EB30000}"/>
    <cellStyle name="Normal 9 8 2 4" xfId="24418" xr:uid="{00000000-0005-0000-0000-00007FB30000}"/>
    <cellStyle name="Normal 9 8 2 4 2" xfId="47618" xr:uid="{00000000-0005-0000-0000-000080B30000}"/>
    <cellStyle name="Normal 9 8 2 5" xfId="28074" xr:uid="{00000000-0005-0000-0000-000081B30000}"/>
    <cellStyle name="Normal 9 8 2 6" xfId="49552" xr:uid="{00000000-0005-0000-0000-000082B30000}"/>
    <cellStyle name="Normal 9 8 3" xfId="7472" xr:uid="{00000000-0005-0000-0000-000083B30000}"/>
    <cellStyle name="Normal 9 8 3 2" xfId="18087" xr:uid="{00000000-0005-0000-0000-000084B30000}"/>
    <cellStyle name="Normal 9 8 3 2 2" xfId="41355" xr:uid="{00000000-0005-0000-0000-000085B30000}"/>
    <cellStyle name="Normal 9 8 3 3" xfId="30740" xr:uid="{00000000-0005-0000-0000-000086B30000}"/>
    <cellStyle name="Normal 9 8 4" xfId="12783" xr:uid="{00000000-0005-0000-0000-000087B30000}"/>
    <cellStyle name="Normal 9 8 4 2" xfId="36051" xr:uid="{00000000-0005-0000-0000-000088B30000}"/>
    <cellStyle name="Normal 9 8 5" xfId="24417" xr:uid="{00000000-0005-0000-0000-000089B30000}"/>
    <cellStyle name="Normal 9 8 5 2" xfId="47617" xr:uid="{00000000-0005-0000-0000-00008AB30000}"/>
    <cellStyle name="Normal 9 8 6" xfId="25432" xr:uid="{00000000-0005-0000-0000-00008BB30000}"/>
    <cellStyle name="Normal 9 8 7" xfId="49551" xr:uid="{00000000-0005-0000-0000-00008CB30000}"/>
    <cellStyle name="Normal 9 9" xfId="2205" xr:uid="{00000000-0005-0000-0000-00008DB30000}"/>
    <cellStyle name="Normal 9 9 2" xfId="5080" xr:uid="{00000000-0005-0000-0000-00008EB30000}"/>
    <cellStyle name="Normal 9 9 2 2" xfId="10423" xr:uid="{00000000-0005-0000-0000-00008FB30000}"/>
    <cellStyle name="Normal 9 9 2 2 2" xfId="21038" xr:uid="{00000000-0005-0000-0000-000090B30000}"/>
    <cellStyle name="Normal 9 9 2 2 2 2" xfId="44306" xr:uid="{00000000-0005-0000-0000-000091B30000}"/>
    <cellStyle name="Normal 9 9 2 2 3" xfId="33691" xr:uid="{00000000-0005-0000-0000-000092B30000}"/>
    <cellStyle name="Normal 9 9 2 3" xfId="15732" xr:uid="{00000000-0005-0000-0000-000093B30000}"/>
    <cellStyle name="Normal 9 9 2 3 2" xfId="39000" xr:uid="{00000000-0005-0000-0000-000094B30000}"/>
    <cellStyle name="Normal 9 9 2 4" xfId="28383" xr:uid="{00000000-0005-0000-0000-000095B30000}"/>
    <cellStyle name="Normal 9 9 3" xfId="7781" xr:uid="{00000000-0005-0000-0000-000096B30000}"/>
    <cellStyle name="Normal 9 9 3 2" xfId="18396" xr:uid="{00000000-0005-0000-0000-000097B30000}"/>
    <cellStyle name="Normal 9 9 3 2 2" xfId="41664" xr:uid="{00000000-0005-0000-0000-000098B30000}"/>
    <cellStyle name="Normal 9 9 3 3" xfId="31049" xr:uid="{00000000-0005-0000-0000-000099B30000}"/>
    <cellStyle name="Normal 9 9 4" xfId="13092" xr:uid="{00000000-0005-0000-0000-00009AB30000}"/>
    <cellStyle name="Normal 9 9 4 2" xfId="36360" xr:uid="{00000000-0005-0000-0000-00009BB30000}"/>
    <cellStyle name="Normal 9 9 5" xfId="24419" xr:uid="{00000000-0005-0000-0000-00009CB30000}"/>
    <cellStyle name="Normal 9 9 5 2" xfId="47619" xr:uid="{00000000-0005-0000-0000-00009DB30000}"/>
    <cellStyle name="Normal 9 9 6" xfId="25741" xr:uid="{00000000-0005-0000-0000-00009EB30000}"/>
    <cellStyle name="Normal 9 9 7" xfId="49553" xr:uid="{00000000-0005-0000-0000-00009FB30000}"/>
    <cellStyle name="Normal 9_Asset Register (new)" xfId="1303" xr:uid="{00000000-0005-0000-0000-0000A0B30000}"/>
    <cellStyle name="Normal 90" xfId="80" xr:uid="{00000000-0005-0000-0000-0000A1B30000}"/>
    <cellStyle name="Normal 90 2" xfId="45915" xr:uid="{00000000-0005-0000-0000-0000A2B30000}"/>
    <cellStyle name="Normal 90 3" xfId="22660" xr:uid="{00000000-0005-0000-0000-0000A3B30000}"/>
    <cellStyle name="Normal 90 4" xfId="51442" xr:uid="{00000000-0005-0000-0000-0000A4B30000}"/>
    <cellStyle name="Normal 91" xfId="81" xr:uid="{00000000-0005-0000-0000-0000A5B30000}"/>
    <cellStyle name="Normal 91 2" xfId="45916" xr:uid="{00000000-0005-0000-0000-0000A6B30000}"/>
    <cellStyle name="Normal 91 3" xfId="22661" xr:uid="{00000000-0005-0000-0000-0000A7B30000}"/>
    <cellStyle name="Normal 91 4" xfId="51443" xr:uid="{00000000-0005-0000-0000-0000A8B30000}"/>
    <cellStyle name="Normal 92" xfId="82" xr:uid="{00000000-0005-0000-0000-0000A9B30000}"/>
    <cellStyle name="Normal 92 2" xfId="45917" xr:uid="{00000000-0005-0000-0000-0000AAB30000}"/>
    <cellStyle name="Normal 92 3" xfId="22662" xr:uid="{00000000-0005-0000-0000-0000ABB30000}"/>
    <cellStyle name="Normal 92 4" xfId="51444" xr:uid="{00000000-0005-0000-0000-0000ACB30000}"/>
    <cellStyle name="Normal 93" xfId="22663" xr:uid="{00000000-0005-0000-0000-0000ADB30000}"/>
    <cellStyle name="Normal 94" xfId="24650" xr:uid="{00000000-0005-0000-0000-0000AEB30000}"/>
    <cellStyle name="Normal 95" xfId="24653" xr:uid="{00000000-0005-0000-0000-0000AFB30000}"/>
    <cellStyle name="Normal 96" xfId="24651" xr:uid="{00000000-0005-0000-0000-0000B0B30000}"/>
    <cellStyle name="Normal 97" xfId="47844" xr:uid="{00000000-0005-0000-0000-0000B1B30000}"/>
    <cellStyle name="Normal 98" xfId="49779" xr:uid="{00000000-0005-0000-0000-0000B2B30000}"/>
    <cellStyle name="Normal 99" xfId="51433" xr:uid="{00000000-0005-0000-0000-0000B3B30000}"/>
    <cellStyle name="Normal_Asset Register (new)" xfId="41" xr:uid="{00000000-0005-0000-0000-0000B4B30000}"/>
    <cellStyle name="Note" xfId="99" builtinId="10" hidden="1"/>
    <cellStyle name="Note 10" xfId="51319" xr:uid="{00000000-0005-0000-0000-0000B6B30000}"/>
    <cellStyle name="Note 10 2" xfId="51320" xr:uid="{00000000-0005-0000-0000-0000B7B30000}"/>
    <cellStyle name="Note 2" xfId="609" xr:uid="{00000000-0005-0000-0000-0000B8B30000}"/>
    <cellStyle name="Note 2 2" xfId="867" xr:uid="{00000000-0005-0000-0000-0000B9B30000}"/>
    <cellStyle name="Note 2 2 2" xfId="24420" xr:uid="{00000000-0005-0000-0000-0000BAB30000}"/>
    <cellStyle name="Note 2 2 2 2" xfId="24421" xr:uid="{00000000-0005-0000-0000-0000BBB30000}"/>
    <cellStyle name="Note 2 2 2 2 2" xfId="24422" xr:uid="{00000000-0005-0000-0000-0000BCB30000}"/>
    <cellStyle name="Note 2 2 2 2 2 2" xfId="47622" xr:uid="{00000000-0005-0000-0000-0000BDB30000}"/>
    <cellStyle name="Note 2 2 2 2 2 3" xfId="49556" xr:uid="{00000000-0005-0000-0000-0000BEB30000}"/>
    <cellStyle name="Note 2 2 2 2 3" xfId="47621" xr:uid="{00000000-0005-0000-0000-0000BFB30000}"/>
    <cellStyle name="Note 2 2 2 2 4" xfId="49555" xr:uid="{00000000-0005-0000-0000-0000C0B30000}"/>
    <cellStyle name="Note 2 2 2 3" xfId="24423" xr:uid="{00000000-0005-0000-0000-0000C1B30000}"/>
    <cellStyle name="Note 2 2 2 3 2" xfId="47623" xr:uid="{00000000-0005-0000-0000-0000C2B30000}"/>
    <cellStyle name="Note 2 2 2 3 3" xfId="49557" xr:uid="{00000000-0005-0000-0000-0000C3B30000}"/>
    <cellStyle name="Note 2 2 2 4" xfId="47620" xr:uid="{00000000-0005-0000-0000-0000C4B30000}"/>
    <cellStyle name="Note 2 2 2 5" xfId="49554" xr:uid="{00000000-0005-0000-0000-0000C5B30000}"/>
    <cellStyle name="Note 2 2 3" xfId="24424" xr:uid="{00000000-0005-0000-0000-0000C6B30000}"/>
    <cellStyle name="Note 2 2 3 2" xfId="24425" xr:uid="{00000000-0005-0000-0000-0000C7B30000}"/>
    <cellStyle name="Note 2 2 3 2 2" xfId="24426" xr:uid="{00000000-0005-0000-0000-0000C8B30000}"/>
    <cellStyle name="Note 2 2 3 2 2 2" xfId="47626" xr:uid="{00000000-0005-0000-0000-0000C9B30000}"/>
    <cellStyle name="Note 2 2 3 2 2 3" xfId="49560" xr:uid="{00000000-0005-0000-0000-0000CAB30000}"/>
    <cellStyle name="Note 2 2 3 2 3" xfId="47625" xr:uid="{00000000-0005-0000-0000-0000CBB30000}"/>
    <cellStyle name="Note 2 2 3 2 4" xfId="49559" xr:uid="{00000000-0005-0000-0000-0000CCB30000}"/>
    <cellStyle name="Note 2 2 3 3" xfId="24427" xr:uid="{00000000-0005-0000-0000-0000CDB30000}"/>
    <cellStyle name="Note 2 2 3 3 2" xfId="47627" xr:uid="{00000000-0005-0000-0000-0000CEB30000}"/>
    <cellStyle name="Note 2 2 3 3 3" xfId="49561" xr:uid="{00000000-0005-0000-0000-0000CFB30000}"/>
    <cellStyle name="Note 2 2 3 4" xfId="47624" xr:uid="{00000000-0005-0000-0000-0000D0B30000}"/>
    <cellStyle name="Note 2 2 3 5" xfId="49558" xr:uid="{00000000-0005-0000-0000-0000D1B30000}"/>
    <cellStyle name="Note 2 3" xfId="1079" xr:uid="{00000000-0005-0000-0000-0000D2B30000}"/>
    <cellStyle name="Note 2 3 2" xfId="24428" xr:uid="{00000000-0005-0000-0000-0000D3B30000}"/>
    <cellStyle name="Note 2 4" xfId="866" xr:uid="{00000000-0005-0000-0000-0000D4B30000}"/>
    <cellStyle name="Note 2 4 2" xfId="2104" xr:uid="{00000000-0005-0000-0000-0000D5B30000}"/>
    <cellStyle name="Note 2 4 2 2" xfId="3720" xr:uid="{00000000-0005-0000-0000-0000D6B30000}"/>
    <cellStyle name="Note 2 4 2 2 2" xfId="24431" xr:uid="{00000000-0005-0000-0000-0000D7B30000}"/>
    <cellStyle name="Note 2 4 2 2 2 2" xfId="47630" xr:uid="{00000000-0005-0000-0000-0000D8B30000}"/>
    <cellStyle name="Note 2 4 2 2 3" xfId="49564" xr:uid="{00000000-0005-0000-0000-0000D9B30000}"/>
    <cellStyle name="Note 2 4 2 3" xfId="24430" xr:uid="{00000000-0005-0000-0000-0000DAB30000}"/>
    <cellStyle name="Note 2 4 2 3 2" xfId="47629" xr:uid="{00000000-0005-0000-0000-0000DBB30000}"/>
    <cellStyle name="Note 2 4 2 4" xfId="49563" xr:uid="{00000000-0005-0000-0000-0000DCB30000}"/>
    <cellStyle name="Note 2 4 3" xfId="24432" xr:uid="{00000000-0005-0000-0000-0000DDB30000}"/>
    <cellStyle name="Note 2 4 3 2" xfId="47631" xr:uid="{00000000-0005-0000-0000-0000DEB30000}"/>
    <cellStyle name="Note 2 4 3 3" xfId="49565" xr:uid="{00000000-0005-0000-0000-0000DFB30000}"/>
    <cellStyle name="Note 2 4 4" xfId="24429" xr:uid="{00000000-0005-0000-0000-0000E0B30000}"/>
    <cellStyle name="Note 2 4 4 2" xfId="47628" xr:uid="{00000000-0005-0000-0000-0000E1B30000}"/>
    <cellStyle name="Note 2 4 5" xfId="49562" xr:uid="{00000000-0005-0000-0000-0000E2B30000}"/>
    <cellStyle name="Note 2 4_Sheet1" xfId="3803" xr:uid="{00000000-0005-0000-0000-0000E3B30000}"/>
    <cellStyle name="Note 2 5" xfId="24433" xr:uid="{00000000-0005-0000-0000-0000E4B30000}"/>
    <cellStyle name="Note 2 5 2" xfId="24434" xr:uid="{00000000-0005-0000-0000-0000E5B30000}"/>
    <cellStyle name="Note 2 5 2 2" xfId="24435" xr:uid="{00000000-0005-0000-0000-0000E6B30000}"/>
    <cellStyle name="Note 2 5 2 2 2" xfId="47634" xr:uid="{00000000-0005-0000-0000-0000E7B30000}"/>
    <cellStyle name="Note 2 5 2 2 3" xfId="49568" xr:uid="{00000000-0005-0000-0000-0000E8B30000}"/>
    <cellStyle name="Note 2 5 2 3" xfId="47633" xr:uid="{00000000-0005-0000-0000-0000E9B30000}"/>
    <cellStyle name="Note 2 5 2 4" xfId="49567" xr:uid="{00000000-0005-0000-0000-0000EAB30000}"/>
    <cellStyle name="Note 2 5 3" xfId="24436" xr:uid="{00000000-0005-0000-0000-0000EBB30000}"/>
    <cellStyle name="Note 2 5 3 2" xfId="47635" xr:uid="{00000000-0005-0000-0000-0000ECB30000}"/>
    <cellStyle name="Note 2 5 3 3" xfId="49569" xr:uid="{00000000-0005-0000-0000-0000EDB30000}"/>
    <cellStyle name="Note 2 5 4" xfId="47632" xr:uid="{00000000-0005-0000-0000-0000EEB30000}"/>
    <cellStyle name="Note 2 5 5" xfId="49566" xr:uid="{00000000-0005-0000-0000-0000EFB30000}"/>
    <cellStyle name="Note 2 6" xfId="24437" xr:uid="{00000000-0005-0000-0000-0000F0B30000}"/>
    <cellStyle name="Note 2_Asset Register (new)" xfId="1300" xr:uid="{00000000-0005-0000-0000-0000F1B30000}"/>
    <cellStyle name="Note 3" xfId="610" xr:uid="{00000000-0005-0000-0000-0000F2B30000}"/>
    <cellStyle name="Note 3 2" xfId="869" xr:uid="{00000000-0005-0000-0000-0000F3B30000}"/>
    <cellStyle name="Note 3 2 2" xfId="51321" xr:uid="{00000000-0005-0000-0000-0000F4B30000}"/>
    <cellStyle name="Note 3 2 2 2" xfId="51322" xr:uid="{00000000-0005-0000-0000-0000F5B30000}"/>
    <cellStyle name="Note 3 2 3" xfId="51323" xr:uid="{00000000-0005-0000-0000-0000F6B30000}"/>
    <cellStyle name="Note 3 2 3 2" xfId="51324" xr:uid="{00000000-0005-0000-0000-0000F7B30000}"/>
    <cellStyle name="Note 3 2 4" xfId="51325" xr:uid="{00000000-0005-0000-0000-0000F8B30000}"/>
    <cellStyle name="Note 3 3" xfId="868" xr:uid="{00000000-0005-0000-0000-0000F9B30000}"/>
    <cellStyle name="Note 3 3 2" xfId="2105" xr:uid="{00000000-0005-0000-0000-0000FAB30000}"/>
    <cellStyle name="Note 3 3 2 2" xfId="3629" xr:uid="{00000000-0005-0000-0000-0000FBB30000}"/>
    <cellStyle name="Note 3 3 2 2 2" xfId="24440" xr:uid="{00000000-0005-0000-0000-0000FCB30000}"/>
    <cellStyle name="Note 3 3 2 2 2 2" xfId="47638" xr:uid="{00000000-0005-0000-0000-0000FDB30000}"/>
    <cellStyle name="Note 3 3 2 2 3" xfId="49572" xr:uid="{00000000-0005-0000-0000-0000FEB30000}"/>
    <cellStyle name="Note 3 3 2 3" xfId="24439" xr:uid="{00000000-0005-0000-0000-0000FFB30000}"/>
    <cellStyle name="Note 3 3 2 3 2" xfId="47637" xr:uid="{00000000-0005-0000-0000-000000B40000}"/>
    <cellStyle name="Note 3 3 2 4" xfId="49571" xr:uid="{00000000-0005-0000-0000-000001B40000}"/>
    <cellStyle name="Note 3 3 3" xfId="24441" xr:uid="{00000000-0005-0000-0000-000002B40000}"/>
    <cellStyle name="Note 3 3 3 2" xfId="47639" xr:uid="{00000000-0005-0000-0000-000003B40000}"/>
    <cellStyle name="Note 3 3 3 3" xfId="49573" xr:uid="{00000000-0005-0000-0000-000004B40000}"/>
    <cellStyle name="Note 3 3 4" xfId="24438" xr:uid="{00000000-0005-0000-0000-000005B40000}"/>
    <cellStyle name="Note 3 3 4 2" xfId="47636" xr:uid="{00000000-0005-0000-0000-000006B40000}"/>
    <cellStyle name="Note 3 3 5" xfId="49570" xr:uid="{00000000-0005-0000-0000-000007B40000}"/>
    <cellStyle name="Note 3 3_Sheet1" xfId="3672" xr:uid="{00000000-0005-0000-0000-000008B40000}"/>
    <cellStyle name="Note 3 4" xfId="24442" xr:uid="{00000000-0005-0000-0000-000009B40000}"/>
    <cellStyle name="Note 3 4 2" xfId="24443" xr:uid="{00000000-0005-0000-0000-00000AB40000}"/>
    <cellStyle name="Note 3 4 2 2" xfId="24444" xr:uid="{00000000-0005-0000-0000-00000BB40000}"/>
    <cellStyle name="Note 3 4 2 2 2" xfId="47642" xr:uid="{00000000-0005-0000-0000-00000CB40000}"/>
    <cellStyle name="Note 3 4 2 2 3" xfId="49576" xr:uid="{00000000-0005-0000-0000-00000DB40000}"/>
    <cellStyle name="Note 3 4 2 3" xfId="47641" xr:uid="{00000000-0005-0000-0000-00000EB40000}"/>
    <cellStyle name="Note 3 4 2 4" xfId="49575" xr:uid="{00000000-0005-0000-0000-00000FB40000}"/>
    <cellStyle name="Note 3 4 3" xfId="24445" xr:uid="{00000000-0005-0000-0000-000010B40000}"/>
    <cellStyle name="Note 3 4 3 2" xfId="47643" xr:uid="{00000000-0005-0000-0000-000011B40000}"/>
    <cellStyle name="Note 3 4 3 3" xfId="49577" xr:uid="{00000000-0005-0000-0000-000012B40000}"/>
    <cellStyle name="Note 3 4 4" xfId="47640" xr:uid="{00000000-0005-0000-0000-000013B40000}"/>
    <cellStyle name="Note 3 4 5" xfId="49574" xr:uid="{00000000-0005-0000-0000-000014B40000}"/>
    <cellStyle name="Note 3 5" xfId="51326" xr:uid="{00000000-0005-0000-0000-000015B40000}"/>
    <cellStyle name="Note 3_Asset Register (new)" xfId="1512" xr:uid="{00000000-0005-0000-0000-000016B40000}"/>
    <cellStyle name="Note 4" xfId="611" xr:uid="{00000000-0005-0000-0000-000017B40000}"/>
    <cellStyle name="Note 4 2" xfId="870" xr:uid="{00000000-0005-0000-0000-000018B40000}"/>
    <cellStyle name="Note 4 2 2" xfId="2106" xr:uid="{00000000-0005-0000-0000-000019B40000}"/>
    <cellStyle name="Note 4 2 2 2" xfId="3795" xr:uid="{00000000-0005-0000-0000-00001AB40000}"/>
    <cellStyle name="Note 4 2 2 2 2" xfId="24448" xr:uid="{00000000-0005-0000-0000-00001BB40000}"/>
    <cellStyle name="Note 4 2 2 2 2 2" xfId="47646" xr:uid="{00000000-0005-0000-0000-00001CB40000}"/>
    <cellStyle name="Note 4 2 2 2 3" xfId="49580" xr:uid="{00000000-0005-0000-0000-00001DB40000}"/>
    <cellStyle name="Note 4 2 2 3" xfId="24447" xr:uid="{00000000-0005-0000-0000-00001EB40000}"/>
    <cellStyle name="Note 4 2 2 3 2" xfId="47645" xr:uid="{00000000-0005-0000-0000-00001FB40000}"/>
    <cellStyle name="Note 4 2 2 4" xfId="49579" xr:uid="{00000000-0005-0000-0000-000020B40000}"/>
    <cellStyle name="Note 4 2 3" xfId="24449" xr:uid="{00000000-0005-0000-0000-000021B40000}"/>
    <cellStyle name="Note 4 2 3 2" xfId="47647" xr:uid="{00000000-0005-0000-0000-000022B40000}"/>
    <cellStyle name="Note 4 2 3 2 2" xfId="51327" xr:uid="{00000000-0005-0000-0000-000023B40000}"/>
    <cellStyle name="Note 4 2 3 3" xfId="49581" xr:uid="{00000000-0005-0000-0000-000024B40000}"/>
    <cellStyle name="Note 4 2 4" xfId="24446" xr:uid="{00000000-0005-0000-0000-000025B40000}"/>
    <cellStyle name="Note 4 2 4 2" xfId="47644" xr:uid="{00000000-0005-0000-0000-000026B40000}"/>
    <cellStyle name="Note 4 2 4 3" xfId="51328" xr:uid="{00000000-0005-0000-0000-000027B40000}"/>
    <cellStyle name="Note 4 2 5" xfId="49578" xr:uid="{00000000-0005-0000-0000-000028B40000}"/>
    <cellStyle name="Note 4 2_Sheet1" xfId="3653" xr:uid="{00000000-0005-0000-0000-000029B40000}"/>
    <cellStyle name="Note 4 3" xfId="24450" xr:uid="{00000000-0005-0000-0000-00002AB40000}"/>
    <cellStyle name="Note 4 3 2" xfId="24451" xr:uid="{00000000-0005-0000-0000-00002BB40000}"/>
    <cellStyle name="Note 4 3 2 2" xfId="24452" xr:uid="{00000000-0005-0000-0000-00002CB40000}"/>
    <cellStyle name="Note 4 3 2 2 2" xfId="47650" xr:uid="{00000000-0005-0000-0000-00002DB40000}"/>
    <cellStyle name="Note 4 3 2 2 3" xfId="49584" xr:uid="{00000000-0005-0000-0000-00002EB40000}"/>
    <cellStyle name="Note 4 3 2 3" xfId="47649" xr:uid="{00000000-0005-0000-0000-00002FB40000}"/>
    <cellStyle name="Note 4 3 2 4" xfId="49583" xr:uid="{00000000-0005-0000-0000-000030B40000}"/>
    <cellStyle name="Note 4 3 3" xfId="24453" xr:uid="{00000000-0005-0000-0000-000031B40000}"/>
    <cellStyle name="Note 4 3 3 2" xfId="47651" xr:uid="{00000000-0005-0000-0000-000032B40000}"/>
    <cellStyle name="Note 4 3 3 3" xfId="49585" xr:uid="{00000000-0005-0000-0000-000033B40000}"/>
    <cellStyle name="Note 4 3 4" xfId="47648" xr:uid="{00000000-0005-0000-0000-000034B40000}"/>
    <cellStyle name="Note 4 3 5" xfId="49582" xr:uid="{00000000-0005-0000-0000-000035B40000}"/>
    <cellStyle name="Note 4 4" xfId="51329" xr:uid="{00000000-0005-0000-0000-000036B40000}"/>
    <cellStyle name="Note 4 4 2" xfId="51330" xr:uid="{00000000-0005-0000-0000-000037B40000}"/>
    <cellStyle name="Note 4 5" xfId="51331" xr:uid="{00000000-0005-0000-0000-000038B40000}"/>
    <cellStyle name="Note 4_Asset Register (new)" xfId="1299" xr:uid="{00000000-0005-0000-0000-000039B40000}"/>
    <cellStyle name="Note 5" xfId="612" xr:uid="{00000000-0005-0000-0000-00003AB40000}"/>
    <cellStyle name="Note 5 10" xfId="49586" xr:uid="{00000000-0005-0000-0000-00003BB40000}"/>
    <cellStyle name="Note 5 2" xfId="872" xr:uid="{00000000-0005-0000-0000-00003CB40000}"/>
    <cellStyle name="Note 5 2 10" xfId="12323" xr:uid="{00000000-0005-0000-0000-00003DB40000}"/>
    <cellStyle name="Note 5 2 10 2" xfId="35591" xr:uid="{00000000-0005-0000-0000-00003EB40000}"/>
    <cellStyle name="Note 5 2 11" xfId="24455" xr:uid="{00000000-0005-0000-0000-00003FB40000}"/>
    <cellStyle name="Note 5 2 11 2" xfId="47653" xr:uid="{00000000-0005-0000-0000-000040B40000}"/>
    <cellStyle name="Note 5 2 12" xfId="24972" xr:uid="{00000000-0005-0000-0000-000041B40000}"/>
    <cellStyle name="Note 5 2 13" xfId="49587" xr:uid="{00000000-0005-0000-0000-000042B40000}"/>
    <cellStyle name="Note 5 2 2" xfId="1165" xr:uid="{00000000-0005-0000-0000-000043B40000}"/>
    <cellStyle name="Note 5 2 2 10" xfId="49588" xr:uid="{00000000-0005-0000-0000-000044B40000}"/>
    <cellStyle name="Note 5 2 2 2" xfId="1598" xr:uid="{00000000-0005-0000-0000-000045B40000}"/>
    <cellStyle name="Note 5 2 2 2 2" xfId="2955" xr:uid="{00000000-0005-0000-0000-000046B40000}"/>
    <cellStyle name="Note 5 2 2 2 2 2" xfId="5803" xr:uid="{00000000-0005-0000-0000-000047B40000}"/>
    <cellStyle name="Note 5 2 2 2 2 2 2" xfId="11146" xr:uid="{00000000-0005-0000-0000-000048B40000}"/>
    <cellStyle name="Note 5 2 2 2 2 2 2 2" xfId="21760" xr:uid="{00000000-0005-0000-0000-000049B40000}"/>
    <cellStyle name="Note 5 2 2 2 2 2 2 2 2" xfId="45028" xr:uid="{00000000-0005-0000-0000-00004AB40000}"/>
    <cellStyle name="Note 5 2 2 2 2 2 2 3" xfId="34414" xr:uid="{00000000-0005-0000-0000-00004BB40000}"/>
    <cellStyle name="Note 5 2 2 2 2 2 3" xfId="16454" xr:uid="{00000000-0005-0000-0000-00004CB40000}"/>
    <cellStyle name="Note 5 2 2 2 2 2 3 2" xfId="39722" xr:uid="{00000000-0005-0000-0000-00004DB40000}"/>
    <cellStyle name="Note 5 2 2 2 2 2 4" xfId="24459" xr:uid="{00000000-0005-0000-0000-00004EB40000}"/>
    <cellStyle name="Note 5 2 2 2 2 2 4 2" xfId="47657" xr:uid="{00000000-0005-0000-0000-00004FB40000}"/>
    <cellStyle name="Note 5 2 2 2 2 2 5" xfId="29106" xr:uid="{00000000-0005-0000-0000-000050B40000}"/>
    <cellStyle name="Note 5 2 2 2 2 2 6" xfId="49591" xr:uid="{00000000-0005-0000-0000-000051B40000}"/>
    <cellStyle name="Note 5 2 2 2 2 3" xfId="8504" xr:uid="{00000000-0005-0000-0000-000052B40000}"/>
    <cellStyle name="Note 5 2 2 2 2 3 2" xfId="19119" xr:uid="{00000000-0005-0000-0000-000053B40000}"/>
    <cellStyle name="Note 5 2 2 2 2 3 2 2" xfId="42387" xr:uid="{00000000-0005-0000-0000-000054B40000}"/>
    <cellStyle name="Note 5 2 2 2 2 3 3" xfId="31772" xr:uid="{00000000-0005-0000-0000-000055B40000}"/>
    <cellStyle name="Note 5 2 2 2 2 4" xfId="13814" xr:uid="{00000000-0005-0000-0000-000056B40000}"/>
    <cellStyle name="Note 5 2 2 2 2 4 2" xfId="37082" xr:uid="{00000000-0005-0000-0000-000057B40000}"/>
    <cellStyle name="Note 5 2 2 2 2 5" xfId="24458" xr:uid="{00000000-0005-0000-0000-000058B40000}"/>
    <cellStyle name="Note 5 2 2 2 2 5 2" xfId="47656" xr:uid="{00000000-0005-0000-0000-000059B40000}"/>
    <cellStyle name="Note 5 2 2 2 2 6" xfId="26464" xr:uid="{00000000-0005-0000-0000-00005AB40000}"/>
    <cellStyle name="Note 5 2 2 2 2 7" xfId="49590" xr:uid="{00000000-0005-0000-0000-00005BB40000}"/>
    <cellStyle name="Note 5 2 2 2 3" xfId="4616" xr:uid="{00000000-0005-0000-0000-00005CB40000}"/>
    <cellStyle name="Note 5 2 2 2 3 2" xfId="9960" xr:uid="{00000000-0005-0000-0000-00005DB40000}"/>
    <cellStyle name="Note 5 2 2 2 3 2 2" xfId="20575" xr:uid="{00000000-0005-0000-0000-00005EB40000}"/>
    <cellStyle name="Note 5 2 2 2 3 2 2 2" xfId="43843" xr:uid="{00000000-0005-0000-0000-00005FB40000}"/>
    <cellStyle name="Note 5 2 2 2 3 2 3" xfId="33228" xr:uid="{00000000-0005-0000-0000-000060B40000}"/>
    <cellStyle name="Note 5 2 2 2 3 3" xfId="15269" xr:uid="{00000000-0005-0000-0000-000061B40000}"/>
    <cellStyle name="Note 5 2 2 2 3 3 2" xfId="38537" xr:uid="{00000000-0005-0000-0000-000062B40000}"/>
    <cellStyle name="Note 5 2 2 2 3 4" xfId="24460" xr:uid="{00000000-0005-0000-0000-000063B40000}"/>
    <cellStyle name="Note 5 2 2 2 3 4 2" xfId="47658" xr:uid="{00000000-0005-0000-0000-000064B40000}"/>
    <cellStyle name="Note 5 2 2 2 3 5" xfId="27920" xr:uid="{00000000-0005-0000-0000-000065B40000}"/>
    <cellStyle name="Note 5 2 2 2 3 6" xfId="49592" xr:uid="{00000000-0005-0000-0000-000066B40000}"/>
    <cellStyle name="Note 5 2 2 2 4" xfId="7318" xr:uid="{00000000-0005-0000-0000-000067B40000}"/>
    <cellStyle name="Note 5 2 2 2 4 2" xfId="17933" xr:uid="{00000000-0005-0000-0000-000068B40000}"/>
    <cellStyle name="Note 5 2 2 2 4 2 2" xfId="41201" xr:uid="{00000000-0005-0000-0000-000069B40000}"/>
    <cellStyle name="Note 5 2 2 2 4 3" xfId="30586" xr:uid="{00000000-0005-0000-0000-00006AB40000}"/>
    <cellStyle name="Note 5 2 2 2 5" xfId="12629" xr:uid="{00000000-0005-0000-0000-00006BB40000}"/>
    <cellStyle name="Note 5 2 2 2 5 2" xfId="35897" xr:uid="{00000000-0005-0000-0000-00006CB40000}"/>
    <cellStyle name="Note 5 2 2 2 6" xfId="24457" xr:uid="{00000000-0005-0000-0000-00006DB40000}"/>
    <cellStyle name="Note 5 2 2 2 6 2" xfId="47655" xr:uid="{00000000-0005-0000-0000-00006EB40000}"/>
    <cellStyle name="Note 5 2 2 2 7" xfId="25278" xr:uid="{00000000-0005-0000-0000-00006FB40000}"/>
    <cellStyle name="Note 5 2 2 2 8" xfId="49589" xr:uid="{00000000-0005-0000-0000-000070B40000}"/>
    <cellStyle name="Note 5 2 2 3" xfId="2732" xr:uid="{00000000-0005-0000-0000-000071B40000}"/>
    <cellStyle name="Note 5 2 2 3 2" xfId="5580" xr:uid="{00000000-0005-0000-0000-000072B40000}"/>
    <cellStyle name="Note 5 2 2 3 2 2" xfId="10923" xr:uid="{00000000-0005-0000-0000-000073B40000}"/>
    <cellStyle name="Note 5 2 2 3 2 2 2" xfId="21537" xr:uid="{00000000-0005-0000-0000-000074B40000}"/>
    <cellStyle name="Note 5 2 2 3 2 2 2 2" xfId="44805" xr:uid="{00000000-0005-0000-0000-000075B40000}"/>
    <cellStyle name="Note 5 2 2 3 2 2 3" xfId="34191" xr:uid="{00000000-0005-0000-0000-000076B40000}"/>
    <cellStyle name="Note 5 2 2 3 2 3" xfId="16231" xr:uid="{00000000-0005-0000-0000-000077B40000}"/>
    <cellStyle name="Note 5 2 2 3 2 3 2" xfId="39499" xr:uid="{00000000-0005-0000-0000-000078B40000}"/>
    <cellStyle name="Note 5 2 2 3 2 4" xfId="24462" xr:uid="{00000000-0005-0000-0000-000079B40000}"/>
    <cellStyle name="Note 5 2 2 3 2 4 2" xfId="47660" xr:uid="{00000000-0005-0000-0000-00007AB40000}"/>
    <cellStyle name="Note 5 2 2 3 2 5" xfId="28883" xr:uid="{00000000-0005-0000-0000-00007BB40000}"/>
    <cellStyle name="Note 5 2 2 3 2 6" xfId="49594" xr:uid="{00000000-0005-0000-0000-00007CB40000}"/>
    <cellStyle name="Note 5 2 2 3 3" xfId="8281" xr:uid="{00000000-0005-0000-0000-00007DB40000}"/>
    <cellStyle name="Note 5 2 2 3 3 2" xfId="18896" xr:uid="{00000000-0005-0000-0000-00007EB40000}"/>
    <cellStyle name="Note 5 2 2 3 3 2 2" xfId="42164" xr:uid="{00000000-0005-0000-0000-00007FB40000}"/>
    <cellStyle name="Note 5 2 2 3 3 3" xfId="31549" xr:uid="{00000000-0005-0000-0000-000080B40000}"/>
    <cellStyle name="Note 5 2 2 3 4" xfId="13591" xr:uid="{00000000-0005-0000-0000-000081B40000}"/>
    <cellStyle name="Note 5 2 2 3 4 2" xfId="36859" xr:uid="{00000000-0005-0000-0000-000082B40000}"/>
    <cellStyle name="Note 5 2 2 3 5" xfId="24461" xr:uid="{00000000-0005-0000-0000-000083B40000}"/>
    <cellStyle name="Note 5 2 2 3 5 2" xfId="47659" xr:uid="{00000000-0005-0000-0000-000084B40000}"/>
    <cellStyle name="Note 5 2 2 3 6" xfId="26241" xr:uid="{00000000-0005-0000-0000-000085B40000}"/>
    <cellStyle name="Note 5 2 2 3 7" xfId="49593" xr:uid="{00000000-0005-0000-0000-000086B40000}"/>
    <cellStyle name="Note 5 2 2 4" xfId="3907" xr:uid="{00000000-0005-0000-0000-000087B40000}"/>
    <cellStyle name="Note 5 2 2 4 2" xfId="6571" xr:uid="{00000000-0005-0000-0000-000088B40000}"/>
    <cellStyle name="Note 5 2 2 4 2 2" xfId="11914" xr:uid="{00000000-0005-0000-0000-000089B40000}"/>
    <cellStyle name="Note 5 2 2 4 2 2 2" xfId="22527" xr:uid="{00000000-0005-0000-0000-00008AB40000}"/>
    <cellStyle name="Note 5 2 2 4 2 2 2 2" xfId="45795" xr:uid="{00000000-0005-0000-0000-00008BB40000}"/>
    <cellStyle name="Note 5 2 2 4 2 2 3" xfId="35182" xr:uid="{00000000-0005-0000-0000-00008CB40000}"/>
    <cellStyle name="Note 5 2 2 4 2 3" xfId="17221" xr:uid="{00000000-0005-0000-0000-00008DB40000}"/>
    <cellStyle name="Note 5 2 2 4 2 3 2" xfId="40489" xr:uid="{00000000-0005-0000-0000-00008EB40000}"/>
    <cellStyle name="Note 5 2 2 4 2 4" xfId="29874" xr:uid="{00000000-0005-0000-0000-00008FB40000}"/>
    <cellStyle name="Note 5 2 2 4 3" xfId="9272" xr:uid="{00000000-0005-0000-0000-000090B40000}"/>
    <cellStyle name="Note 5 2 2 4 3 2" xfId="19887" xr:uid="{00000000-0005-0000-0000-000091B40000}"/>
    <cellStyle name="Note 5 2 2 4 3 2 2" xfId="43155" xr:uid="{00000000-0005-0000-0000-000092B40000}"/>
    <cellStyle name="Note 5 2 2 4 3 3" xfId="32540" xr:uid="{00000000-0005-0000-0000-000093B40000}"/>
    <cellStyle name="Note 5 2 2 4 4" xfId="14581" xr:uid="{00000000-0005-0000-0000-000094B40000}"/>
    <cellStyle name="Note 5 2 2 4 4 2" xfId="37849" xr:uid="{00000000-0005-0000-0000-000095B40000}"/>
    <cellStyle name="Note 5 2 2 4 5" xfId="24463" xr:uid="{00000000-0005-0000-0000-000096B40000}"/>
    <cellStyle name="Note 5 2 2 4 5 2" xfId="47661" xr:uid="{00000000-0005-0000-0000-000097B40000}"/>
    <cellStyle name="Note 5 2 2 4 6" xfId="27232" xr:uid="{00000000-0005-0000-0000-000098B40000}"/>
    <cellStyle name="Note 5 2 2 4 7" xfId="49595" xr:uid="{00000000-0005-0000-0000-000099B40000}"/>
    <cellStyle name="Note 5 2 2 5" xfId="4393" xr:uid="{00000000-0005-0000-0000-00009AB40000}"/>
    <cellStyle name="Note 5 2 2 5 2" xfId="9737" xr:uid="{00000000-0005-0000-0000-00009BB40000}"/>
    <cellStyle name="Note 5 2 2 5 2 2" xfId="20352" xr:uid="{00000000-0005-0000-0000-00009CB40000}"/>
    <cellStyle name="Note 5 2 2 5 2 2 2" xfId="43620" xr:uid="{00000000-0005-0000-0000-00009DB40000}"/>
    <cellStyle name="Note 5 2 2 5 2 3" xfId="33005" xr:uid="{00000000-0005-0000-0000-00009EB40000}"/>
    <cellStyle name="Note 5 2 2 5 3" xfId="15046" xr:uid="{00000000-0005-0000-0000-00009FB40000}"/>
    <cellStyle name="Note 5 2 2 5 3 2" xfId="38314" xr:uid="{00000000-0005-0000-0000-0000A0B40000}"/>
    <cellStyle name="Note 5 2 2 5 4" xfId="27697" xr:uid="{00000000-0005-0000-0000-0000A1B40000}"/>
    <cellStyle name="Note 5 2 2 6" xfId="7095" xr:uid="{00000000-0005-0000-0000-0000A2B40000}"/>
    <cellStyle name="Note 5 2 2 6 2" xfId="17710" xr:uid="{00000000-0005-0000-0000-0000A3B40000}"/>
    <cellStyle name="Note 5 2 2 6 2 2" xfId="40978" xr:uid="{00000000-0005-0000-0000-0000A4B40000}"/>
    <cellStyle name="Note 5 2 2 6 3" xfId="30363" xr:uid="{00000000-0005-0000-0000-0000A5B40000}"/>
    <cellStyle name="Note 5 2 2 7" xfId="12406" xr:uid="{00000000-0005-0000-0000-0000A6B40000}"/>
    <cellStyle name="Note 5 2 2 7 2" xfId="35674" xr:uid="{00000000-0005-0000-0000-0000A7B40000}"/>
    <cellStyle name="Note 5 2 2 8" xfId="24456" xr:uid="{00000000-0005-0000-0000-0000A8B40000}"/>
    <cellStyle name="Note 5 2 2 8 2" xfId="47654" xr:uid="{00000000-0005-0000-0000-0000A9B40000}"/>
    <cellStyle name="Note 5 2 2 9" xfId="25055" xr:uid="{00000000-0005-0000-0000-0000AAB40000}"/>
    <cellStyle name="Note 5 2 3" xfId="1348" xr:uid="{00000000-0005-0000-0000-0000ABB40000}"/>
    <cellStyle name="Note 5 2 3 2" xfId="2872" xr:uid="{00000000-0005-0000-0000-0000ACB40000}"/>
    <cellStyle name="Note 5 2 3 2 2" xfId="5720" xr:uid="{00000000-0005-0000-0000-0000ADB40000}"/>
    <cellStyle name="Note 5 2 3 2 2 2" xfId="11063" xr:uid="{00000000-0005-0000-0000-0000AEB40000}"/>
    <cellStyle name="Note 5 2 3 2 2 2 2" xfId="21677" xr:uid="{00000000-0005-0000-0000-0000AFB40000}"/>
    <cellStyle name="Note 5 2 3 2 2 2 2 2" xfId="44945" xr:uid="{00000000-0005-0000-0000-0000B0B40000}"/>
    <cellStyle name="Note 5 2 3 2 2 2 3" xfId="34331" xr:uid="{00000000-0005-0000-0000-0000B1B40000}"/>
    <cellStyle name="Note 5 2 3 2 2 3" xfId="16371" xr:uid="{00000000-0005-0000-0000-0000B2B40000}"/>
    <cellStyle name="Note 5 2 3 2 2 3 2" xfId="39639" xr:uid="{00000000-0005-0000-0000-0000B3B40000}"/>
    <cellStyle name="Note 5 2 3 2 2 4" xfId="24466" xr:uid="{00000000-0005-0000-0000-0000B4B40000}"/>
    <cellStyle name="Note 5 2 3 2 2 4 2" xfId="47664" xr:uid="{00000000-0005-0000-0000-0000B5B40000}"/>
    <cellStyle name="Note 5 2 3 2 2 5" xfId="29023" xr:uid="{00000000-0005-0000-0000-0000B6B40000}"/>
    <cellStyle name="Note 5 2 3 2 2 6" xfId="49598" xr:uid="{00000000-0005-0000-0000-0000B7B40000}"/>
    <cellStyle name="Note 5 2 3 2 3" xfId="8421" xr:uid="{00000000-0005-0000-0000-0000B8B40000}"/>
    <cellStyle name="Note 5 2 3 2 3 2" xfId="19036" xr:uid="{00000000-0005-0000-0000-0000B9B40000}"/>
    <cellStyle name="Note 5 2 3 2 3 2 2" xfId="42304" xr:uid="{00000000-0005-0000-0000-0000BAB40000}"/>
    <cellStyle name="Note 5 2 3 2 3 3" xfId="31689" xr:uid="{00000000-0005-0000-0000-0000BBB40000}"/>
    <cellStyle name="Note 5 2 3 2 4" xfId="13731" xr:uid="{00000000-0005-0000-0000-0000BCB40000}"/>
    <cellStyle name="Note 5 2 3 2 4 2" xfId="36999" xr:uid="{00000000-0005-0000-0000-0000BDB40000}"/>
    <cellStyle name="Note 5 2 3 2 5" xfId="24465" xr:uid="{00000000-0005-0000-0000-0000BEB40000}"/>
    <cellStyle name="Note 5 2 3 2 5 2" xfId="47663" xr:uid="{00000000-0005-0000-0000-0000BFB40000}"/>
    <cellStyle name="Note 5 2 3 2 6" xfId="26381" xr:uid="{00000000-0005-0000-0000-0000C0B40000}"/>
    <cellStyle name="Note 5 2 3 2 7" xfId="49597" xr:uid="{00000000-0005-0000-0000-0000C1B40000}"/>
    <cellStyle name="Note 5 2 3 3" xfId="4533" xr:uid="{00000000-0005-0000-0000-0000C2B40000}"/>
    <cellStyle name="Note 5 2 3 3 2" xfId="9877" xr:uid="{00000000-0005-0000-0000-0000C3B40000}"/>
    <cellStyle name="Note 5 2 3 3 2 2" xfId="20492" xr:uid="{00000000-0005-0000-0000-0000C4B40000}"/>
    <cellStyle name="Note 5 2 3 3 2 2 2" xfId="43760" xr:uid="{00000000-0005-0000-0000-0000C5B40000}"/>
    <cellStyle name="Note 5 2 3 3 2 3" xfId="33145" xr:uid="{00000000-0005-0000-0000-0000C6B40000}"/>
    <cellStyle name="Note 5 2 3 3 3" xfId="15186" xr:uid="{00000000-0005-0000-0000-0000C7B40000}"/>
    <cellStyle name="Note 5 2 3 3 3 2" xfId="38454" xr:uid="{00000000-0005-0000-0000-0000C8B40000}"/>
    <cellStyle name="Note 5 2 3 3 4" xfId="24467" xr:uid="{00000000-0005-0000-0000-0000C9B40000}"/>
    <cellStyle name="Note 5 2 3 3 4 2" xfId="47665" xr:uid="{00000000-0005-0000-0000-0000CAB40000}"/>
    <cellStyle name="Note 5 2 3 3 5" xfId="27837" xr:uid="{00000000-0005-0000-0000-0000CBB40000}"/>
    <cellStyle name="Note 5 2 3 3 6" xfId="49599" xr:uid="{00000000-0005-0000-0000-0000CCB40000}"/>
    <cellStyle name="Note 5 2 3 4" xfId="7235" xr:uid="{00000000-0005-0000-0000-0000CDB40000}"/>
    <cellStyle name="Note 5 2 3 4 2" xfId="17850" xr:uid="{00000000-0005-0000-0000-0000CEB40000}"/>
    <cellStyle name="Note 5 2 3 4 2 2" xfId="41118" xr:uid="{00000000-0005-0000-0000-0000CFB40000}"/>
    <cellStyle name="Note 5 2 3 4 3" xfId="30503" xr:uid="{00000000-0005-0000-0000-0000D0B40000}"/>
    <cellStyle name="Note 5 2 3 5" xfId="12546" xr:uid="{00000000-0005-0000-0000-0000D1B40000}"/>
    <cellStyle name="Note 5 2 3 5 2" xfId="35814" xr:uid="{00000000-0005-0000-0000-0000D2B40000}"/>
    <cellStyle name="Note 5 2 3 6" xfId="24464" xr:uid="{00000000-0005-0000-0000-0000D3B40000}"/>
    <cellStyle name="Note 5 2 3 6 2" xfId="47662" xr:uid="{00000000-0005-0000-0000-0000D4B40000}"/>
    <cellStyle name="Note 5 2 3 7" xfId="25195" xr:uid="{00000000-0005-0000-0000-0000D5B40000}"/>
    <cellStyle name="Note 5 2 3 8" xfId="49596" xr:uid="{00000000-0005-0000-0000-0000D6B40000}"/>
    <cellStyle name="Note 5 2 4" xfId="1719" xr:uid="{00000000-0005-0000-0000-0000D7B40000}"/>
    <cellStyle name="Note 5 2 4 2" xfId="4714" xr:uid="{00000000-0005-0000-0000-0000D8B40000}"/>
    <cellStyle name="Note 5 2 4 2 2" xfId="10058" xr:uid="{00000000-0005-0000-0000-0000D9B40000}"/>
    <cellStyle name="Note 5 2 4 2 2 2" xfId="20673" xr:uid="{00000000-0005-0000-0000-0000DAB40000}"/>
    <cellStyle name="Note 5 2 4 2 2 2 2" xfId="43941" xr:uid="{00000000-0005-0000-0000-0000DBB40000}"/>
    <cellStyle name="Note 5 2 4 2 2 3" xfId="33326" xr:uid="{00000000-0005-0000-0000-0000DCB40000}"/>
    <cellStyle name="Note 5 2 4 2 3" xfId="15367" xr:uid="{00000000-0005-0000-0000-0000DDB40000}"/>
    <cellStyle name="Note 5 2 4 2 3 2" xfId="38635" xr:uid="{00000000-0005-0000-0000-0000DEB40000}"/>
    <cellStyle name="Note 5 2 4 2 4" xfId="24469" xr:uid="{00000000-0005-0000-0000-0000DFB40000}"/>
    <cellStyle name="Note 5 2 4 2 4 2" xfId="47667" xr:uid="{00000000-0005-0000-0000-0000E0B40000}"/>
    <cellStyle name="Note 5 2 4 2 5" xfId="28018" xr:uid="{00000000-0005-0000-0000-0000E1B40000}"/>
    <cellStyle name="Note 5 2 4 2 6" xfId="49601" xr:uid="{00000000-0005-0000-0000-0000E2B40000}"/>
    <cellStyle name="Note 5 2 4 3" xfId="7416" xr:uid="{00000000-0005-0000-0000-0000E3B40000}"/>
    <cellStyle name="Note 5 2 4 3 2" xfId="18031" xr:uid="{00000000-0005-0000-0000-0000E4B40000}"/>
    <cellStyle name="Note 5 2 4 3 2 2" xfId="41299" xr:uid="{00000000-0005-0000-0000-0000E5B40000}"/>
    <cellStyle name="Note 5 2 4 3 3" xfId="30684" xr:uid="{00000000-0005-0000-0000-0000E6B40000}"/>
    <cellStyle name="Note 5 2 4 4" xfId="12727" xr:uid="{00000000-0005-0000-0000-0000E7B40000}"/>
    <cellStyle name="Note 5 2 4 4 2" xfId="35995" xr:uid="{00000000-0005-0000-0000-0000E8B40000}"/>
    <cellStyle name="Note 5 2 4 5" xfId="24468" xr:uid="{00000000-0005-0000-0000-0000E9B40000}"/>
    <cellStyle name="Note 5 2 4 5 2" xfId="47666" xr:uid="{00000000-0005-0000-0000-0000EAB40000}"/>
    <cellStyle name="Note 5 2 4 6" xfId="25376" xr:uid="{00000000-0005-0000-0000-0000EBB40000}"/>
    <cellStyle name="Note 5 2 4 7" xfId="49600" xr:uid="{00000000-0005-0000-0000-0000ECB40000}"/>
    <cellStyle name="Note 5 2 5" xfId="2649" xr:uid="{00000000-0005-0000-0000-0000EDB40000}"/>
    <cellStyle name="Note 5 2 5 2" xfId="5497" xr:uid="{00000000-0005-0000-0000-0000EEB40000}"/>
    <cellStyle name="Note 5 2 5 2 2" xfId="10840" xr:uid="{00000000-0005-0000-0000-0000EFB40000}"/>
    <cellStyle name="Note 5 2 5 2 2 2" xfId="21454" xr:uid="{00000000-0005-0000-0000-0000F0B40000}"/>
    <cellStyle name="Note 5 2 5 2 2 2 2" xfId="44722" xr:uid="{00000000-0005-0000-0000-0000F1B40000}"/>
    <cellStyle name="Note 5 2 5 2 2 3" xfId="34108" xr:uid="{00000000-0005-0000-0000-0000F2B40000}"/>
    <cellStyle name="Note 5 2 5 2 3" xfId="16148" xr:uid="{00000000-0005-0000-0000-0000F3B40000}"/>
    <cellStyle name="Note 5 2 5 2 3 2" xfId="39416" xr:uid="{00000000-0005-0000-0000-0000F4B40000}"/>
    <cellStyle name="Note 5 2 5 2 4" xfId="28800" xr:uid="{00000000-0005-0000-0000-0000F5B40000}"/>
    <cellStyle name="Note 5 2 5 3" xfId="8198" xr:uid="{00000000-0005-0000-0000-0000F6B40000}"/>
    <cellStyle name="Note 5 2 5 3 2" xfId="18813" xr:uid="{00000000-0005-0000-0000-0000F7B40000}"/>
    <cellStyle name="Note 5 2 5 3 2 2" xfId="42081" xr:uid="{00000000-0005-0000-0000-0000F8B40000}"/>
    <cellStyle name="Note 5 2 5 3 3" xfId="31466" xr:uid="{00000000-0005-0000-0000-0000F9B40000}"/>
    <cellStyle name="Note 5 2 5 4" xfId="13508" xr:uid="{00000000-0005-0000-0000-0000FAB40000}"/>
    <cellStyle name="Note 5 2 5 4 2" xfId="36776" xr:uid="{00000000-0005-0000-0000-0000FBB40000}"/>
    <cellStyle name="Note 5 2 5 5" xfId="24470" xr:uid="{00000000-0005-0000-0000-0000FCB40000}"/>
    <cellStyle name="Note 5 2 5 5 2" xfId="47668" xr:uid="{00000000-0005-0000-0000-0000FDB40000}"/>
    <cellStyle name="Note 5 2 5 6" xfId="26158" xr:uid="{00000000-0005-0000-0000-0000FEB40000}"/>
    <cellStyle name="Note 5 2 5 7" xfId="49602" xr:uid="{00000000-0005-0000-0000-0000FFB40000}"/>
    <cellStyle name="Note 5 2 6" xfId="3056" xr:uid="{00000000-0005-0000-0000-000000B50000}"/>
    <cellStyle name="Note 5 2 6 2" xfId="5889" xr:uid="{00000000-0005-0000-0000-000001B50000}"/>
    <cellStyle name="Note 5 2 6 2 2" xfId="11232" xr:uid="{00000000-0005-0000-0000-000002B50000}"/>
    <cellStyle name="Note 5 2 6 2 2 2" xfId="21845" xr:uid="{00000000-0005-0000-0000-000003B50000}"/>
    <cellStyle name="Note 5 2 6 2 2 2 2" xfId="45113" xr:uid="{00000000-0005-0000-0000-000004B50000}"/>
    <cellStyle name="Note 5 2 6 2 2 3" xfId="34500" xr:uid="{00000000-0005-0000-0000-000005B50000}"/>
    <cellStyle name="Note 5 2 6 2 3" xfId="16539" xr:uid="{00000000-0005-0000-0000-000006B50000}"/>
    <cellStyle name="Note 5 2 6 2 3 2" xfId="39807" xr:uid="{00000000-0005-0000-0000-000007B50000}"/>
    <cellStyle name="Note 5 2 6 2 4" xfId="29192" xr:uid="{00000000-0005-0000-0000-000008B50000}"/>
    <cellStyle name="Note 5 2 6 3" xfId="8590" xr:uid="{00000000-0005-0000-0000-000009B50000}"/>
    <cellStyle name="Note 5 2 6 3 2" xfId="19205" xr:uid="{00000000-0005-0000-0000-00000AB50000}"/>
    <cellStyle name="Note 5 2 6 3 2 2" xfId="42473" xr:uid="{00000000-0005-0000-0000-00000BB50000}"/>
    <cellStyle name="Note 5 2 6 3 3" xfId="31858" xr:uid="{00000000-0005-0000-0000-00000CB50000}"/>
    <cellStyle name="Note 5 2 6 4" xfId="13899" xr:uid="{00000000-0005-0000-0000-00000DB50000}"/>
    <cellStyle name="Note 5 2 6 4 2" xfId="37167" xr:uid="{00000000-0005-0000-0000-00000EB50000}"/>
    <cellStyle name="Note 5 2 6 5" xfId="26550" xr:uid="{00000000-0005-0000-0000-00000FB50000}"/>
    <cellStyle name="Note 5 2 7" xfId="3379" xr:uid="{00000000-0005-0000-0000-000010B50000}"/>
    <cellStyle name="Note 5 2 7 2" xfId="6203" xr:uid="{00000000-0005-0000-0000-000011B50000}"/>
    <cellStyle name="Note 5 2 7 2 2" xfId="11546" xr:uid="{00000000-0005-0000-0000-000012B50000}"/>
    <cellStyle name="Note 5 2 7 2 2 2" xfId="22159" xr:uid="{00000000-0005-0000-0000-000013B50000}"/>
    <cellStyle name="Note 5 2 7 2 2 2 2" xfId="45427" xr:uid="{00000000-0005-0000-0000-000014B50000}"/>
    <cellStyle name="Note 5 2 7 2 2 3" xfId="34814" xr:uid="{00000000-0005-0000-0000-000015B50000}"/>
    <cellStyle name="Note 5 2 7 2 3" xfId="16853" xr:uid="{00000000-0005-0000-0000-000016B50000}"/>
    <cellStyle name="Note 5 2 7 2 3 2" xfId="40121" xr:uid="{00000000-0005-0000-0000-000017B50000}"/>
    <cellStyle name="Note 5 2 7 2 4" xfId="29506" xr:uid="{00000000-0005-0000-0000-000018B50000}"/>
    <cellStyle name="Note 5 2 7 3" xfId="8904" xr:uid="{00000000-0005-0000-0000-000019B50000}"/>
    <cellStyle name="Note 5 2 7 3 2" xfId="19519" xr:uid="{00000000-0005-0000-0000-00001AB50000}"/>
    <cellStyle name="Note 5 2 7 3 2 2" xfId="42787" xr:uid="{00000000-0005-0000-0000-00001BB50000}"/>
    <cellStyle name="Note 5 2 7 3 3" xfId="32172" xr:uid="{00000000-0005-0000-0000-00001CB50000}"/>
    <cellStyle name="Note 5 2 7 4" xfId="14213" xr:uid="{00000000-0005-0000-0000-00001DB50000}"/>
    <cellStyle name="Note 5 2 7 4 2" xfId="37481" xr:uid="{00000000-0005-0000-0000-00001EB50000}"/>
    <cellStyle name="Note 5 2 7 5" xfId="26864" xr:uid="{00000000-0005-0000-0000-00001FB50000}"/>
    <cellStyle name="Note 5 2 8" xfId="4310" xr:uid="{00000000-0005-0000-0000-000020B50000}"/>
    <cellStyle name="Note 5 2 8 2" xfId="9654" xr:uid="{00000000-0005-0000-0000-000021B50000}"/>
    <cellStyle name="Note 5 2 8 2 2" xfId="20269" xr:uid="{00000000-0005-0000-0000-000022B50000}"/>
    <cellStyle name="Note 5 2 8 2 2 2" xfId="43537" xr:uid="{00000000-0005-0000-0000-000023B50000}"/>
    <cellStyle name="Note 5 2 8 2 3" xfId="32922" xr:uid="{00000000-0005-0000-0000-000024B50000}"/>
    <cellStyle name="Note 5 2 8 3" xfId="14963" xr:uid="{00000000-0005-0000-0000-000025B50000}"/>
    <cellStyle name="Note 5 2 8 3 2" xfId="38231" xr:uid="{00000000-0005-0000-0000-000026B50000}"/>
    <cellStyle name="Note 5 2 8 4" xfId="27614" xr:uid="{00000000-0005-0000-0000-000027B50000}"/>
    <cellStyle name="Note 5 2 9" xfId="7012" xr:uid="{00000000-0005-0000-0000-000028B50000}"/>
    <cellStyle name="Note 5 2 9 2" xfId="17627" xr:uid="{00000000-0005-0000-0000-000029B50000}"/>
    <cellStyle name="Note 5 2 9 2 2" xfId="40895" xr:uid="{00000000-0005-0000-0000-00002AB50000}"/>
    <cellStyle name="Note 5 2 9 3" xfId="30280" xr:uid="{00000000-0005-0000-0000-00002BB50000}"/>
    <cellStyle name="Note 5 3" xfId="871" xr:uid="{00000000-0005-0000-0000-00002CB50000}"/>
    <cellStyle name="Note 5 3 10" xfId="24971" xr:uid="{00000000-0005-0000-0000-00002DB50000}"/>
    <cellStyle name="Note 5 3 11" xfId="49603" xr:uid="{00000000-0005-0000-0000-00002EB50000}"/>
    <cellStyle name="Note 5 3 2" xfId="1226" xr:uid="{00000000-0005-0000-0000-00002FB50000}"/>
    <cellStyle name="Note 5 3 2 2" xfId="2788" xr:uid="{00000000-0005-0000-0000-000030B50000}"/>
    <cellStyle name="Note 5 3 2 2 2" xfId="5636" xr:uid="{00000000-0005-0000-0000-000031B50000}"/>
    <cellStyle name="Note 5 3 2 2 2 2" xfId="10979" xr:uid="{00000000-0005-0000-0000-000032B50000}"/>
    <cellStyle name="Note 5 3 2 2 2 2 2" xfId="21593" xr:uid="{00000000-0005-0000-0000-000033B50000}"/>
    <cellStyle name="Note 5 3 2 2 2 2 2 2" xfId="44861" xr:uid="{00000000-0005-0000-0000-000034B50000}"/>
    <cellStyle name="Note 5 3 2 2 2 2 3" xfId="34247" xr:uid="{00000000-0005-0000-0000-000035B50000}"/>
    <cellStyle name="Note 5 3 2 2 2 3" xfId="16287" xr:uid="{00000000-0005-0000-0000-000036B50000}"/>
    <cellStyle name="Note 5 3 2 2 2 3 2" xfId="39555" xr:uid="{00000000-0005-0000-0000-000037B50000}"/>
    <cellStyle name="Note 5 3 2 2 2 4" xfId="24474" xr:uid="{00000000-0005-0000-0000-000038B50000}"/>
    <cellStyle name="Note 5 3 2 2 2 4 2" xfId="47672" xr:uid="{00000000-0005-0000-0000-000039B50000}"/>
    <cellStyle name="Note 5 3 2 2 2 5" xfId="28939" xr:uid="{00000000-0005-0000-0000-00003AB50000}"/>
    <cellStyle name="Note 5 3 2 2 2 6" xfId="49606" xr:uid="{00000000-0005-0000-0000-00003BB50000}"/>
    <cellStyle name="Note 5 3 2 2 3" xfId="8337" xr:uid="{00000000-0005-0000-0000-00003CB50000}"/>
    <cellStyle name="Note 5 3 2 2 3 2" xfId="18952" xr:uid="{00000000-0005-0000-0000-00003DB50000}"/>
    <cellStyle name="Note 5 3 2 2 3 2 2" xfId="42220" xr:uid="{00000000-0005-0000-0000-00003EB50000}"/>
    <cellStyle name="Note 5 3 2 2 3 3" xfId="31605" xr:uid="{00000000-0005-0000-0000-00003FB50000}"/>
    <cellStyle name="Note 5 3 2 2 4" xfId="13647" xr:uid="{00000000-0005-0000-0000-000040B50000}"/>
    <cellStyle name="Note 5 3 2 2 4 2" xfId="36915" xr:uid="{00000000-0005-0000-0000-000041B50000}"/>
    <cellStyle name="Note 5 3 2 2 5" xfId="24473" xr:uid="{00000000-0005-0000-0000-000042B50000}"/>
    <cellStyle name="Note 5 3 2 2 5 2" xfId="47671" xr:uid="{00000000-0005-0000-0000-000043B50000}"/>
    <cellStyle name="Note 5 3 2 2 6" xfId="26297" xr:uid="{00000000-0005-0000-0000-000044B50000}"/>
    <cellStyle name="Note 5 3 2 2 7" xfId="49605" xr:uid="{00000000-0005-0000-0000-000045B50000}"/>
    <cellStyle name="Note 5 3 2 3" xfId="3963" xr:uid="{00000000-0005-0000-0000-000046B50000}"/>
    <cellStyle name="Note 5 3 2 3 2" xfId="6627" xr:uid="{00000000-0005-0000-0000-000047B50000}"/>
    <cellStyle name="Note 5 3 2 3 2 2" xfId="11970" xr:uid="{00000000-0005-0000-0000-000048B50000}"/>
    <cellStyle name="Note 5 3 2 3 2 2 2" xfId="22583" xr:uid="{00000000-0005-0000-0000-000049B50000}"/>
    <cellStyle name="Note 5 3 2 3 2 2 2 2" xfId="45851" xr:uid="{00000000-0005-0000-0000-00004AB50000}"/>
    <cellStyle name="Note 5 3 2 3 2 2 3" xfId="35238" xr:uid="{00000000-0005-0000-0000-00004BB50000}"/>
    <cellStyle name="Note 5 3 2 3 2 3" xfId="17277" xr:uid="{00000000-0005-0000-0000-00004CB50000}"/>
    <cellStyle name="Note 5 3 2 3 2 3 2" xfId="40545" xr:uid="{00000000-0005-0000-0000-00004DB50000}"/>
    <cellStyle name="Note 5 3 2 3 2 4" xfId="29930" xr:uid="{00000000-0005-0000-0000-00004EB50000}"/>
    <cellStyle name="Note 5 3 2 3 3" xfId="9328" xr:uid="{00000000-0005-0000-0000-00004FB50000}"/>
    <cellStyle name="Note 5 3 2 3 3 2" xfId="19943" xr:uid="{00000000-0005-0000-0000-000050B50000}"/>
    <cellStyle name="Note 5 3 2 3 3 2 2" xfId="43211" xr:uid="{00000000-0005-0000-0000-000051B50000}"/>
    <cellStyle name="Note 5 3 2 3 3 3" xfId="32596" xr:uid="{00000000-0005-0000-0000-000052B50000}"/>
    <cellStyle name="Note 5 3 2 3 4" xfId="14637" xr:uid="{00000000-0005-0000-0000-000053B50000}"/>
    <cellStyle name="Note 5 3 2 3 4 2" xfId="37905" xr:uid="{00000000-0005-0000-0000-000054B50000}"/>
    <cellStyle name="Note 5 3 2 3 5" xfId="24475" xr:uid="{00000000-0005-0000-0000-000055B50000}"/>
    <cellStyle name="Note 5 3 2 3 5 2" xfId="47673" xr:uid="{00000000-0005-0000-0000-000056B50000}"/>
    <cellStyle name="Note 5 3 2 3 6" xfId="27288" xr:uid="{00000000-0005-0000-0000-000057B50000}"/>
    <cellStyle name="Note 5 3 2 3 7" xfId="49607" xr:uid="{00000000-0005-0000-0000-000058B50000}"/>
    <cellStyle name="Note 5 3 2 4" xfId="4449" xr:uid="{00000000-0005-0000-0000-000059B50000}"/>
    <cellStyle name="Note 5 3 2 4 2" xfId="9793" xr:uid="{00000000-0005-0000-0000-00005AB50000}"/>
    <cellStyle name="Note 5 3 2 4 2 2" xfId="20408" xr:uid="{00000000-0005-0000-0000-00005BB50000}"/>
    <cellStyle name="Note 5 3 2 4 2 2 2" xfId="43676" xr:uid="{00000000-0005-0000-0000-00005CB50000}"/>
    <cellStyle name="Note 5 3 2 4 2 3" xfId="33061" xr:uid="{00000000-0005-0000-0000-00005DB50000}"/>
    <cellStyle name="Note 5 3 2 4 3" xfId="15102" xr:uid="{00000000-0005-0000-0000-00005EB50000}"/>
    <cellStyle name="Note 5 3 2 4 3 2" xfId="38370" xr:uid="{00000000-0005-0000-0000-00005FB50000}"/>
    <cellStyle name="Note 5 3 2 4 4" xfId="27753" xr:uid="{00000000-0005-0000-0000-000060B50000}"/>
    <cellStyle name="Note 5 3 2 5" xfId="7151" xr:uid="{00000000-0005-0000-0000-000061B50000}"/>
    <cellStyle name="Note 5 3 2 5 2" xfId="17766" xr:uid="{00000000-0005-0000-0000-000062B50000}"/>
    <cellStyle name="Note 5 3 2 5 2 2" xfId="41034" xr:uid="{00000000-0005-0000-0000-000063B50000}"/>
    <cellStyle name="Note 5 3 2 5 3" xfId="30419" xr:uid="{00000000-0005-0000-0000-000064B50000}"/>
    <cellStyle name="Note 5 3 2 6" xfId="12462" xr:uid="{00000000-0005-0000-0000-000065B50000}"/>
    <cellStyle name="Note 5 3 2 6 2" xfId="35730" xr:uid="{00000000-0005-0000-0000-000066B50000}"/>
    <cellStyle name="Note 5 3 2 7" xfId="24472" xr:uid="{00000000-0005-0000-0000-000067B50000}"/>
    <cellStyle name="Note 5 3 2 7 2" xfId="47670" xr:uid="{00000000-0005-0000-0000-000068B50000}"/>
    <cellStyle name="Note 5 3 2 8" xfId="25111" xr:uid="{00000000-0005-0000-0000-000069B50000}"/>
    <cellStyle name="Note 5 3 2 9" xfId="49604" xr:uid="{00000000-0005-0000-0000-00006AB50000}"/>
    <cellStyle name="Note 5 3 3" xfId="1597" xr:uid="{00000000-0005-0000-0000-00006BB50000}"/>
    <cellStyle name="Note 5 3 3 2" xfId="2954" xr:uid="{00000000-0005-0000-0000-00006CB50000}"/>
    <cellStyle name="Note 5 3 3 2 2" xfId="5802" xr:uid="{00000000-0005-0000-0000-00006DB50000}"/>
    <cellStyle name="Note 5 3 3 2 2 2" xfId="11145" xr:uid="{00000000-0005-0000-0000-00006EB50000}"/>
    <cellStyle name="Note 5 3 3 2 2 2 2" xfId="21759" xr:uid="{00000000-0005-0000-0000-00006FB50000}"/>
    <cellStyle name="Note 5 3 3 2 2 2 2 2" xfId="45027" xr:uid="{00000000-0005-0000-0000-000070B50000}"/>
    <cellStyle name="Note 5 3 3 2 2 2 3" xfId="34413" xr:uid="{00000000-0005-0000-0000-000071B50000}"/>
    <cellStyle name="Note 5 3 3 2 2 3" xfId="16453" xr:uid="{00000000-0005-0000-0000-000072B50000}"/>
    <cellStyle name="Note 5 3 3 2 2 3 2" xfId="39721" xr:uid="{00000000-0005-0000-0000-000073B50000}"/>
    <cellStyle name="Note 5 3 3 2 2 4" xfId="29105" xr:uid="{00000000-0005-0000-0000-000074B50000}"/>
    <cellStyle name="Note 5 3 3 2 3" xfId="8503" xr:uid="{00000000-0005-0000-0000-000075B50000}"/>
    <cellStyle name="Note 5 3 3 2 3 2" xfId="19118" xr:uid="{00000000-0005-0000-0000-000076B50000}"/>
    <cellStyle name="Note 5 3 3 2 3 2 2" xfId="42386" xr:uid="{00000000-0005-0000-0000-000077B50000}"/>
    <cellStyle name="Note 5 3 3 2 3 3" xfId="31771" xr:uid="{00000000-0005-0000-0000-000078B50000}"/>
    <cellStyle name="Note 5 3 3 2 4" xfId="13813" xr:uid="{00000000-0005-0000-0000-000079B50000}"/>
    <cellStyle name="Note 5 3 3 2 4 2" xfId="37081" xr:uid="{00000000-0005-0000-0000-00007AB50000}"/>
    <cellStyle name="Note 5 3 3 2 5" xfId="24477" xr:uid="{00000000-0005-0000-0000-00007BB50000}"/>
    <cellStyle name="Note 5 3 3 2 5 2" xfId="47675" xr:uid="{00000000-0005-0000-0000-00007CB50000}"/>
    <cellStyle name="Note 5 3 3 2 6" xfId="26463" xr:uid="{00000000-0005-0000-0000-00007DB50000}"/>
    <cellStyle name="Note 5 3 3 2 7" xfId="49609" xr:uid="{00000000-0005-0000-0000-00007EB50000}"/>
    <cellStyle name="Note 5 3 3 3" xfId="3719" xr:uid="{00000000-0005-0000-0000-00007FB50000}"/>
    <cellStyle name="Note 5 3 3 3 2" xfId="6471" xr:uid="{00000000-0005-0000-0000-000080B50000}"/>
    <cellStyle name="Note 5 3 3 3 2 2" xfId="11814" xr:uid="{00000000-0005-0000-0000-000081B50000}"/>
    <cellStyle name="Note 5 3 3 3 2 2 2" xfId="22427" xr:uid="{00000000-0005-0000-0000-000082B50000}"/>
    <cellStyle name="Note 5 3 3 3 2 2 2 2" xfId="45695" xr:uid="{00000000-0005-0000-0000-000083B50000}"/>
    <cellStyle name="Note 5 3 3 3 2 2 3" xfId="35082" xr:uid="{00000000-0005-0000-0000-000084B50000}"/>
    <cellStyle name="Note 5 3 3 3 2 3" xfId="17121" xr:uid="{00000000-0005-0000-0000-000085B50000}"/>
    <cellStyle name="Note 5 3 3 3 2 3 2" xfId="40389" xr:uid="{00000000-0005-0000-0000-000086B50000}"/>
    <cellStyle name="Note 5 3 3 3 2 4" xfId="29774" xr:uid="{00000000-0005-0000-0000-000087B50000}"/>
    <cellStyle name="Note 5 3 3 3 3" xfId="9172" xr:uid="{00000000-0005-0000-0000-000088B50000}"/>
    <cellStyle name="Note 5 3 3 3 3 2" xfId="19787" xr:uid="{00000000-0005-0000-0000-000089B50000}"/>
    <cellStyle name="Note 5 3 3 3 3 2 2" xfId="43055" xr:uid="{00000000-0005-0000-0000-00008AB50000}"/>
    <cellStyle name="Note 5 3 3 3 3 3" xfId="32440" xr:uid="{00000000-0005-0000-0000-00008BB50000}"/>
    <cellStyle name="Note 5 3 3 3 4" xfId="14481" xr:uid="{00000000-0005-0000-0000-00008CB50000}"/>
    <cellStyle name="Note 5 3 3 3 4 2" xfId="37749" xr:uid="{00000000-0005-0000-0000-00008DB50000}"/>
    <cellStyle name="Note 5 3 3 3 5" xfId="27132" xr:uid="{00000000-0005-0000-0000-00008EB50000}"/>
    <cellStyle name="Note 5 3 3 4" xfId="4615" xr:uid="{00000000-0005-0000-0000-00008FB50000}"/>
    <cellStyle name="Note 5 3 3 4 2" xfId="9959" xr:uid="{00000000-0005-0000-0000-000090B50000}"/>
    <cellStyle name="Note 5 3 3 4 2 2" xfId="20574" xr:uid="{00000000-0005-0000-0000-000091B50000}"/>
    <cellStyle name="Note 5 3 3 4 2 2 2" xfId="43842" xr:uid="{00000000-0005-0000-0000-000092B50000}"/>
    <cellStyle name="Note 5 3 3 4 2 3" xfId="33227" xr:uid="{00000000-0005-0000-0000-000093B50000}"/>
    <cellStyle name="Note 5 3 3 4 3" xfId="15268" xr:uid="{00000000-0005-0000-0000-000094B50000}"/>
    <cellStyle name="Note 5 3 3 4 3 2" xfId="38536" xr:uid="{00000000-0005-0000-0000-000095B50000}"/>
    <cellStyle name="Note 5 3 3 4 4" xfId="27919" xr:uid="{00000000-0005-0000-0000-000096B50000}"/>
    <cellStyle name="Note 5 3 3 5" xfId="7317" xr:uid="{00000000-0005-0000-0000-000097B50000}"/>
    <cellStyle name="Note 5 3 3 5 2" xfId="17932" xr:uid="{00000000-0005-0000-0000-000098B50000}"/>
    <cellStyle name="Note 5 3 3 5 2 2" xfId="41200" xr:uid="{00000000-0005-0000-0000-000099B50000}"/>
    <cellStyle name="Note 5 3 3 5 3" xfId="30585" xr:uid="{00000000-0005-0000-0000-00009AB50000}"/>
    <cellStyle name="Note 5 3 3 6" xfId="12628" xr:uid="{00000000-0005-0000-0000-00009BB50000}"/>
    <cellStyle name="Note 5 3 3 6 2" xfId="35896" xr:uid="{00000000-0005-0000-0000-00009CB50000}"/>
    <cellStyle name="Note 5 3 3 7" xfId="24476" xr:uid="{00000000-0005-0000-0000-00009DB50000}"/>
    <cellStyle name="Note 5 3 3 7 2" xfId="47674" xr:uid="{00000000-0005-0000-0000-00009EB50000}"/>
    <cellStyle name="Note 5 3 3 8" xfId="25277" xr:uid="{00000000-0005-0000-0000-00009FB50000}"/>
    <cellStyle name="Note 5 3 3 9" xfId="49608" xr:uid="{00000000-0005-0000-0000-0000A0B50000}"/>
    <cellStyle name="Note 5 3 4" xfId="2107" xr:uid="{00000000-0005-0000-0000-0000A1B50000}"/>
    <cellStyle name="Note 5 3 4 2" xfId="24478" xr:uid="{00000000-0005-0000-0000-0000A2B50000}"/>
    <cellStyle name="Note 5 3 4 2 2" xfId="47676" xr:uid="{00000000-0005-0000-0000-0000A3B50000}"/>
    <cellStyle name="Note 5 3 4 3" xfId="49610" xr:uid="{00000000-0005-0000-0000-0000A4B50000}"/>
    <cellStyle name="Note 5 3 5" xfId="2648" xr:uid="{00000000-0005-0000-0000-0000A5B50000}"/>
    <cellStyle name="Note 5 3 5 2" xfId="5496" xr:uid="{00000000-0005-0000-0000-0000A6B50000}"/>
    <cellStyle name="Note 5 3 5 2 2" xfId="10839" xr:uid="{00000000-0005-0000-0000-0000A7B50000}"/>
    <cellStyle name="Note 5 3 5 2 2 2" xfId="21453" xr:uid="{00000000-0005-0000-0000-0000A8B50000}"/>
    <cellStyle name="Note 5 3 5 2 2 2 2" xfId="44721" xr:uid="{00000000-0005-0000-0000-0000A9B50000}"/>
    <cellStyle name="Note 5 3 5 2 2 3" xfId="34107" xr:uid="{00000000-0005-0000-0000-0000AAB50000}"/>
    <cellStyle name="Note 5 3 5 2 3" xfId="16147" xr:uid="{00000000-0005-0000-0000-0000ABB50000}"/>
    <cellStyle name="Note 5 3 5 2 3 2" xfId="39415" xr:uid="{00000000-0005-0000-0000-0000ACB50000}"/>
    <cellStyle name="Note 5 3 5 2 4" xfId="28799" xr:uid="{00000000-0005-0000-0000-0000ADB50000}"/>
    <cellStyle name="Note 5 3 5 3" xfId="8197" xr:uid="{00000000-0005-0000-0000-0000AEB50000}"/>
    <cellStyle name="Note 5 3 5 3 2" xfId="18812" xr:uid="{00000000-0005-0000-0000-0000AFB50000}"/>
    <cellStyle name="Note 5 3 5 3 2 2" xfId="42080" xr:uid="{00000000-0005-0000-0000-0000B0B50000}"/>
    <cellStyle name="Note 5 3 5 3 3" xfId="31465" xr:uid="{00000000-0005-0000-0000-0000B1B50000}"/>
    <cellStyle name="Note 5 3 5 4" xfId="13507" xr:uid="{00000000-0005-0000-0000-0000B2B50000}"/>
    <cellStyle name="Note 5 3 5 4 2" xfId="36775" xr:uid="{00000000-0005-0000-0000-0000B3B50000}"/>
    <cellStyle name="Note 5 3 5 5" xfId="26157" xr:uid="{00000000-0005-0000-0000-0000B4B50000}"/>
    <cellStyle name="Note 5 3 6" xfId="4309" xr:uid="{00000000-0005-0000-0000-0000B5B50000}"/>
    <cellStyle name="Note 5 3 6 2" xfId="9653" xr:uid="{00000000-0005-0000-0000-0000B6B50000}"/>
    <cellStyle name="Note 5 3 6 2 2" xfId="20268" xr:uid="{00000000-0005-0000-0000-0000B7B50000}"/>
    <cellStyle name="Note 5 3 6 2 2 2" xfId="43536" xr:uid="{00000000-0005-0000-0000-0000B8B50000}"/>
    <cellStyle name="Note 5 3 6 2 3" xfId="32921" xr:uid="{00000000-0005-0000-0000-0000B9B50000}"/>
    <cellStyle name="Note 5 3 6 3" xfId="14962" xr:uid="{00000000-0005-0000-0000-0000BAB50000}"/>
    <cellStyle name="Note 5 3 6 3 2" xfId="38230" xr:uid="{00000000-0005-0000-0000-0000BBB50000}"/>
    <cellStyle name="Note 5 3 6 4" xfId="27613" xr:uid="{00000000-0005-0000-0000-0000BCB50000}"/>
    <cellStyle name="Note 5 3 7" xfId="7011" xr:uid="{00000000-0005-0000-0000-0000BDB50000}"/>
    <cellStyle name="Note 5 3 7 2" xfId="17626" xr:uid="{00000000-0005-0000-0000-0000BEB50000}"/>
    <cellStyle name="Note 5 3 7 2 2" xfId="40894" xr:uid="{00000000-0005-0000-0000-0000BFB50000}"/>
    <cellStyle name="Note 5 3 7 3" xfId="30279" xr:uid="{00000000-0005-0000-0000-0000C0B50000}"/>
    <cellStyle name="Note 5 3 8" xfId="12322" xr:uid="{00000000-0005-0000-0000-0000C1B50000}"/>
    <cellStyle name="Note 5 3 8 2" xfId="35590" xr:uid="{00000000-0005-0000-0000-0000C2B50000}"/>
    <cellStyle name="Note 5 3 9" xfId="24471" xr:uid="{00000000-0005-0000-0000-0000C3B50000}"/>
    <cellStyle name="Note 5 3 9 2" xfId="47669" xr:uid="{00000000-0005-0000-0000-0000C4B50000}"/>
    <cellStyle name="Note 5 4" xfId="1164" xr:uid="{00000000-0005-0000-0000-0000C5B50000}"/>
    <cellStyle name="Note 5 4 2" xfId="2731" xr:uid="{00000000-0005-0000-0000-0000C6B50000}"/>
    <cellStyle name="Note 5 4 2 2" xfId="5579" xr:uid="{00000000-0005-0000-0000-0000C7B50000}"/>
    <cellStyle name="Note 5 4 2 2 2" xfId="10922" xr:uid="{00000000-0005-0000-0000-0000C8B50000}"/>
    <cellStyle name="Note 5 4 2 2 2 2" xfId="21536" xr:uid="{00000000-0005-0000-0000-0000C9B50000}"/>
    <cellStyle name="Note 5 4 2 2 2 2 2" xfId="44804" xr:uid="{00000000-0005-0000-0000-0000CAB50000}"/>
    <cellStyle name="Note 5 4 2 2 2 3" xfId="34190" xr:uid="{00000000-0005-0000-0000-0000CBB50000}"/>
    <cellStyle name="Note 5 4 2 2 3" xfId="16230" xr:uid="{00000000-0005-0000-0000-0000CCB50000}"/>
    <cellStyle name="Note 5 4 2 2 3 2" xfId="39498" xr:uid="{00000000-0005-0000-0000-0000CDB50000}"/>
    <cellStyle name="Note 5 4 2 2 4" xfId="24481" xr:uid="{00000000-0005-0000-0000-0000CEB50000}"/>
    <cellStyle name="Note 5 4 2 2 4 2" xfId="47679" xr:uid="{00000000-0005-0000-0000-0000CFB50000}"/>
    <cellStyle name="Note 5 4 2 2 5" xfId="28882" xr:uid="{00000000-0005-0000-0000-0000D0B50000}"/>
    <cellStyle name="Note 5 4 2 2 6" xfId="49613" xr:uid="{00000000-0005-0000-0000-0000D1B50000}"/>
    <cellStyle name="Note 5 4 2 3" xfId="8280" xr:uid="{00000000-0005-0000-0000-0000D2B50000}"/>
    <cellStyle name="Note 5 4 2 3 2" xfId="18895" xr:uid="{00000000-0005-0000-0000-0000D3B50000}"/>
    <cellStyle name="Note 5 4 2 3 2 2" xfId="42163" xr:uid="{00000000-0005-0000-0000-0000D4B50000}"/>
    <cellStyle name="Note 5 4 2 3 3" xfId="31548" xr:uid="{00000000-0005-0000-0000-0000D5B50000}"/>
    <cellStyle name="Note 5 4 2 4" xfId="13590" xr:uid="{00000000-0005-0000-0000-0000D6B50000}"/>
    <cellStyle name="Note 5 4 2 4 2" xfId="36858" xr:uid="{00000000-0005-0000-0000-0000D7B50000}"/>
    <cellStyle name="Note 5 4 2 5" xfId="24480" xr:uid="{00000000-0005-0000-0000-0000D8B50000}"/>
    <cellStyle name="Note 5 4 2 5 2" xfId="47678" xr:uid="{00000000-0005-0000-0000-0000D9B50000}"/>
    <cellStyle name="Note 5 4 2 6" xfId="26240" xr:uid="{00000000-0005-0000-0000-0000DAB50000}"/>
    <cellStyle name="Note 5 4 2 7" xfId="49612" xr:uid="{00000000-0005-0000-0000-0000DBB50000}"/>
    <cellStyle name="Note 5 4 3" xfId="3906" xr:uid="{00000000-0005-0000-0000-0000DCB50000}"/>
    <cellStyle name="Note 5 4 3 2" xfId="6570" xr:uid="{00000000-0005-0000-0000-0000DDB50000}"/>
    <cellStyle name="Note 5 4 3 2 2" xfId="11913" xr:uid="{00000000-0005-0000-0000-0000DEB50000}"/>
    <cellStyle name="Note 5 4 3 2 2 2" xfId="22526" xr:uid="{00000000-0005-0000-0000-0000DFB50000}"/>
    <cellStyle name="Note 5 4 3 2 2 2 2" xfId="45794" xr:uid="{00000000-0005-0000-0000-0000E0B50000}"/>
    <cellStyle name="Note 5 4 3 2 2 3" xfId="35181" xr:uid="{00000000-0005-0000-0000-0000E1B50000}"/>
    <cellStyle name="Note 5 4 3 2 3" xfId="17220" xr:uid="{00000000-0005-0000-0000-0000E2B50000}"/>
    <cellStyle name="Note 5 4 3 2 3 2" xfId="40488" xr:uid="{00000000-0005-0000-0000-0000E3B50000}"/>
    <cellStyle name="Note 5 4 3 2 4" xfId="29873" xr:uid="{00000000-0005-0000-0000-0000E4B50000}"/>
    <cellStyle name="Note 5 4 3 3" xfId="9271" xr:uid="{00000000-0005-0000-0000-0000E5B50000}"/>
    <cellStyle name="Note 5 4 3 3 2" xfId="19886" xr:uid="{00000000-0005-0000-0000-0000E6B50000}"/>
    <cellStyle name="Note 5 4 3 3 2 2" xfId="43154" xr:uid="{00000000-0005-0000-0000-0000E7B50000}"/>
    <cellStyle name="Note 5 4 3 3 3" xfId="32539" xr:uid="{00000000-0005-0000-0000-0000E8B50000}"/>
    <cellStyle name="Note 5 4 3 4" xfId="14580" xr:uid="{00000000-0005-0000-0000-0000E9B50000}"/>
    <cellStyle name="Note 5 4 3 4 2" xfId="37848" xr:uid="{00000000-0005-0000-0000-0000EAB50000}"/>
    <cellStyle name="Note 5 4 3 5" xfId="24482" xr:uid="{00000000-0005-0000-0000-0000EBB50000}"/>
    <cellStyle name="Note 5 4 3 5 2" xfId="47680" xr:uid="{00000000-0005-0000-0000-0000ECB50000}"/>
    <cellStyle name="Note 5 4 3 6" xfId="27231" xr:uid="{00000000-0005-0000-0000-0000EDB50000}"/>
    <cellStyle name="Note 5 4 3 7" xfId="49614" xr:uid="{00000000-0005-0000-0000-0000EEB50000}"/>
    <cellStyle name="Note 5 4 4" xfId="4392" xr:uid="{00000000-0005-0000-0000-0000EFB50000}"/>
    <cellStyle name="Note 5 4 4 2" xfId="9736" xr:uid="{00000000-0005-0000-0000-0000F0B50000}"/>
    <cellStyle name="Note 5 4 4 2 2" xfId="20351" xr:uid="{00000000-0005-0000-0000-0000F1B50000}"/>
    <cellStyle name="Note 5 4 4 2 2 2" xfId="43619" xr:uid="{00000000-0005-0000-0000-0000F2B50000}"/>
    <cellStyle name="Note 5 4 4 2 3" xfId="33004" xr:uid="{00000000-0005-0000-0000-0000F3B50000}"/>
    <cellStyle name="Note 5 4 4 3" xfId="15045" xr:uid="{00000000-0005-0000-0000-0000F4B50000}"/>
    <cellStyle name="Note 5 4 4 3 2" xfId="38313" xr:uid="{00000000-0005-0000-0000-0000F5B50000}"/>
    <cellStyle name="Note 5 4 4 4" xfId="27696" xr:uid="{00000000-0005-0000-0000-0000F6B50000}"/>
    <cellStyle name="Note 5 4 5" xfId="7094" xr:uid="{00000000-0005-0000-0000-0000F7B50000}"/>
    <cellStyle name="Note 5 4 5 2" xfId="17709" xr:uid="{00000000-0005-0000-0000-0000F8B50000}"/>
    <cellStyle name="Note 5 4 5 2 2" xfId="40977" xr:uid="{00000000-0005-0000-0000-0000F9B50000}"/>
    <cellStyle name="Note 5 4 5 3" xfId="30362" xr:uid="{00000000-0005-0000-0000-0000FAB50000}"/>
    <cellStyle name="Note 5 4 6" xfId="12405" xr:uid="{00000000-0005-0000-0000-0000FBB50000}"/>
    <cellStyle name="Note 5 4 6 2" xfId="35673" xr:uid="{00000000-0005-0000-0000-0000FCB50000}"/>
    <cellStyle name="Note 5 4 7" xfId="24479" xr:uid="{00000000-0005-0000-0000-0000FDB50000}"/>
    <cellStyle name="Note 5 4 7 2" xfId="47677" xr:uid="{00000000-0005-0000-0000-0000FEB50000}"/>
    <cellStyle name="Note 5 4 8" xfId="25054" xr:uid="{00000000-0005-0000-0000-0000FFB50000}"/>
    <cellStyle name="Note 5 4 9" xfId="49611" xr:uid="{00000000-0005-0000-0000-000000B60000}"/>
    <cellStyle name="Note 5 5" xfId="1347" xr:uid="{00000000-0005-0000-0000-000001B60000}"/>
    <cellStyle name="Note 5 5 2" xfId="2871" xr:uid="{00000000-0005-0000-0000-000002B60000}"/>
    <cellStyle name="Note 5 5 2 2" xfId="5719" xr:uid="{00000000-0005-0000-0000-000003B60000}"/>
    <cellStyle name="Note 5 5 2 2 2" xfId="11062" xr:uid="{00000000-0005-0000-0000-000004B60000}"/>
    <cellStyle name="Note 5 5 2 2 2 2" xfId="21676" xr:uid="{00000000-0005-0000-0000-000005B60000}"/>
    <cellStyle name="Note 5 5 2 2 2 2 2" xfId="44944" xr:uid="{00000000-0005-0000-0000-000006B60000}"/>
    <cellStyle name="Note 5 5 2 2 2 3" xfId="34330" xr:uid="{00000000-0005-0000-0000-000007B60000}"/>
    <cellStyle name="Note 5 5 2 2 3" xfId="16370" xr:uid="{00000000-0005-0000-0000-000008B60000}"/>
    <cellStyle name="Note 5 5 2 2 3 2" xfId="39638" xr:uid="{00000000-0005-0000-0000-000009B60000}"/>
    <cellStyle name="Note 5 5 2 2 4" xfId="24485" xr:uid="{00000000-0005-0000-0000-00000AB60000}"/>
    <cellStyle name="Note 5 5 2 2 4 2" xfId="47683" xr:uid="{00000000-0005-0000-0000-00000BB60000}"/>
    <cellStyle name="Note 5 5 2 2 5" xfId="29022" xr:uid="{00000000-0005-0000-0000-00000CB60000}"/>
    <cellStyle name="Note 5 5 2 2 6" xfId="49617" xr:uid="{00000000-0005-0000-0000-00000DB60000}"/>
    <cellStyle name="Note 5 5 2 3" xfId="8420" xr:uid="{00000000-0005-0000-0000-00000EB60000}"/>
    <cellStyle name="Note 5 5 2 3 2" xfId="19035" xr:uid="{00000000-0005-0000-0000-00000FB60000}"/>
    <cellStyle name="Note 5 5 2 3 2 2" xfId="42303" xr:uid="{00000000-0005-0000-0000-000010B60000}"/>
    <cellStyle name="Note 5 5 2 3 3" xfId="31688" xr:uid="{00000000-0005-0000-0000-000011B60000}"/>
    <cellStyle name="Note 5 5 2 4" xfId="13730" xr:uid="{00000000-0005-0000-0000-000012B60000}"/>
    <cellStyle name="Note 5 5 2 4 2" xfId="36998" xr:uid="{00000000-0005-0000-0000-000013B60000}"/>
    <cellStyle name="Note 5 5 2 5" xfId="24484" xr:uid="{00000000-0005-0000-0000-000014B60000}"/>
    <cellStyle name="Note 5 5 2 5 2" xfId="47682" xr:uid="{00000000-0005-0000-0000-000015B60000}"/>
    <cellStyle name="Note 5 5 2 6" xfId="26380" xr:uid="{00000000-0005-0000-0000-000016B60000}"/>
    <cellStyle name="Note 5 5 2 7" xfId="49616" xr:uid="{00000000-0005-0000-0000-000017B60000}"/>
    <cellStyle name="Note 5 5 3" xfId="4532" xr:uid="{00000000-0005-0000-0000-000018B60000}"/>
    <cellStyle name="Note 5 5 3 2" xfId="9876" xr:uid="{00000000-0005-0000-0000-000019B60000}"/>
    <cellStyle name="Note 5 5 3 2 2" xfId="20491" xr:uid="{00000000-0005-0000-0000-00001AB60000}"/>
    <cellStyle name="Note 5 5 3 2 2 2" xfId="43759" xr:uid="{00000000-0005-0000-0000-00001BB60000}"/>
    <cellStyle name="Note 5 5 3 2 3" xfId="33144" xr:uid="{00000000-0005-0000-0000-00001CB60000}"/>
    <cellStyle name="Note 5 5 3 3" xfId="15185" xr:uid="{00000000-0005-0000-0000-00001DB60000}"/>
    <cellStyle name="Note 5 5 3 3 2" xfId="38453" xr:uid="{00000000-0005-0000-0000-00001EB60000}"/>
    <cellStyle name="Note 5 5 3 4" xfId="24486" xr:uid="{00000000-0005-0000-0000-00001FB60000}"/>
    <cellStyle name="Note 5 5 3 4 2" xfId="47684" xr:uid="{00000000-0005-0000-0000-000020B60000}"/>
    <cellStyle name="Note 5 5 3 5" xfId="27836" xr:uid="{00000000-0005-0000-0000-000021B60000}"/>
    <cellStyle name="Note 5 5 3 6" xfId="49618" xr:uid="{00000000-0005-0000-0000-000022B60000}"/>
    <cellStyle name="Note 5 5 4" xfId="7234" xr:uid="{00000000-0005-0000-0000-000023B60000}"/>
    <cellStyle name="Note 5 5 4 2" xfId="17849" xr:uid="{00000000-0005-0000-0000-000024B60000}"/>
    <cellStyle name="Note 5 5 4 2 2" xfId="41117" xr:uid="{00000000-0005-0000-0000-000025B60000}"/>
    <cellStyle name="Note 5 5 4 3" xfId="30502" xr:uid="{00000000-0005-0000-0000-000026B60000}"/>
    <cellStyle name="Note 5 5 5" xfId="12545" xr:uid="{00000000-0005-0000-0000-000027B60000}"/>
    <cellStyle name="Note 5 5 5 2" xfId="35813" xr:uid="{00000000-0005-0000-0000-000028B60000}"/>
    <cellStyle name="Note 5 5 6" xfId="24483" xr:uid="{00000000-0005-0000-0000-000029B60000}"/>
    <cellStyle name="Note 5 5 6 2" xfId="47681" xr:uid="{00000000-0005-0000-0000-00002AB60000}"/>
    <cellStyle name="Note 5 5 7" xfId="25194" xr:uid="{00000000-0005-0000-0000-00002BB60000}"/>
    <cellStyle name="Note 5 5 8" xfId="49615" xr:uid="{00000000-0005-0000-0000-00002CB60000}"/>
    <cellStyle name="Note 5 6" xfId="1718" xr:uid="{00000000-0005-0000-0000-00002DB60000}"/>
    <cellStyle name="Note 5 6 2" xfId="4713" xr:uid="{00000000-0005-0000-0000-00002EB60000}"/>
    <cellStyle name="Note 5 6 2 2" xfId="10057" xr:uid="{00000000-0005-0000-0000-00002FB60000}"/>
    <cellStyle name="Note 5 6 2 2 2" xfId="20672" xr:uid="{00000000-0005-0000-0000-000030B60000}"/>
    <cellStyle name="Note 5 6 2 2 2 2" xfId="43940" xr:uid="{00000000-0005-0000-0000-000031B60000}"/>
    <cellStyle name="Note 5 6 2 2 3" xfId="24489" xr:uid="{00000000-0005-0000-0000-000032B60000}"/>
    <cellStyle name="Note 5 6 2 2 3 2" xfId="47687" xr:uid="{00000000-0005-0000-0000-000033B60000}"/>
    <cellStyle name="Note 5 6 2 2 4" xfId="33325" xr:uid="{00000000-0005-0000-0000-000034B60000}"/>
    <cellStyle name="Note 5 6 2 2 5" xfId="49621" xr:uid="{00000000-0005-0000-0000-000035B60000}"/>
    <cellStyle name="Note 5 6 2 3" xfId="15366" xr:uid="{00000000-0005-0000-0000-000036B60000}"/>
    <cellStyle name="Note 5 6 2 3 2" xfId="38634" xr:uid="{00000000-0005-0000-0000-000037B60000}"/>
    <cellStyle name="Note 5 6 2 4" xfId="24488" xr:uid="{00000000-0005-0000-0000-000038B60000}"/>
    <cellStyle name="Note 5 6 2 4 2" xfId="47686" xr:uid="{00000000-0005-0000-0000-000039B60000}"/>
    <cellStyle name="Note 5 6 2 5" xfId="28017" xr:uid="{00000000-0005-0000-0000-00003AB60000}"/>
    <cellStyle name="Note 5 6 2 6" xfId="49620" xr:uid="{00000000-0005-0000-0000-00003BB60000}"/>
    <cellStyle name="Note 5 6 3" xfId="7415" xr:uid="{00000000-0005-0000-0000-00003CB60000}"/>
    <cellStyle name="Note 5 6 3 2" xfId="18030" xr:uid="{00000000-0005-0000-0000-00003DB60000}"/>
    <cellStyle name="Note 5 6 3 2 2" xfId="41298" xr:uid="{00000000-0005-0000-0000-00003EB60000}"/>
    <cellStyle name="Note 5 6 3 3" xfId="24490" xr:uid="{00000000-0005-0000-0000-00003FB60000}"/>
    <cellStyle name="Note 5 6 3 3 2" xfId="47688" xr:uid="{00000000-0005-0000-0000-000040B60000}"/>
    <cellStyle name="Note 5 6 3 4" xfId="30683" xr:uid="{00000000-0005-0000-0000-000041B60000}"/>
    <cellStyle name="Note 5 6 3 5" xfId="49622" xr:uid="{00000000-0005-0000-0000-000042B60000}"/>
    <cellStyle name="Note 5 6 4" xfId="12726" xr:uid="{00000000-0005-0000-0000-000043B60000}"/>
    <cellStyle name="Note 5 6 4 2" xfId="35994" xr:uid="{00000000-0005-0000-0000-000044B60000}"/>
    <cellStyle name="Note 5 6 5" xfId="24487" xr:uid="{00000000-0005-0000-0000-000045B60000}"/>
    <cellStyle name="Note 5 6 5 2" xfId="47685" xr:uid="{00000000-0005-0000-0000-000046B60000}"/>
    <cellStyle name="Note 5 6 6" xfId="25375" xr:uid="{00000000-0005-0000-0000-000047B60000}"/>
    <cellStyle name="Note 5 6 7" xfId="49619" xr:uid="{00000000-0005-0000-0000-000048B60000}"/>
    <cellStyle name="Note 5 7" xfId="3055" xr:uid="{00000000-0005-0000-0000-000049B60000}"/>
    <cellStyle name="Note 5 7 2" xfId="5888" xr:uid="{00000000-0005-0000-0000-00004AB60000}"/>
    <cellStyle name="Note 5 7 2 2" xfId="11231" xr:uid="{00000000-0005-0000-0000-00004BB60000}"/>
    <cellStyle name="Note 5 7 2 2 2" xfId="21844" xr:uid="{00000000-0005-0000-0000-00004CB60000}"/>
    <cellStyle name="Note 5 7 2 2 2 2" xfId="45112" xr:uid="{00000000-0005-0000-0000-00004DB60000}"/>
    <cellStyle name="Note 5 7 2 2 3" xfId="34499" xr:uid="{00000000-0005-0000-0000-00004EB60000}"/>
    <cellStyle name="Note 5 7 2 3" xfId="16538" xr:uid="{00000000-0005-0000-0000-00004FB60000}"/>
    <cellStyle name="Note 5 7 2 3 2" xfId="39806" xr:uid="{00000000-0005-0000-0000-000050B60000}"/>
    <cellStyle name="Note 5 7 2 4" xfId="24492" xr:uid="{00000000-0005-0000-0000-000051B60000}"/>
    <cellStyle name="Note 5 7 2 4 2" xfId="47690" xr:uid="{00000000-0005-0000-0000-000052B60000}"/>
    <cellStyle name="Note 5 7 2 5" xfId="29191" xr:uid="{00000000-0005-0000-0000-000053B60000}"/>
    <cellStyle name="Note 5 7 2 6" xfId="49624" xr:uid="{00000000-0005-0000-0000-000054B60000}"/>
    <cellStyle name="Note 5 7 3" xfId="8589" xr:uid="{00000000-0005-0000-0000-000055B60000}"/>
    <cellStyle name="Note 5 7 3 2" xfId="19204" xr:uid="{00000000-0005-0000-0000-000056B60000}"/>
    <cellStyle name="Note 5 7 3 2 2" xfId="42472" xr:uid="{00000000-0005-0000-0000-000057B60000}"/>
    <cellStyle name="Note 5 7 3 3" xfId="31857" xr:uid="{00000000-0005-0000-0000-000058B60000}"/>
    <cellStyle name="Note 5 7 4" xfId="13898" xr:uid="{00000000-0005-0000-0000-000059B60000}"/>
    <cellStyle name="Note 5 7 4 2" xfId="37166" xr:uid="{00000000-0005-0000-0000-00005AB60000}"/>
    <cellStyle name="Note 5 7 5" xfId="24491" xr:uid="{00000000-0005-0000-0000-00005BB60000}"/>
    <cellStyle name="Note 5 7 5 2" xfId="47689" xr:uid="{00000000-0005-0000-0000-00005CB60000}"/>
    <cellStyle name="Note 5 7 6" xfId="26549" xr:uid="{00000000-0005-0000-0000-00005DB60000}"/>
    <cellStyle name="Note 5 7 7" xfId="49623" xr:uid="{00000000-0005-0000-0000-00005EB60000}"/>
    <cellStyle name="Note 5 8" xfId="3378" xr:uid="{00000000-0005-0000-0000-00005FB60000}"/>
    <cellStyle name="Note 5 8 2" xfId="6202" xr:uid="{00000000-0005-0000-0000-000060B60000}"/>
    <cellStyle name="Note 5 8 2 2" xfId="11545" xr:uid="{00000000-0005-0000-0000-000061B60000}"/>
    <cellStyle name="Note 5 8 2 2 2" xfId="22158" xr:uid="{00000000-0005-0000-0000-000062B60000}"/>
    <cellStyle name="Note 5 8 2 2 2 2" xfId="45426" xr:uid="{00000000-0005-0000-0000-000063B60000}"/>
    <cellStyle name="Note 5 8 2 2 3" xfId="34813" xr:uid="{00000000-0005-0000-0000-000064B60000}"/>
    <cellStyle name="Note 5 8 2 3" xfId="16852" xr:uid="{00000000-0005-0000-0000-000065B60000}"/>
    <cellStyle name="Note 5 8 2 3 2" xfId="40120" xr:uid="{00000000-0005-0000-0000-000066B60000}"/>
    <cellStyle name="Note 5 8 2 4" xfId="29505" xr:uid="{00000000-0005-0000-0000-000067B60000}"/>
    <cellStyle name="Note 5 8 3" xfId="8903" xr:uid="{00000000-0005-0000-0000-000068B60000}"/>
    <cellStyle name="Note 5 8 3 2" xfId="19518" xr:uid="{00000000-0005-0000-0000-000069B60000}"/>
    <cellStyle name="Note 5 8 3 2 2" xfId="42786" xr:uid="{00000000-0005-0000-0000-00006AB60000}"/>
    <cellStyle name="Note 5 8 3 3" xfId="32171" xr:uid="{00000000-0005-0000-0000-00006BB60000}"/>
    <cellStyle name="Note 5 8 4" xfId="14212" xr:uid="{00000000-0005-0000-0000-00006CB60000}"/>
    <cellStyle name="Note 5 8 4 2" xfId="37480" xr:uid="{00000000-0005-0000-0000-00006DB60000}"/>
    <cellStyle name="Note 5 8 5" xfId="24493" xr:uid="{00000000-0005-0000-0000-00006EB60000}"/>
    <cellStyle name="Note 5 8 5 2" xfId="47691" xr:uid="{00000000-0005-0000-0000-00006FB60000}"/>
    <cellStyle name="Note 5 8 6" xfId="26863" xr:uid="{00000000-0005-0000-0000-000070B60000}"/>
    <cellStyle name="Note 5 8 7" xfId="49625" xr:uid="{00000000-0005-0000-0000-000071B60000}"/>
    <cellStyle name="Note 5 9" xfId="24454" xr:uid="{00000000-0005-0000-0000-000072B60000}"/>
    <cellStyle name="Note 5 9 2" xfId="47652" xr:uid="{00000000-0005-0000-0000-000073B60000}"/>
    <cellStyle name="Note 6" xfId="613" xr:uid="{00000000-0005-0000-0000-000074B60000}"/>
    <cellStyle name="Note 6 10" xfId="49626" xr:uid="{00000000-0005-0000-0000-000075B60000}"/>
    <cellStyle name="Note 6 2" xfId="874" xr:uid="{00000000-0005-0000-0000-000076B60000}"/>
    <cellStyle name="Note 6 2 10" xfId="12325" xr:uid="{00000000-0005-0000-0000-000077B60000}"/>
    <cellStyle name="Note 6 2 10 2" xfId="35593" xr:uid="{00000000-0005-0000-0000-000078B60000}"/>
    <cellStyle name="Note 6 2 11" xfId="24495" xr:uid="{00000000-0005-0000-0000-000079B60000}"/>
    <cellStyle name="Note 6 2 11 2" xfId="47693" xr:uid="{00000000-0005-0000-0000-00007AB60000}"/>
    <cellStyle name="Note 6 2 12" xfId="24974" xr:uid="{00000000-0005-0000-0000-00007BB60000}"/>
    <cellStyle name="Note 6 2 13" xfId="49627" xr:uid="{00000000-0005-0000-0000-00007CB60000}"/>
    <cellStyle name="Note 6 2 2" xfId="1167" xr:uid="{00000000-0005-0000-0000-00007DB60000}"/>
    <cellStyle name="Note 6 2 2 10" xfId="49628" xr:uid="{00000000-0005-0000-0000-00007EB60000}"/>
    <cellStyle name="Note 6 2 2 2" xfId="1600" xr:uid="{00000000-0005-0000-0000-00007FB60000}"/>
    <cellStyle name="Note 6 2 2 2 2" xfId="2957" xr:uid="{00000000-0005-0000-0000-000080B60000}"/>
    <cellStyle name="Note 6 2 2 2 2 2" xfId="5805" xr:uid="{00000000-0005-0000-0000-000081B60000}"/>
    <cellStyle name="Note 6 2 2 2 2 2 2" xfId="11148" xr:uid="{00000000-0005-0000-0000-000082B60000}"/>
    <cellStyle name="Note 6 2 2 2 2 2 2 2" xfId="21762" xr:uid="{00000000-0005-0000-0000-000083B60000}"/>
    <cellStyle name="Note 6 2 2 2 2 2 2 2 2" xfId="45030" xr:uid="{00000000-0005-0000-0000-000084B60000}"/>
    <cellStyle name="Note 6 2 2 2 2 2 2 3" xfId="34416" xr:uid="{00000000-0005-0000-0000-000085B60000}"/>
    <cellStyle name="Note 6 2 2 2 2 2 3" xfId="16456" xr:uid="{00000000-0005-0000-0000-000086B60000}"/>
    <cellStyle name="Note 6 2 2 2 2 2 3 2" xfId="39724" xr:uid="{00000000-0005-0000-0000-000087B60000}"/>
    <cellStyle name="Note 6 2 2 2 2 2 4" xfId="24499" xr:uid="{00000000-0005-0000-0000-000088B60000}"/>
    <cellStyle name="Note 6 2 2 2 2 2 4 2" xfId="47697" xr:uid="{00000000-0005-0000-0000-000089B60000}"/>
    <cellStyle name="Note 6 2 2 2 2 2 5" xfId="29108" xr:uid="{00000000-0005-0000-0000-00008AB60000}"/>
    <cellStyle name="Note 6 2 2 2 2 2 6" xfId="49631" xr:uid="{00000000-0005-0000-0000-00008BB60000}"/>
    <cellStyle name="Note 6 2 2 2 2 3" xfId="8506" xr:uid="{00000000-0005-0000-0000-00008CB60000}"/>
    <cellStyle name="Note 6 2 2 2 2 3 2" xfId="19121" xr:uid="{00000000-0005-0000-0000-00008DB60000}"/>
    <cellStyle name="Note 6 2 2 2 2 3 2 2" xfId="42389" xr:uid="{00000000-0005-0000-0000-00008EB60000}"/>
    <cellStyle name="Note 6 2 2 2 2 3 3" xfId="31774" xr:uid="{00000000-0005-0000-0000-00008FB60000}"/>
    <cellStyle name="Note 6 2 2 2 2 4" xfId="13816" xr:uid="{00000000-0005-0000-0000-000090B60000}"/>
    <cellStyle name="Note 6 2 2 2 2 4 2" xfId="37084" xr:uid="{00000000-0005-0000-0000-000091B60000}"/>
    <cellStyle name="Note 6 2 2 2 2 5" xfId="24498" xr:uid="{00000000-0005-0000-0000-000092B60000}"/>
    <cellStyle name="Note 6 2 2 2 2 5 2" xfId="47696" xr:uid="{00000000-0005-0000-0000-000093B60000}"/>
    <cellStyle name="Note 6 2 2 2 2 6" xfId="26466" xr:uid="{00000000-0005-0000-0000-000094B60000}"/>
    <cellStyle name="Note 6 2 2 2 2 7" xfId="49630" xr:uid="{00000000-0005-0000-0000-000095B60000}"/>
    <cellStyle name="Note 6 2 2 2 3" xfId="4618" xr:uid="{00000000-0005-0000-0000-000096B60000}"/>
    <cellStyle name="Note 6 2 2 2 3 2" xfId="9962" xr:uid="{00000000-0005-0000-0000-000097B60000}"/>
    <cellStyle name="Note 6 2 2 2 3 2 2" xfId="20577" xr:uid="{00000000-0005-0000-0000-000098B60000}"/>
    <cellStyle name="Note 6 2 2 2 3 2 2 2" xfId="43845" xr:uid="{00000000-0005-0000-0000-000099B60000}"/>
    <cellStyle name="Note 6 2 2 2 3 2 3" xfId="33230" xr:uid="{00000000-0005-0000-0000-00009AB60000}"/>
    <cellStyle name="Note 6 2 2 2 3 3" xfId="15271" xr:uid="{00000000-0005-0000-0000-00009BB60000}"/>
    <cellStyle name="Note 6 2 2 2 3 3 2" xfId="38539" xr:uid="{00000000-0005-0000-0000-00009CB60000}"/>
    <cellStyle name="Note 6 2 2 2 3 4" xfId="24500" xr:uid="{00000000-0005-0000-0000-00009DB60000}"/>
    <cellStyle name="Note 6 2 2 2 3 4 2" xfId="47698" xr:uid="{00000000-0005-0000-0000-00009EB60000}"/>
    <cellStyle name="Note 6 2 2 2 3 5" xfId="27922" xr:uid="{00000000-0005-0000-0000-00009FB60000}"/>
    <cellStyle name="Note 6 2 2 2 3 6" xfId="49632" xr:uid="{00000000-0005-0000-0000-0000A0B60000}"/>
    <cellStyle name="Note 6 2 2 2 4" xfId="7320" xr:uid="{00000000-0005-0000-0000-0000A1B60000}"/>
    <cellStyle name="Note 6 2 2 2 4 2" xfId="17935" xr:uid="{00000000-0005-0000-0000-0000A2B60000}"/>
    <cellStyle name="Note 6 2 2 2 4 2 2" xfId="41203" xr:uid="{00000000-0005-0000-0000-0000A3B60000}"/>
    <cellStyle name="Note 6 2 2 2 4 3" xfId="30588" xr:uid="{00000000-0005-0000-0000-0000A4B60000}"/>
    <cellStyle name="Note 6 2 2 2 5" xfId="12631" xr:uid="{00000000-0005-0000-0000-0000A5B60000}"/>
    <cellStyle name="Note 6 2 2 2 5 2" xfId="35899" xr:uid="{00000000-0005-0000-0000-0000A6B60000}"/>
    <cellStyle name="Note 6 2 2 2 6" xfId="24497" xr:uid="{00000000-0005-0000-0000-0000A7B60000}"/>
    <cellStyle name="Note 6 2 2 2 6 2" xfId="47695" xr:uid="{00000000-0005-0000-0000-0000A8B60000}"/>
    <cellStyle name="Note 6 2 2 2 7" xfId="25280" xr:uid="{00000000-0005-0000-0000-0000A9B60000}"/>
    <cellStyle name="Note 6 2 2 2 8" xfId="49629" xr:uid="{00000000-0005-0000-0000-0000AAB60000}"/>
    <cellStyle name="Note 6 2 2 3" xfId="2734" xr:uid="{00000000-0005-0000-0000-0000ABB60000}"/>
    <cellStyle name="Note 6 2 2 3 2" xfId="5582" xr:uid="{00000000-0005-0000-0000-0000ACB60000}"/>
    <cellStyle name="Note 6 2 2 3 2 2" xfId="10925" xr:uid="{00000000-0005-0000-0000-0000ADB60000}"/>
    <cellStyle name="Note 6 2 2 3 2 2 2" xfId="21539" xr:uid="{00000000-0005-0000-0000-0000AEB60000}"/>
    <cellStyle name="Note 6 2 2 3 2 2 2 2" xfId="44807" xr:uid="{00000000-0005-0000-0000-0000AFB60000}"/>
    <cellStyle name="Note 6 2 2 3 2 2 3" xfId="34193" xr:uid="{00000000-0005-0000-0000-0000B0B60000}"/>
    <cellStyle name="Note 6 2 2 3 2 3" xfId="16233" xr:uid="{00000000-0005-0000-0000-0000B1B60000}"/>
    <cellStyle name="Note 6 2 2 3 2 3 2" xfId="39501" xr:uid="{00000000-0005-0000-0000-0000B2B60000}"/>
    <cellStyle name="Note 6 2 2 3 2 4" xfId="24502" xr:uid="{00000000-0005-0000-0000-0000B3B60000}"/>
    <cellStyle name="Note 6 2 2 3 2 4 2" xfId="47700" xr:uid="{00000000-0005-0000-0000-0000B4B60000}"/>
    <cellStyle name="Note 6 2 2 3 2 5" xfId="28885" xr:uid="{00000000-0005-0000-0000-0000B5B60000}"/>
    <cellStyle name="Note 6 2 2 3 2 6" xfId="49634" xr:uid="{00000000-0005-0000-0000-0000B6B60000}"/>
    <cellStyle name="Note 6 2 2 3 3" xfId="8283" xr:uid="{00000000-0005-0000-0000-0000B7B60000}"/>
    <cellStyle name="Note 6 2 2 3 3 2" xfId="18898" xr:uid="{00000000-0005-0000-0000-0000B8B60000}"/>
    <cellStyle name="Note 6 2 2 3 3 2 2" xfId="42166" xr:uid="{00000000-0005-0000-0000-0000B9B60000}"/>
    <cellStyle name="Note 6 2 2 3 3 3" xfId="31551" xr:uid="{00000000-0005-0000-0000-0000BAB60000}"/>
    <cellStyle name="Note 6 2 2 3 4" xfId="13593" xr:uid="{00000000-0005-0000-0000-0000BBB60000}"/>
    <cellStyle name="Note 6 2 2 3 4 2" xfId="36861" xr:uid="{00000000-0005-0000-0000-0000BCB60000}"/>
    <cellStyle name="Note 6 2 2 3 5" xfId="24501" xr:uid="{00000000-0005-0000-0000-0000BDB60000}"/>
    <cellStyle name="Note 6 2 2 3 5 2" xfId="47699" xr:uid="{00000000-0005-0000-0000-0000BEB60000}"/>
    <cellStyle name="Note 6 2 2 3 6" xfId="26243" xr:uid="{00000000-0005-0000-0000-0000BFB60000}"/>
    <cellStyle name="Note 6 2 2 3 7" xfId="49633" xr:uid="{00000000-0005-0000-0000-0000C0B60000}"/>
    <cellStyle name="Note 6 2 2 4" xfId="3909" xr:uid="{00000000-0005-0000-0000-0000C1B60000}"/>
    <cellStyle name="Note 6 2 2 4 2" xfId="6573" xr:uid="{00000000-0005-0000-0000-0000C2B60000}"/>
    <cellStyle name="Note 6 2 2 4 2 2" xfId="11916" xr:uid="{00000000-0005-0000-0000-0000C3B60000}"/>
    <cellStyle name="Note 6 2 2 4 2 2 2" xfId="22529" xr:uid="{00000000-0005-0000-0000-0000C4B60000}"/>
    <cellStyle name="Note 6 2 2 4 2 2 2 2" xfId="45797" xr:uid="{00000000-0005-0000-0000-0000C5B60000}"/>
    <cellStyle name="Note 6 2 2 4 2 2 3" xfId="35184" xr:uid="{00000000-0005-0000-0000-0000C6B60000}"/>
    <cellStyle name="Note 6 2 2 4 2 3" xfId="17223" xr:uid="{00000000-0005-0000-0000-0000C7B60000}"/>
    <cellStyle name="Note 6 2 2 4 2 3 2" xfId="40491" xr:uid="{00000000-0005-0000-0000-0000C8B60000}"/>
    <cellStyle name="Note 6 2 2 4 2 4" xfId="29876" xr:uid="{00000000-0005-0000-0000-0000C9B60000}"/>
    <cellStyle name="Note 6 2 2 4 3" xfId="9274" xr:uid="{00000000-0005-0000-0000-0000CAB60000}"/>
    <cellStyle name="Note 6 2 2 4 3 2" xfId="19889" xr:uid="{00000000-0005-0000-0000-0000CBB60000}"/>
    <cellStyle name="Note 6 2 2 4 3 2 2" xfId="43157" xr:uid="{00000000-0005-0000-0000-0000CCB60000}"/>
    <cellStyle name="Note 6 2 2 4 3 3" xfId="32542" xr:uid="{00000000-0005-0000-0000-0000CDB60000}"/>
    <cellStyle name="Note 6 2 2 4 4" xfId="14583" xr:uid="{00000000-0005-0000-0000-0000CEB60000}"/>
    <cellStyle name="Note 6 2 2 4 4 2" xfId="37851" xr:uid="{00000000-0005-0000-0000-0000CFB60000}"/>
    <cellStyle name="Note 6 2 2 4 5" xfId="24503" xr:uid="{00000000-0005-0000-0000-0000D0B60000}"/>
    <cellStyle name="Note 6 2 2 4 5 2" xfId="47701" xr:uid="{00000000-0005-0000-0000-0000D1B60000}"/>
    <cellStyle name="Note 6 2 2 4 6" xfId="27234" xr:uid="{00000000-0005-0000-0000-0000D2B60000}"/>
    <cellStyle name="Note 6 2 2 4 7" xfId="49635" xr:uid="{00000000-0005-0000-0000-0000D3B60000}"/>
    <cellStyle name="Note 6 2 2 5" xfId="4395" xr:uid="{00000000-0005-0000-0000-0000D4B60000}"/>
    <cellStyle name="Note 6 2 2 5 2" xfId="9739" xr:uid="{00000000-0005-0000-0000-0000D5B60000}"/>
    <cellStyle name="Note 6 2 2 5 2 2" xfId="20354" xr:uid="{00000000-0005-0000-0000-0000D6B60000}"/>
    <cellStyle name="Note 6 2 2 5 2 2 2" xfId="43622" xr:uid="{00000000-0005-0000-0000-0000D7B60000}"/>
    <cellStyle name="Note 6 2 2 5 2 3" xfId="33007" xr:uid="{00000000-0005-0000-0000-0000D8B60000}"/>
    <cellStyle name="Note 6 2 2 5 3" xfId="15048" xr:uid="{00000000-0005-0000-0000-0000D9B60000}"/>
    <cellStyle name="Note 6 2 2 5 3 2" xfId="38316" xr:uid="{00000000-0005-0000-0000-0000DAB60000}"/>
    <cellStyle name="Note 6 2 2 5 4" xfId="27699" xr:uid="{00000000-0005-0000-0000-0000DBB60000}"/>
    <cellStyle name="Note 6 2 2 6" xfId="7097" xr:uid="{00000000-0005-0000-0000-0000DCB60000}"/>
    <cellStyle name="Note 6 2 2 6 2" xfId="17712" xr:uid="{00000000-0005-0000-0000-0000DDB60000}"/>
    <cellStyle name="Note 6 2 2 6 2 2" xfId="40980" xr:uid="{00000000-0005-0000-0000-0000DEB60000}"/>
    <cellStyle name="Note 6 2 2 6 3" xfId="30365" xr:uid="{00000000-0005-0000-0000-0000DFB60000}"/>
    <cellStyle name="Note 6 2 2 7" xfId="12408" xr:uid="{00000000-0005-0000-0000-0000E0B60000}"/>
    <cellStyle name="Note 6 2 2 7 2" xfId="35676" xr:uid="{00000000-0005-0000-0000-0000E1B60000}"/>
    <cellStyle name="Note 6 2 2 8" xfId="24496" xr:uid="{00000000-0005-0000-0000-0000E2B60000}"/>
    <cellStyle name="Note 6 2 2 8 2" xfId="47694" xr:uid="{00000000-0005-0000-0000-0000E3B60000}"/>
    <cellStyle name="Note 6 2 2 9" xfId="25057" xr:uid="{00000000-0005-0000-0000-0000E4B60000}"/>
    <cellStyle name="Note 6 2 3" xfId="1350" xr:uid="{00000000-0005-0000-0000-0000E5B60000}"/>
    <cellStyle name="Note 6 2 3 2" xfId="2874" xr:uid="{00000000-0005-0000-0000-0000E6B60000}"/>
    <cellStyle name="Note 6 2 3 2 2" xfId="5722" xr:uid="{00000000-0005-0000-0000-0000E7B60000}"/>
    <cellStyle name="Note 6 2 3 2 2 2" xfId="11065" xr:uid="{00000000-0005-0000-0000-0000E8B60000}"/>
    <cellStyle name="Note 6 2 3 2 2 2 2" xfId="21679" xr:uid="{00000000-0005-0000-0000-0000E9B60000}"/>
    <cellStyle name="Note 6 2 3 2 2 2 2 2" xfId="44947" xr:uid="{00000000-0005-0000-0000-0000EAB60000}"/>
    <cellStyle name="Note 6 2 3 2 2 2 3" xfId="34333" xr:uid="{00000000-0005-0000-0000-0000EBB60000}"/>
    <cellStyle name="Note 6 2 3 2 2 3" xfId="16373" xr:uid="{00000000-0005-0000-0000-0000ECB60000}"/>
    <cellStyle name="Note 6 2 3 2 2 3 2" xfId="39641" xr:uid="{00000000-0005-0000-0000-0000EDB60000}"/>
    <cellStyle name="Note 6 2 3 2 2 4" xfId="24506" xr:uid="{00000000-0005-0000-0000-0000EEB60000}"/>
    <cellStyle name="Note 6 2 3 2 2 4 2" xfId="47704" xr:uid="{00000000-0005-0000-0000-0000EFB60000}"/>
    <cellStyle name="Note 6 2 3 2 2 5" xfId="29025" xr:uid="{00000000-0005-0000-0000-0000F0B60000}"/>
    <cellStyle name="Note 6 2 3 2 2 6" xfId="49638" xr:uid="{00000000-0005-0000-0000-0000F1B60000}"/>
    <cellStyle name="Note 6 2 3 2 3" xfId="8423" xr:uid="{00000000-0005-0000-0000-0000F2B60000}"/>
    <cellStyle name="Note 6 2 3 2 3 2" xfId="19038" xr:uid="{00000000-0005-0000-0000-0000F3B60000}"/>
    <cellStyle name="Note 6 2 3 2 3 2 2" xfId="42306" xr:uid="{00000000-0005-0000-0000-0000F4B60000}"/>
    <cellStyle name="Note 6 2 3 2 3 3" xfId="31691" xr:uid="{00000000-0005-0000-0000-0000F5B60000}"/>
    <cellStyle name="Note 6 2 3 2 4" xfId="13733" xr:uid="{00000000-0005-0000-0000-0000F6B60000}"/>
    <cellStyle name="Note 6 2 3 2 4 2" xfId="37001" xr:uid="{00000000-0005-0000-0000-0000F7B60000}"/>
    <cellStyle name="Note 6 2 3 2 5" xfId="24505" xr:uid="{00000000-0005-0000-0000-0000F8B60000}"/>
    <cellStyle name="Note 6 2 3 2 5 2" xfId="47703" xr:uid="{00000000-0005-0000-0000-0000F9B60000}"/>
    <cellStyle name="Note 6 2 3 2 6" xfId="26383" xr:uid="{00000000-0005-0000-0000-0000FAB60000}"/>
    <cellStyle name="Note 6 2 3 2 7" xfId="49637" xr:uid="{00000000-0005-0000-0000-0000FBB60000}"/>
    <cellStyle name="Note 6 2 3 3" xfId="4535" xr:uid="{00000000-0005-0000-0000-0000FCB60000}"/>
    <cellStyle name="Note 6 2 3 3 2" xfId="9879" xr:uid="{00000000-0005-0000-0000-0000FDB60000}"/>
    <cellStyle name="Note 6 2 3 3 2 2" xfId="20494" xr:uid="{00000000-0005-0000-0000-0000FEB60000}"/>
    <cellStyle name="Note 6 2 3 3 2 2 2" xfId="43762" xr:uid="{00000000-0005-0000-0000-0000FFB60000}"/>
    <cellStyle name="Note 6 2 3 3 2 3" xfId="33147" xr:uid="{00000000-0005-0000-0000-000000B70000}"/>
    <cellStyle name="Note 6 2 3 3 3" xfId="15188" xr:uid="{00000000-0005-0000-0000-000001B70000}"/>
    <cellStyle name="Note 6 2 3 3 3 2" xfId="38456" xr:uid="{00000000-0005-0000-0000-000002B70000}"/>
    <cellStyle name="Note 6 2 3 3 4" xfId="24507" xr:uid="{00000000-0005-0000-0000-000003B70000}"/>
    <cellStyle name="Note 6 2 3 3 4 2" xfId="47705" xr:uid="{00000000-0005-0000-0000-000004B70000}"/>
    <cellStyle name="Note 6 2 3 3 5" xfId="27839" xr:uid="{00000000-0005-0000-0000-000005B70000}"/>
    <cellStyle name="Note 6 2 3 3 6" xfId="49639" xr:uid="{00000000-0005-0000-0000-000006B70000}"/>
    <cellStyle name="Note 6 2 3 4" xfId="7237" xr:uid="{00000000-0005-0000-0000-000007B70000}"/>
    <cellStyle name="Note 6 2 3 4 2" xfId="17852" xr:uid="{00000000-0005-0000-0000-000008B70000}"/>
    <cellStyle name="Note 6 2 3 4 2 2" xfId="41120" xr:uid="{00000000-0005-0000-0000-000009B70000}"/>
    <cellStyle name="Note 6 2 3 4 3" xfId="30505" xr:uid="{00000000-0005-0000-0000-00000AB70000}"/>
    <cellStyle name="Note 6 2 3 5" xfId="12548" xr:uid="{00000000-0005-0000-0000-00000BB70000}"/>
    <cellStyle name="Note 6 2 3 5 2" xfId="35816" xr:uid="{00000000-0005-0000-0000-00000CB70000}"/>
    <cellStyle name="Note 6 2 3 6" xfId="24504" xr:uid="{00000000-0005-0000-0000-00000DB70000}"/>
    <cellStyle name="Note 6 2 3 6 2" xfId="47702" xr:uid="{00000000-0005-0000-0000-00000EB70000}"/>
    <cellStyle name="Note 6 2 3 7" xfId="25197" xr:uid="{00000000-0005-0000-0000-00000FB70000}"/>
    <cellStyle name="Note 6 2 3 8" xfId="49636" xr:uid="{00000000-0005-0000-0000-000010B70000}"/>
    <cellStyle name="Note 6 2 4" xfId="1721" xr:uid="{00000000-0005-0000-0000-000011B70000}"/>
    <cellStyle name="Note 6 2 4 2" xfId="4716" xr:uid="{00000000-0005-0000-0000-000012B70000}"/>
    <cellStyle name="Note 6 2 4 2 2" xfId="10060" xr:uid="{00000000-0005-0000-0000-000013B70000}"/>
    <cellStyle name="Note 6 2 4 2 2 2" xfId="20675" xr:uid="{00000000-0005-0000-0000-000014B70000}"/>
    <cellStyle name="Note 6 2 4 2 2 2 2" xfId="43943" xr:uid="{00000000-0005-0000-0000-000015B70000}"/>
    <cellStyle name="Note 6 2 4 2 2 3" xfId="33328" xr:uid="{00000000-0005-0000-0000-000016B70000}"/>
    <cellStyle name="Note 6 2 4 2 3" xfId="15369" xr:uid="{00000000-0005-0000-0000-000017B70000}"/>
    <cellStyle name="Note 6 2 4 2 3 2" xfId="38637" xr:uid="{00000000-0005-0000-0000-000018B70000}"/>
    <cellStyle name="Note 6 2 4 2 4" xfId="24509" xr:uid="{00000000-0005-0000-0000-000019B70000}"/>
    <cellStyle name="Note 6 2 4 2 4 2" xfId="47707" xr:uid="{00000000-0005-0000-0000-00001AB70000}"/>
    <cellStyle name="Note 6 2 4 2 5" xfId="28020" xr:uid="{00000000-0005-0000-0000-00001BB70000}"/>
    <cellStyle name="Note 6 2 4 2 6" xfId="49641" xr:uid="{00000000-0005-0000-0000-00001CB70000}"/>
    <cellStyle name="Note 6 2 4 3" xfId="7418" xr:uid="{00000000-0005-0000-0000-00001DB70000}"/>
    <cellStyle name="Note 6 2 4 3 2" xfId="18033" xr:uid="{00000000-0005-0000-0000-00001EB70000}"/>
    <cellStyle name="Note 6 2 4 3 2 2" xfId="41301" xr:uid="{00000000-0005-0000-0000-00001FB70000}"/>
    <cellStyle name="Note 6 2 4 3 3" xfId="30686" xr:uid="{00000000-0005-0000-0000-000020B70000}"/>
    <cellStyle name="Note 6 2 4 4" xfId="12729" xr:uid="{00000000-0005-0000-0000-000021B70000}"/>
    <cellStyle name="Note 6 2 4 4 2" xfId="35997" xr:uid="{00000000-0005-0000-0000-000022B70000}"/>
    <cellStyle name="Note 6 2 4 5" xfId="24508" xr:uid="{00000000-0005-0000-0000-000023B70000}"/>
    <cellStyle name="Note 6 2 4 5 2" xfId="47706" xr:uid="{00000000-0005-0000-0000-000024B70000}"/>
    <cellStyle name="Note 6 2 4 6" xfId="25378" xr:uid="{00000000-0005-0000-0000-000025B70000}"/>
    <cellStyle name="Note 6 2 4 7" xfId="49640" xr:uid="{00000000-0005-0000-0000-000026B70000}"/>
    <cellStyle name="Note 6 2 5" xfId="2651" xr:uid="{00000000-0005-0000-0000-000027B70000}"/>
    <cellStyle name="Note 6 2 5 2" xfId="5499" xr:uid="{00000000-0005-0000-0000-000028B70000}"/>
    <cellStyle name="Note 6 2 5 2 2" xfId="10842" xr:uid="{00000000-0005-0000-0000-000029B70000}"/>
    <cellStyle name="Note 6 2 5 2 2 2" xfId="21456" xr:uid="{00000000-0005-0000-0000-00002AB70000}"/>
    <cellStyle name="Note 6 2 5 2 2 2 2" xfId="44724" xr:uid="{00000000-0005-0000-0000-00002BB70000}"/>
    <cellStyle name="Note 6 2 5 2 2 3" xfId="34110" xr:uid="{00000000-0005-0000-0000-00002CB70000}"/>
    <cellStyle name="Note 6 2 5 2 3" xfId="16150" xr:uid="{00000000-0005-0000-0000-00002DB70000}"/>
    <cellStyle name="Note 6 2 5 2 3 2" xfId="39418" xr:uid="{00000000-0005-0000-0000-00002EB70000}"/>
    <cellStyle name="Note 6 2 5 2 4" xfId="28802" xr:uid="{00000000-0005-0000-0000-00002FB70000}"/>
    <cellStyle name="Note 6 2 5 3" xfId="8200" xr:uid="{00000000-0005-0000-0000-000030B70000}"/>
    <cellStyle name="Note 6 2 5 3 2" xfId="18815" xr:uid="{00000000-0005-0000-0000-000031B70000}"/>
    <cellStyle name="Note 6 2 5 3 2 2" xfId="42083" xr:uid="{00000000-0005-0000-0000-000032B70000}"/>
    <cellStyle name="Note 6 2 5 3 3" xfId="31468" xr:uid="{00000000-0005-0000-0000-000033B70000}"/>
    <cellStyle name="Note 6 2 5 4" xfId="13510" xr:uid="{00000000-0005-0000-0000-000034B70000}"/>
    <cellStyle name="Note 6 2 5 4 2" xfId="36778" xr:uid="{00000000-0005-0000-0000-000035B70000}"/>
    <cellStyle name="Note 6 2 5 5" xfId="24510" xr:uid="{00000000-0005-0000-0000-000036B70000}"/>
    <cellStyle name="Note 6 2 5 5 2" xfId="47708" xr:uid="{00000000-0005-0000-0000-000037B70000}"/>
    <cellStyle name="Note 6 2 5 6" xfId="26160" xr:uid="{00000000-0005-0000-0000-000038B70000}"/>
    <cellStyle name="Note 6 2 5 7" xfId="49642" xr:uid="{00000000-0005-0000-0000-000039B70000}"/>
    <cellStyle name="Note 6 2 6" xfId="3058" xr:uid="{00000000-0005-0000-0000-00003AB70000}"/>
    <cellStyle name="Note 6 2 6 2" xfId="5891" xr:uid="{00000000-0005-0000-0000-00003BB70000}"/>
    <cellStyle name="Note 6 2 6 2 2" xfId="11234" xr:uid="{00000000-0005-0000-0000-00003CB70000}"/>
    <cellStyle name="Note 6 2 6 2 2 2" xfId="21847" xr:uid="{00000000-0005-0000-0000-00003DB70000}"/>
    <cellStyle name="Note 6 2 6 2 2 2 2" xfId="45115" xr:uid="{00000000-0005-0000-0000-00003EB70000}"/>
    <cellStyle name="Note 6 2 6 2 2 3" xfId="34502" xr:uid="{00000000-0005-0000-0000-00003FB70000}"/>
    <cellStyle name="Note 6 2 6 2 3" xfId="16541" xr:uid="{00000000-0005-0000-0000-000040B70000}"/>
    <cellStyle name="Note 6 2 6 2 3 2" xfId="39809" xr:uid="{00000000-0005-0000-0000-000041B70000}"/>
    <cellStyle name="Note 6 2 6 2 4" xfId="29194" xr:uid="{00000000-0005-0000-0000-000042B70000}"/>
    <cellStyle name="Note 6 2 6 3" xfId="8592" xr:uid="{00000000-0005-0000-0000-000043B70000}"/>
    <cellStyle name="Note 6 2 6 3 2" xfId="19207" xr:uid="{00000000-0005-0000-0000-000044B70000}"/>
    <cellStyle name="Note 6 2 6 3 2 2" xfId="42475" xr:uid="{00000000-0005-0000-0000-000045B70000}"/>
    <cellStyle name="Note 6 2 6 3 3" xfId="31860" xr:uid="{00000000-0005-0000-0000-000046B70000}"/>
    <cellStyle name="Note 6 2 6 4" xfId="13901" xr:uid="{00000000-0005-0000-0000-000047B70000}"/>
    <cellStyle name="Note 6 2 6 4 2" xfId="37169" xr:uid="{00000000-0005-0000-0000-000048B70000}"/>
    <cellStyle name="Note 6 2 6 5" xfId="26552" xr:uid="{00000000-0005-0000-0000-000049B70000}"/>
    <cellStyle name="Note 6 2 7" xfId="3381" xr:uid="{00000000-0005-0000-0000-00004AB70000}"/>
    <cellStyle name="Note 6 2 7 2" xfId="6205" xr:uid="{00000000-0005-0000-0000-00004BB70000}"/>
    <cellStyle name="Note 6 2 7 2 2" xfId="11548" xr:uid="{00000000-0005-0000-0000-00004CB70000}"/>
    <cellStyle name="Note 6 2 7 2 2 2" xfId="22161" xr:uid="{00000000-0005-0000-0000-00004DB70000}"/>
    <cellStyle name="Note 6 2 7 2 2 2 2" xfId="45429" xr:uid="{00000000-0005-0000-0000-00004EB70000}"/>
    <cellStyle name="Note 6 2 7 2 2 3" xfId="34816" xr:uid="{00000000-0005-0000-0000-00004FB70000}"/>
    <cellStyle name="Note 6 2 7 2 3" xfId="16855" xr:uid="{00000000-0005-0000-0000-000050B70000}"/>
    <cellStyle name="Note 6 2 7 2 3 2" xfId="40123" xr:uid="{00000000-0005-0000-0000-000051B70000}"/>
    <cellStyle name="Note 6 2 7 2 4" xfId="29508" xr:uid="{00000000-0005-0000-0000-000052B70000}"/>
    <cellStyle name="Note 6 2 7 3" xfId="8906" xr:uid="{00000000-0005-0000-0000-000053B70000}"/>
    <cellStyle name="Note 6 2 7 3 2" xfId="19521" xr:uid="{00000000-0005-0000-0000-000054B70000}"/>
    <cellStyle name="Note 6 2 7 3 2 2" xfId="42789" xr:uid="{00000000-0005-0000-0000-000055B70000}"/>
    <cellStyle name="Note 6 2 7 3 3" xfId="32174" xr:uid="{00000000-0005-0000-0000-000056B70000}"/>
    <cellStyle name="Note 6 2 7 4" xfId="14215" xr:uid="{00000000-0005-0000-0000-000057B70000}"/>
    <cellStyle name="Note 6 2 7 4 2" xfId="37483" xr:uid="{00000000-0005-0000-0000-000058B70000}"/>
    <cellStyle name="Note 6 2 7 5" xfId="26866" xr:uid="{00000000-0005-0000-0000-000059B70000}"/>
    <cellStyle name="Note 6 2 8" xfId="4312" xr:uid="{00000000-0005-0000-0000-00005AB70000}"/>
    <cellStyle name="Note 6 2 8 2" xfId="9656" xr:uid="{00000000-0005-0000-0000-00005BB70000}"/>
    <cellStyle name="Note 6 2 8 2 2" xfId="20271" xr:uid="{00000000-0005-0000-0000-00005CB70000}"/>
    <cellStyle name="Note 6 2 8 2 2 2" xfId="43539" xr:uid="{00000000-0005-0000-0000-00005DB70000}"/>
    <cellStyle name="Note 6 2 8 2 3" xfId="32924" xr:uid="{00000000-0005-0000-0000-00005EB70000}"/>
    <cellStyle name="Note 6 2 8 3" xfId="14965" xr:uid="{00000000-0005-0000-0000-00005FB70000}"/>
    <cellStyle name="Note 6 2 8 3 2" xfId="38233" xr:uid="{00000000-0005-0000-0000-000060B70000}"/>
    <cellStyle name="Note 6 2 8 4" xfId="27616" xr:uid="{00000000-0005-0000-0000-000061B70000}"/>
    <cellStyle name="Note 6 2 9" xfId="7014" xr:uid="{00000000-0005-0000-0000-000062B70000}"/>
    <cellStyle name="Note 6 2 9 2" xfId="17629" xr:uid="{00000000-0005-0000-0000-000063B70000}"/>
    <cellStyle name="Note 6 2 9 2 2" xfId="40897" xr:uid="{00000000-0005-0000-0000-000064B70000}"/>
    <cellStyle name="Note 6 2 9 3" xfId="30282" xr:uid="{00000000-0005-0000-0000-000065B70000}"/>
    <cellStyle name="Note 6 3" xfId="873" xr:uid="{00000000-0005-0000-0000-000066B70000}"/>
    <cellStyle name="Note 6 3 10" xfId="24973" xr:uid="{00000000-0005-0000-0000-000067B70000}"/>
    <cellStyle name="Note 6 3 11" xfId="49643" xr:uid="{00000000-0005-0000-0000-000068B70000}"/>
    <cellStyle name="Note 6 3 2" xfId="1227" xr:uid="{00000000-0005-0000-0000-000069B70000}"/>
    <cellStyle name="Note 6 3 2 2" xfId="2789" xr:uid="{00000000-0005-0000-0000-00006AB70000}"/>
    <cellStyle name="Note 6 3 2 2 2" xfId="5637" xr:uid="{00000000-0005-0000-0000-00006BB70000}"/>
    <cellStyle name="Note 6 3 2 2 2 2" xfId="10980" xr:uid="{00000000-0005-0000-0000-00006CB70000}"/>
    <cellStyle name="Note 6 3 2 2 2 2 2" xfId="21594" xr:uid="{00000000-0005-0000-0000-00006DB70000}"/>
    <cellStyle name="Note 6 3 2 2 2 2 2 2" xfId="44862" xr:uid="{00000000-0005-0000-0000-00006EB70000}"/>
    <cellStyle name="Note 6 3 2 2 2 2 3" xfId="34248" xr:uid="{00000000-0005-0000-0000-00006FB70000}"/>
    <cellStyle name="Note 6 3 2 2 2 3" xfId="16288" xr:uid="{00000000-0005-0000-0000-000070B70000}"/>
    <cellStyle name="Note 6 3 2 2 2 3 2" xfId="39556" xr:uid="{00000000-0005-0000-0000-000071B70000}"/>
    <cellStyle name="Note 6 3 2 2 2 4" xfId="24514" xr:uid="{00000000-0005-0000-0000-000072B70000}"/>
    <cellStyle name="Note 6 3 2 2 2 4 2" xfId="47712" xr:uid="{00000000-0005-0000-0000-000073B70000}"/>
    <cellStyle name="Note 6 3 2 2 2 5" xfId="28940" xr:uid="{00000000-0005-0000-0000-000074B70000}"/>
    <cellStyle name="Note 6 3 2 2 2 6" xfId="49646" xr:uid="{00000000-0005-0000-0000-000075B70000}"/>
    <cellStyle name="Note 6 3 2 2 3" xfId="8338" xr:uid="{00000000-0005-0000-0000-000076B70000}"/>
    <cellStyle name="Note 6 3 2 2 3 2" xfId="18953" xr:uid="{00000000-0005-0000-0000-000077B70000}"/>
    <cellStyle name="Note 6 3 2 2 3 2 2" xfId="42221" xr:uid="{00000000-0005-0000-0000-000078B70000}"/>
    <cellStyle name="Note 6 3 2 2 3 3" xfId="31606" xr:uid="{00000000-0005-0000-0000-000079B70000}"/>
    <cellStyle name="Note 6 3 2 2 4" xfId="13648" xr:uid="{00000000-0005-0000-0000-00007AB70000}"/>
    <cellStyle name="Note 6 3 2 2 4 2" xfId="36916" xr:uid="{00000000-0005-0000-0000-00007BB70000}"/>
    <cellStyle name="Note 6 3 2 2 5" xfId="24513" xr:uid="{00000000-0005-0000-0000-00007CB70000}"/>
    <cellStyle name="Note 6 3 2 2 5 2" xfId="47711" xr:uid="{00000000-0005-0000-0000-00007DB70000}"/>
    <cellStyle name="Note 6 3 2 2 6" xfId="26298" xr:uid="{00000000-0005-0000-0000-00007EB70000}"/>
    <cellStyle name="Note 6 3 2 2 7" xfId="49645" xr:uid="{00000000-0005-0000-0000-00007FB70000}"/>
    <cellStyle name="Note 6 3 2 3" xfId="3964" xr:uid="{00000000-0005-0000-0000-000080B70000}"/>
    <cellStyle name="Note 6 3 2 3 2" xfId="6628" xr:uid="{00000000-0005-0000-0000-000081B70000}"/>
    <cellStyle name="Note 6 3 2 3 2 2" xfId="11971" xr:uid="{00000000-0005-0000-0000-000082B70000}"/>
    <cellStyle name="Note 6 3 2 3 2 2 2" xfId="22584" xr:uid="{00000000-0005-0000-0000-000083B70000}"/>
    <cellStyle name="Note 6 3 2 3 2 2 2 2" xfId="45852" xr:uid="{00000000-0005-0000-0000-000084B70000}"/>
    <cellStyle name="Note 6 3 2 3 2 2 3" xfId="35239" xr:uid="{00000000-0005-0000-0000-000085B70000}"/>
    <cellStyle name="Note 6 3 2 3 2 3" xfId="17278" xr:uid="{00000000-0005-0000-0000-000086B70000}"/>
    <cellStyle name="Note 6 3 2 3 2 3 2" xfId="40546" xr:uid="{00000000-0005-0000-0000-000087B70000}"/>
    <cellStyle name="Note 6 3 2 3 2 4" xfId="29931" xr:uid="{00000000-0005-0000-0000-000088B70000}"/>
    <cellStyle name="Note 6 3 2 3 3" xfId="9329" xr:uid="{00000000-0005-0000-0000-000089B70000}"/>
    <cellStyle name="Note 6 3 2 3 3 2" xfId="19944" xr:uid="{00000000-0005-0000-0000-00008AB70000}"/>
    <cellStyle name="Note 6 3 2 3 3 2 2" xfId="43212" xr:uid="{00000000-0005-0000-0000-00008BB70000}"/>
    <cellStyle name="Note 6 3 2 3 3 3" xfId="32597" xr:uid="{00000000-0005-0000-0000-00008CB70000}"/>
    <cellStyle name="Note 6 3 2 3 4" xfId="14638" xr:uid="{00000000-0005-0000-0000-00008DB70000}"/>
    <cellStyle name="Note 6 3 2 3 4 2" xfId="37906" xr:uid="{00000000-0005-0000-0000-00008EB70000}"/>
    <cellStyle name="Note 6 3 2 3 5" xfId="24515" xr:uid="{00000000-0005-0000-0000-00008FB70000}"/>
    <cellStyle name="Note 6 3 2 3 5 2" xfId="47713" xr:uid="{00000000-0005-0000-0000-000090B70000}"/>
    <cellStyle name="Note 6 3 2 3 6" xfId="27289" xr:uid="{00000000-0005-0000-0000-000091B70000}"/>
    <cellStyle name="Note 6 3 2 3 7" xfId="49647" xr:uid="{00000000-0005-0000-0000-000092B70000}"/>
    <cellStyle name="Note 6 3 2 4" xfId="4450" xr:uid="{00000000-0005-0000-0000-000093B70000}"/>
    <cellStyle name="Note 6 3 2 4 2" xfId="9794" xr:uid="{00000000-0005-0000-0000-000094B70000}"/>
    <cellStyle name="Note 6 3 2 4 2 2" xfId="20409" xr:uid="{00000000-0005-0000-0000-000095B70000}"/>
    <cellStyle name="Note 6 3 2 4 2 2 2" xfId="43677" xr:uid="{00000000-0005-0000-0000-000096B70000}"/>
    <cellStyle name="Note 6 3 2 4 2 3" xfId="33062" xr:uid="{00000000-0005-0000-0000-000097B70000}"/>
    <cellStyle name="Note 6 3 2 4 3" xfId="15103" xr:uid="{00000000-0005-0000-0000-000098B70000}"/>
    <cellStyle name="Note 6 3 2 4 3 2" xfId="38371" xr:uid="{00000000-0005-0000-0000-000099B70000}"/>
    <cellStyle name="Note 6 3 2 4 4" xfId="27754" xr:uid="{00000000-0005-0000-0000-00009AB70000}"/>
    <cellStyle name="Note 6 3 2 5" xfId="7152" xr:uid="{00000000-0005-0000-0000-00009BB70000}"/>
    <cellStyle name="Note 6 3 2 5 2" xfId="17767" xr:uid="{00000000-0005-0000-0000-00009CB70000}"/>
    <cellStyle name="Note 6 3 2 5 2 2" xfId="41035" xr:uid="{00000000-0005-0000-0000-00009DB70000}"/>
    <cellStyle name="Note 6 3 2 5 3" xfId="30420" xr:uid="{00000000-0005-0000-0000-00009EB70000}"/>
    <cellStyle name="Note 6 3 2 6" xfId="12463" xr:uid="{00000000-0005-0000-0000-00009FB70000}"/>
    <cellStyle name="Note 6 3 2 6 2" xfId="35731" xr:uid="{00000000-0005-0000-0000-0000A0B70000}"/>
    <cellStyle name="Note 6 3 2 7" xfId="24512" xr:uid="{00000000-0005-0000-0000-0000A1B70000}"/>
    <cellStyle name="Note 6 3 2 7 2" xfId="47710" xr:uid="{00000000-0005-0000-0000-0000A2B70000}"/>
    <cellStyle name="Note 6 3 2 8" xfId="25112" xr:uid="{00000000-0005-0000-0000-0000A3B70000}"/>
    <cellStyle name="Note 6 3 2 9" xfId="49644" xr:uid="{00000000-0005-0000-0000-0000A4B70000}"/>
    <cellStyle name="Note 6 3 3" xfId="1599" xr:uid="{00000000-0005-0000-0000-0000A5B70000}"/>
    <cellStyle name="Note 6 3 3 2" xfId="2956" xr:uid="{00000000-0005-0000-0000-0000A6B70000}"/>
    <cellStyle name="Note 6 3 3 2 2" xfId="5804" xr:uid="{00000000-0005-0000-0000-0000A7B70000}"/>
    <cellStyle name="Note 6 3 3 2 2 2" xfId="11147" xr:uid="{00000000-0005-0000-0000-0000A8B70000}"/>
    <cellStyle name="Note 6 3 3 2 2 2 2" xfId="21761" xr:uid="{00000000-0005-0000-0000-0000A9B70000}"/>
    <cellStyle name="Note 6 3 3 2 2 2 2 2" xfId="45029" xr:uid="{00000000-0005-0000-0000-0000AAB70000}"/>
    <cellStyle name="Note 6 3 3 2 2 2 3" xfId="34415" xr:uid="{00000000-0005-0000-0000-0000ABB70000}"/>
    <cellStyle name="Note 6 3 3 2 2 3" xfId="16455" xr:uid="{00000000-0005-0000-0000-0000ACB70000}"/>
    <cellStyle name="Note 6 3 3 2 2 3 2" xfId="39723" xr:uid="{00000000-0005-0000-0000-0000ADB70000}"/>
    <cellStyle name="Note 6 3 3 2 2 4" xfId="29107" xr:uid="{00000000-0005-0000-0000-0000AEB70000}"/>
    <cellStyle name="Note 6 3 3 2 3" xfId="8505" xr:uid="{00000000-0005-0000-0000-0000AFB70000}"/>
    <cellStyle name="Note 6 3 3 2 3 2" xfId="19120" xr:uid="{00000000-0005-0000-0000-0000B0B70000}"/>
    <cellStyle name="Note 6 3 3 2 3 2 2" xfId="42388" xr:uid="{00000000-0005-0000-0000-0000B1B70000}"/>
    <cellStyle name="Note 6 3 3 2 3 3" xfId="31773" xr:uid="{00000000-0005-0000-0000-0000B2B70000}"/>
    <cellStyle name="Note 6 3 3 2 4" xfId="13815" xr:uid="{00000000-0005-0000-0000-0000B3B70000}"/>
    <cellStyle name="Note 6 3 3 2 4 2" xfId="37083" xr:uid="{00000000-0005-0000-0000-0000B4B70000}"/>
    <cellStyle name="Note 6 3 3 2 5" xfId="24517" xr:uid="{00000000-0005-0000-0000-0000B5B70000}"/>
    <cellStyle name="Note 6 3 3 2 5 2" xfId="47715" xr:uid="{00000000-0005-0000-0000-0000B6B70000}"/>
    <cellStyle name="Note 6 3 3 2 6" xfId="26465" xr:uid="{00000000-0005-0000-0000-0000B7B70000}"/>
    <cellStyle name="Note 6 3 3 2 7" xfId="49649" xr:uid="{00000000-0005-0000-0000-0000B8B70000}"/>
    <cellStyle name="Note 6 3 3 3" xfId="3628" xr:uid="{00000000-0005-0000-0000-0000B9B70000}"/>
    <cellStyle name="Note 6 3 3 3 2" xfId="6445" xr:uid="{00000000-0005-0000-0000-0000BAB70000}"/>
    <cellStyle name="Note 6 3 3 3 2 2" xfId="11788" xr:uid="{00000000-0005-0000-0000-0000BBB70000}"/>
    <cellStyle name="Note 6 3 3 3 2 2 2" xfId="22401" xr:uid="{00000000-0005-0000-0000-0000BCB70000}"/>
    <cellStyle name="Note 6 3 3 3 2 2 2 2" xfId="45669" xr:uid="{00000000-0005-0000-0000-0000BDB70000}"/>
    <cellStyle name="Note 6 3 3 3 2 2 3" xfId="35056" xr:uid="{00000000-0005-0000-0000-0000BEB70000}"/>
    <cellStyle name="Note 6 3 3 3 2 3" xfId="17095" xr:uid="{00000000-0005-0000-0000-0000BFB70000}"/>
    <cellStyle name="Note 6 3 3 3 2 3 2" xfId="40363" xr:uid="{00000000-0005-0000-0000-0000C0B70000}"/>
    <cellStyle name="Note 6 3 3 3 2 4" xfId="29748" xr:uid="{00000000-0005-0000-0000-0000C1B70000}"/>
    <cellStyle name="Note 6 3 3 3 3" xfId="9146" xr:uid="{00000000-0005-0000-0000-0000C2B70000}"/>
    <cellStyle name="Note 6 3 3 3 3 2" xfId="19761" xr:uid="{00000000-0005-0000-0000-0000C3B70000}"/>
    <cellStyle name="Note 6 3 3 3 3 2 2" xfId="43029" xr:uid="{00000000-0005-0000-0000-0000C4B70000}"/>
    <cellStyle name="Note 6 3 3 3 3 3" xfId="32414" xr:uid="{00000000-0005-0000-0000-0000C5B70000}"/>
    <cellStyle name="Note 6 3 3 3 4" xfId="14455" xr:uid="{00000000-0005-0000-0000-0000C6B70000}"/>
    <cellStyle name="Note 6 3 3 3 4 2" xfId="37723" xr:uid="{00000000-0005-0000-0000-0000C7B70000}"/>
    <cellStyle name="Note 6 3 3 3 5" xfId="27106" xr:uid="{00000000-0005-0000-0000-0000C8B70000}"/>
    <cellStyle name="Note 6 3 3 4" xfId="4617" xr:uid="{00000000-0005-0000-0000-0000C9B70000}"/>
    <cellStyle name="Note 6 3 3 4 2" xfId="9961" xr:uid="{00000000-0005-0000-0000-0000CAB70000}"/>
    <cellStyle name="Note 6 3 3 4 2 2" xfId="20576" xr:uid="{00000000-0005-0000-0000-0000CBB70000}"/>
    <cellStyle name="Note 6 3 3 4 2 2 2" xfId="43844" xr:uid="{00000000-0005-0000-0000-0000CCB70000}"/>
    <cellStyle name="Note 6 3 3 4 2 3" xfId="33229" xr:uid="{00000000-0005-0000-0000-0000CDB70000}"/>
    <cellStyle name="Note 6 3 3 4 3" xfId="15270" xr:uid="{00000000-0005-0000-0000-0000CEB70000}"/>
    <cellStyle name="Note 6 3 3 4 3 2" xfId="38538" xr:uid="{00000000-0005-0000-0000-0000CFB70000}"/>
    <cellStyle name="Note 6 3 3 4 4" xfId="27921" xr:uid="{00000000-0005-0000-0000-0000D0B70000}"/>
    <cellStyle name="Note 6 3 3 5" xfId="7319" xr:uid="{00000000-0005-0000-0000-0000D1B70000}"/>
    <cellStyle name="Note 6 3 3 5 2" xfId="17934" xr:uid="{00000000-0005-0000-0000-0000D2B70000}"/>
    <cellStyle name="Note 6 3 3 5 2 2" xfId="41202" xr:uid="{00000000-0005-0000-0000-0000D3B70000}"/>
    <cellStyle name="Note 6 3 3 5 3" xfId="30587" xr:uid="{00000000-0005-0000-0000-0000D4B70000}"/>
    <cellStyle name="Note 6 3 3 6" xfId="12630" xr:uid="{00000000-0005-0000-0000-0000D5B70000}"/>
    <cellStyle name="Note 6 3 3 6 2" xfId="35898" xr:uid="{00000000-0005-0000-0000-0000D6B70000}"/>
    <cellStyle name="Note 6 3 3 7" xfId="24516" xr:uid="{00000000-0005-0000-0000-0000D7B70000}"/>
    <cellStyle name="Note 6 3 3 7 2" xfId="47714" xr:uid="{00000000-0005-0000-0000-0000D8B70000}"/>
    <cellStyle name="Note 6 3 3 8" xfId="25279" xr:uid="{00000000-0005-0000-0000-0000D9B70000}"/>
    <cellStyle name="Note 6 3 3 9" xfId="49648" xr:uid="{00000000-0005-0000-0000-0000DAB70000}"/>
    <cellStyle name="Note 6 3 4" xfId="2108" xr:uid="{00000000-0005-0000-0000-0000DBB70000}"/>
    <cellStyle name="Note 6 3 4 2" xfId="24518" xr:uid="{00000000-0005-0000-0000-0000DCB70000}"/>
    <cellStyle name="Note 6 3 4 2 2" xfId="47716" xr:uid="{00000000-0005-0000-0000-0000DDB70000}"/>
    <cellStyle name="Note 6 3 4 3" xfId="49650" xr:uid="{00000000-0005-0000-0000-0000DEB70000}"/>
    <cellStyle name="Note 6 3 5" xfId="2650" xr:uid="{00000000-0005-0000-0000-0000DFB70000}"/>
    <cellStyle name="Note 6 3 5 2" xfId="5498" xr:uid="{00000000-0005-0000-0000-0000E0B70000}"/>
    <cellStyle name="Note 6 3 5 2 2" xfId="10841" xr:uid="{00000000-0005-0000-0000-0000E1B70000}"/>
    <cellStyle name="Note 6 3 5 2 2 2" xfId="21455" xr:uid="{00000000-0005-0000-0000-0000E2B70000}"/>
    <cellStyle name="Note 6 3 5 2 2 2 2" xfId="44723" xr:uid="{00000000-0005-0000-0000-0000E3B70000}"/>
    <cellStyle name="Note 6 3 5 2 2 3" xfId="34109" xr:uid="{00000000-0005-0000-0000-0000E4B70000}"/>
    <cellStyle name="Note 6 3 5 2 3" xfId="16149" xr:uid="{00000000-0005-0000-0000-0000E5B70000}"/>
    <cellStyle name="Note 6 3 5 2 3 2" xfId="39417" xr:uid="{00000000-0005-0000-0000-0000E6B70000}"/>
    <cellStyle name="Note 6 3 5 2 4" xfId="28801" xr:uid="{00000000-0005-0000-0000-0000E7B70000}"/>
    <cellStyle name="Note 6 3 5 3" xfId="8199" xr:uid="{00000000-0005-0000-0000-0000E8B70000}"/>
    <cellStyle name="Note 6 3 5 3 2" xfId="18814" xr:uid="{00000000-0005-0000-0000-0000E9B70000}"/>
    <cellStyle name="Note 6 3 5 3 2 2" xfId="42082" xr:uid="{00000000-0005-0000-0000-0000EAB70000}"/>
    <cellStyle name="Note 6 3 5 3 3" xfId="31467" xr:uid="{00000000-0005-0000-0000-0000EBB70000}"/>
    <cellStyle name="Note 6 3 5 4" xfId="13509" xr:uid="{00000000-0005-0000-0000-0000ECB70000}"/>
    <cellStyle name="Note 6 3 5 4 2" xfId="36777" xr:uid="{00000000-0005-0000-0000-0000EDB70000}"/>
    <cellStyle name="Note 6 3 5 5" xfId="26159" xr:uid="{00000000-0005-0000-0000-0000EEB70000}"/>
    <cellStyle name="Note 6 3 6" xfId="4311" xr:uid="{00000000-0005-0000-0000-0000EFB70000}"/>
    <cellStyle name="Note 6 3 6 2" xfId="9655" xr:uid="{00000000-0005-0000-0000-0000F0B70000}"/>
    <cellStyle name="Note 6 3 6 2 2" xfId="20270" xr:uid="{00000000-0005-0000-0000-0000F1B70000}"/>
    <cellStyle name="Note 6 3 6 2 2 2" xfId="43538" xr:uid="{00000000-0005-0000-0000-0000F2B70000}"/>
    <cellStyle name="Note 6 3 6 2 3" xfId="32923" xr:uid="{00000000-0005-0000-0000-0000F3B70000}"/>
    <cellStyle name="Note 6 3 6 3" xfId="14964" xr:uid="{00000000-0005-0000-0000-0000F4B70000}"/>
    <cellStyle name="Note 6 3 6 3 2" xfId="38232" xr:uid="{00000000-0005-0000-0000-0000F5B70000}"/>
    <cellStyle name="Note 6 3 6 4" xfId="27615" xr:uid="{00000000-0005-0000-0000-0000F6B70000}"/>
    <cellStyle name="Note 6 3 7" xfId="7013" xr:uid="{00000000-0005-0000-0000-0000F7B70000}"/>
    <cellStyle name="Note 6 3 7 2" xfId="17628" xr:uid="{00000000-0005-0000-0000-0000F8B70000}"/>
    <cellStyle name="Note 6 3 7 2 2" xfId="40896" xr:uid="{00000000-0005-0000-0000-0000F9B70000}"/>
    <cellStyle name="Note 6 3 7 3" xfId="30281" xr:uid="{00000000-0005-0000-0000-0000FAB70000}"/>
    <cellStyle name="Note 6 3 8" xfId="12324" xr:uid="{00000000-0005-0000-0000-0000FBB70000}"/>
    <cellStyle name="Note 6 3 8 2" xfId="35592" xr:uid="{00000000-0005-0000-0000-0000FCB70000}"/>
    <cellStyle name="Note 6 3 9" xfId="24511" xr:uid="{00000000-0005-0000-0000-0000FDB70000}"/>
    <cellStyle name="Note 6 3 9 2" xfId="47709" xr:uid="{00000000-0005-0000-0000-0000FEB70000}"/>
    <cellStyle name="Note 6 4" xfId="1166" xr:uid="{00000000-0005-0000-0000-0000FFB70000}"/>
    <cellStyle name="Note 6 4 2" xfId="2733" xr:uid="{00000000-0005-0000-0000-000000B80000}"/>
    <cellStyle name="Note 6 4 2 2" xfId="5581" xr:uid="{00000000-0005-0000-0000-000001B80000}"/>
    <cellStyle name="Note 6 4 2 2 2" xfId="10924" xr:uid="{00000000-0005-0000-0000-000002B80000}"/>
    <cellStyle name="Note 6 4 2 2 2 2" xfId="21538" xr:uid="{00000000-0005-0000-0000-000003B80000}"/>
    <cellStyle name="Note 6 4 2 2 2 2 2" xfId="44806" xr:uid="{00000000-0005-0000-0000-000004B80000}"/>
    <cellStyle name="Note 6 4 2 2 2 3" xfId="34192" xr:uid="{00000000-0005-0000-0000-000005B80000}"/>
    <cellStyle name="Note 6 4 2 2 3" xfId="16232" xr:uid="{00000000-0005-0000-0000-000006B80000}"/>
    <cellStyle name="Note 6 4 2 2 3 2" xfId="39500" xr:uid="{00000000-0005-0000-0000-000007B80000}"/>
    <cellStyle name="Note 6 4 2 2 4" xfId="24521" xr:uid="{00000000-0005-0000-0000-000008B80000}"/>
    <cellStyle name="Note 6 4 2 2 4 2" xfId="47719" xr:uid="{00000000-0005-0000-0000-000009B80000}"/>
    <cellStyle name="Note 6 4 2 2 5" xfId="28884" xr:uid="{00000000-0005-0000-0000-00000AB80000}"/>
    <cellStyle name="Note 6 4 2 2 6" xfId="49653" xr:uid="{00000000-0005-0000-0000-00000BB80000}"/>
    <cellStyle name="Note 6 4 2 3" xfId="8282" xr:uid="{00000000-0005-0000-0000-00000CB80000}"/>
    <cellStyle name="Note 6 4 2 3 2" xfId="18897" xr:uid="{00000000-0005-0000-0000-00000DB80000}"/>
    <cellStyle name="Note 6 4 2 3 2 2" xfId="42165" xr:uid="{00000000-0005-0000-0000-00000EB80000}"/>
    <cellStyle name="Note 6 4 2 3 3" xfId="31550" xr:uid="{00000000-0005-0000-0000-00000FB80000}"/>
    <cellStyle name="Note 6 4 2 4" xfId="13592" xr:uid="{00000000-0005-0000-0000-000010B80000}"/>
    <cellStyle name="Note 6 4 2 4 2" xfId="36860" xr:uid="{00000000-0005-0000-0000-000011B80000}"/>
    <cellStyle name="Note 6 4 2 5" xfId="24520" xr:uid="{00000000-0005-0000-0000-000012B80000}"/>
    <cellStyle name="Note 6 4 2 5 2" xfId="47718" xr:uid="{00000000-0005-0000-0000-000013B80000}"/>
    <cellStyle name="Note 6 4 2 6" xfId="26242" xr:uid="{00000000-0005-0000-0000-000014B80000}"/>
    <cellStyle name="Note 6 4 2 7" xfId="49652" xr:uid="{00000000-0005-0000-0000-000015B80000}"/>
    <cellStyle name="Note 6 4 3" xfId="3908" xr:uid="{00000000-0005-0000-0000-000016B80000}"/>
    <cellStyle name="Note 6 4 3 2" xfId="6572" xr:uid="{00000000-0005-0000-0000-000017B80000}"/>
    <cellStyle name="Note 6 4 3 2 2" xfId="11915" xr:uid="{00000000-0005-0000-0000-000018B80000}"/>
    <cellStyle name="Note 6 4 3 2 2 2" xfId="22528" xr:uid="{00000000-0005-0000-0000-000019B80000}"/>
    <cellStyle name="Note 6 4 3 2 2 2 2" xfId="45796" xr:uid="{00000000-0005-0000-0000-00001AB80000}"/>
    <cellStyle name="Note 6 4 3 2 2 3" xfId="35183" xr:uid="{00000000-0005-0000-0000-00001BB80000}"/>
    <cellStyle name="Note 6 4 3 2 3" xfId="17222" xr:uid="{00000000-0005-0000-0000-00001CB80000}"/>
    <cellStyle name="Note 6 4 3 2 3 2" xfId="40490" xr:uid="{00000000-0005-0000-0000-00001DB80000}"/>
    <cellStyle name="Note 6 4 3 2 4" xfId="29875" xr:uid="{00000000-0005-0000-0000-00001EB80000}"/>
    <cellStyle name="Note 6 4 3 3" xfId="9273" xr:uid="{00000000-0005-0000-0000-00001FB80000}"/>
    <cellStyle name="Note 6 4 3 3 2" xfId="19888" xr:uid="{00000000-0005-0000-0000-000020B80000}"/>
    <cellStyle name="Note 6 4 3 3 2 2" xfId="43156" xr:uid="{00000000-0005-0000-0000-000021B80000}"/>
    <cellStyle name="Note 6 4 3 3 3" xfId="32541" xr:uid="{00000000-0005-0000-0000-000022B80000}"/>
    <cellStyle name="Note 6 4 3 4" xfId="14582" xr:uid="{00000000-0005-0000-0000-000023B80000}"/>
    <cellStyle name="Note 6 4 3 4 2" xfId="37850" xr:uid="{00000000-0005-0000-0000-000024B80000}"/>
    <cellStyle name="Note 6 4 3 5" xfId="24522" xr:uid="{00000000-0005-0000-0000-000025B80000}"/>
    <cellStyle name="Note 6 4 3 5 2" xfId="47720" xr:uid="{00000000-0005-0000-0000-000026B80000}"/>
    <cellStyle name="Note 6 4 3 6" xfId="27233" xr:uid="{00000000-0005-0000-0000-000027B80000}"/>
    <cellStyle name="Note 6 4 3 7" xfId="49654" xr:uid="{00000000-0005-0000-0000-000028B80000}"/>
    <cellStyle name="Note 6 4 4" xfId="4394" xr:uid="{00000000-0005-0000-0000-000029B80000}"/>
    <cellStyle name="Note 6 4 4 2" xfId="9738" xr:uid="{00000000-0005-0000-0000-00002AB80000}"/>
    <cellStyle name="Note 6 4 4 2 2" xfId="20353" xr:uid="{00000000-0005-0000-0000-00002BB80000}"/>
    <cellStyle name="Note 6 4 4 2 2 2" xfId="43621" xr:uid="{00000000-0005-0000-0000-00002CB80000}"/>
    <cellStyle name="Note 6 4 4 2 3" xfId="33006" xr:uid="{00000000-0005-0000-0000-00002DB80000}"/>
    <cellStyle name="Note 6 4 4 3" xfId="15047" xr:uid="{00000000-0005-0000-0000-00002EB80000}"/>
    <cellStyle name="Note 6 4 4 3 2" xfId="38315" xr:uid="{00000000-0005-0000-0000-00002FB80000}"/>
    <cellStyle name="Note 6 4 4 4" xfId="27698" xr:uid="{00000000-0005-0000-0000-000030B80000}"/>
    <cellStyle name="Note 6 4 5" xfId="7096" xr:uid="{00000000-0005-0000-0000-000031B80000}"/>
    <cellStyle name="Note 6 4 5 2" xfId="17711" xr:uid="{00000000-0005-0000-0000-000032B80000}"/>
    <cellStyle name="Note 6 4 5 2 2" xfId="40979" xr:uid="{00000000-0005-0000-0000-000033B80000}"/>
    <cellStyle name="Note 6 4 5 3" xfId="30364" xr:uid="{00000000-0005-0000-0000-000034B80000}"/>
    <cellStyle name="Note 6 4 6" xfId="12407" xr:uid="{00000000-0005-0000-0000-000035B80000}"/>
    <cellStyle name="Note 6 4 6 2" xfId="35675" xr:uid="{00000000-0005-0000-0000-000036B80000}"/>
    <cellStyle name="Note 6 4 7" xfId="24519" xr:uid="{00000000-0005-0000-0000-000037B80000}"/>
    <cellStyle name="Note 6 4 7 2" xfId="47717" xr:uid="{00000000-0005-0000-0000-000038B80000}"/>
    <cellStyle name="Note 6 4 8" xfId="25056" xr:uid="{00000000-0005-0000-0000-000039B80000}"/>
    <cellStyle name="Note 6 4 9" xfId="49651" xr:uid="{00000000-0005-0000-0000-00003AB80000}"/>
    <cellStyle name="Note 6 5" xfId="1349" xr:uid="{00000000-0005-0000-0000-00003BB80000}"/>
    <cellStyle name="Note 6 5 2" xfId="2873" xr:uid="{00000000-0005-0000-0000-00003CB80000}"/>
    <cellStyle name="Note 6 5 2 2" xfId="5721" xr:uid="{00000000-0005-0000-0000-00003DB80000}"/>
    <cellStyle name="Note 6 5 2 2 2" xfId="11064" xr:uid="{00000000-0005-0000-0000-00003EB80000}"/>
    <cellStyle name="Note 6 5 2 2 2 2" xfId="21678" xr:uid="{00000000-0005-0000-0000-00003FB80000}"/>
    <cellStyle name="Note 6 5 2 2 2 2 2" xfId="44946" xr:uid="{00000000-0005-0000-0000-000040B80000}"/>
    <cellStyle name="Note 6 5 2 2 2 3" xfId="34332" xr:uid="{00000000-0005-0000-0000-000041B80000}"/>
    <cellStyle name="Note 6 5 2 2 3" xfId="16372" xr:uid="{00000000-0005-0000-0000-000042B80000}"/>
    <cellStyle name="Note 6 5 2 2 3 2" xfId="39640" xr:uid="{00000000-0005-0000-0000-000043B80000}"/>
    <cellStyle name="Note 6 5 2 2 4" xfId="29024" xr:uid="{00000000-0005-0000-0000-000044B80000}"/>
    <cellStyle name="Note 6 5 2 3" xfId="8422" xr:uid="{00000000-0005-0000-0000-000045B80000}"/>
    <cellStyle name="Note 6 5 2 3 2" xfId="19037" xr:uid="{00000000-0005-0000-0000-000046B80000}"/>
    <cellStyle name="Note 6 5 2 3 2 2" xfId="42305" xr:uid="{00000000-0005-0000-0000-000047B80000}"/>
    <cellStyle name="Note 6 5 2 3 3" xfId="31690" xr:uid="{00000000-0005-0000-0000-000048B80000}"/>
    <cellStyle name="Note 6 5 2 4" xfId="13732" xr:uid="{00000000-0005-0000-0000-000049B80000}"/>
    <cellStyle name="Note 6 5 2 4 2" xfId="37000" xr:uid="{00000000-0005-0000-0000-00004AB80000}"/>
    <cellStyle name="Note 6 5 2 5" xfId="24524" xr:uid="{00000000-0005-0000-0000-00004BB80000}"/>
    <cellStyle name="Note 6 5 2 5 2" xfId="47722" xr:uid="{00000000-0005-0000-0000-00004CB80000}"/>
    <cellStyle name="Note 6 5 2 6" xfId="26382" xr:uid="{00000000-0005-0000-0000-00004DB80000}"/>
    <cellStyle name="Note 6 5 2 7" xfId="49656" xr:uid="{00000000-0005-0000-0000-00004EB80000}"/>
    <cellStyle name="Note 6 5 3" xfId="4534" xr:uid="{00000000-0005-0000-0000-00004FB80000}"/>
    <cellStyle name="Note 6 5 3 2" xfId="9878" xr:uid="{00000000-0005-0000-0000-000050B80000}"/>
    <cellStyle name="Note 6 5 3 2 2" xfId="20493" xr:uid="{00000000-0005-0000-0000-000051B80000}"/>
    <cellStyle name="Note 6 5 3 2 2 2" xfId="43761" xr:uid="{00000000-0005-0000-0000-000052B80000}"/>
    <cellStyle name="Note 6 5 3 2 3" xfId="33146" xr:uid="{00000000-0005-0000-0000-000053B80000}"/>
    <cellStyle name="Note 6 5 3 3" xfId="15187" xr:uid="{00000000-0005-0000-0000-000054B80000}"/>
    <cellStyle name="Note 6 5 3 3 2" xfId="38455" xr:uid="{00000000-0005-0000-0000-000055B80000}"/>
    <cellStyle name="Note 6 5 3 4" xfId="27838" xr:uid="{00000000-0005-0000-0000-000056B80000}"/>
    <cellStyle name="Note 6 5 4" xfId="7236" xr:uid="{00000000-0005-0000-0000-000057B80000}"/>
    <cellStyle name="Note 6 5 4 2" xfId="17851" xr:uid="{00000000-0005-0000-0000-000058B80000}"/>
    <cellStyle name="Note 6 5 4 2 2" xfId="41119" xr:uid="{00000000-0005-0000-0000-000059B80000}"/>
    <cellStyle name="Note 6 5 4 3" xfId="30504" xr:uid="{00000000-0005-0000-0000-00005AB80000}"/>
    <cellStyle name="Note 6 5 5" xfId="12547" xr:uid="{00000000-0005-0000-0000-00005BB80000}"/>
    <cellStyle name="Note 6 5 5 2" xfId="35815" xr:uid="{00000000-0005-0000-0000-00005CB80000}"/>
    <cellStyle name="Note 6 5 6" xfId="24523" xr:uid="{00000000-0005-0000-0000-00005DB80000}"/>
    <cellStyle name="Note 6 5 6 2" xfId="47721" xr:uid="{00000000-0005-0000-0000-00005EB80000}"/>
    <cellStyle name="Note 6 5 7" xfId="25196" xr:uid="{00000000-0005-0000-0000-00005FB80000}"/>
    <cellStyle name="Note 6 5 8" xfId="49655" xr:uid="{00000000-0005-0000-0000-000060B80000}"/>
    <cellStyle name="Note 6 6" xfId="1720" xr:uid="{00000000-0005-0000-0000-000061B80000}"/>
    <cellStyle name="Note 6 6 2" xfId="4715" xr:uid="{00000000-0005-0000-0000-000062B80000}"/>
    <cellStyle name="Note 6 6 2 2" xfId="10059" xr:uid="{00000000-0005-0000-0000-000063B80000}"/>
    <cellStyle name="Note 6 6 2 2 2" xfId="20674" xr:uid="{00000000-0005-0000-0000-000064B80000}"/>
    <cellStyle name="Note 6 6 2 2 2 2" xfId="43942" xr:uid="{00000000-0005-0000-0000-000065B80000}"/>
    <cellStyle name="Note 6 6 2 2 3" xfId="33327" xr:uid="{00000000-0005-0000-0000-000066B80000}"/>
    <cellStyle name="Note 6 6 2 3" xfId="15368" xr:uid="{00000000-0005-0000-0000-000067B80000}"/>
    <cellStyle name="Note 6 6 2 3 2" xfId="38636" xr:uid="{00000000-0005-0000-0000-000068B80000}"/>
    <cellStyle name="Note 6 6 2 4" xfId="28019" xr:uid="{00000000-0005-0000-0000-000069B80000}"/>
    <cellStyle name="Note 6 6 3" xfId="7417" xr:uid="{00000000-0005-0000-0000-00006AB80000}"/>
    <cellStyle name="Note 6 6 3 2" xfId="18032" xr:uid="{00000000-0005-0000-0000-00006BB80000}"/>
    <cellStyle name="Note 6 6 3 2 2" xfId="41300" xr:uid="{00000000-0005-0000-0000-00006CB80000}"/>
    <cellStyle name="Note 6 6 3 3" xfId="30685" xr:uid="{00000000-0005-0000-0000-00006DB80000}"/>
    <cellStyle name="Note 6 6 4" xfId="12728" xr:uid="{00000000-0005-0000-0000-00006EB80000}"/>
    <cellStyle name="Note 6 6 4 2" xfId="35996" xr:uid="{00000000-0005-0000-0000-00006FB80000}"/>
    <cellStyle name="Note 6 6 5" xfId="24525" xr:uid="{00000000-0005-0000-0000-000070B80000}"/>
    <cellStyle name="Note 6 6 5 2" xfId="47723" xr:uid="{00000000-0005-0000-0000-000071B80000}"/>
    <cellStyle name="Note 6 6 6" xfId="25377" xr:uid="{00000000-0005-0000-0000-000072B80000}"/>
    <cellStyle name="Note 6 6 7" xfId="49657" xr:uid="{00000000-0005-0000-0000-000073B80000}"/>
    <cellStyle name="Note 6 7" xfId="3057" xr:uid="{00000000-0005-0000-0000-000074B80000}"/>
    <cellStyle name="Note 6 7 2" xfId="5890" xr:uid="{00000000-0005-0000-0000-000075B80000}"/>
    <cellStyle name="Note 6 7 2 2" xfId="11233" xr:uid="{00000000-0005-0000-0000-000076B80000}"/>
    <cellStyle name="Note 6 7 2 2 2" xfId="21846" xr:uid="{00000000-0005-0000-0000-000077B80000}"/>
    <cellStyle name="Note 6 7 2 2 2 2" xfId="45114" xr:uid="{00000000-0005-0000-0000-000078B80000}"/>
    <cellStyle name="Note 6 7 2 2 3" xfId="34501" xr:uid="{00000000-0005-0000-0000-000079B80000}"/>
    <cellStyle name="Note 6 7 2 3" xfId="16540" xr:uid="{00000000-0005-0000-0000-00007AB80000}"/>
    <cellStyle name="Note 6 7 2 3 2" xfId="39808" xr:uid="{00000000-0005-0000-0000-00007BB80000}"/>
    <cellStyle name="Note 6 7 2 4" xfId="29193" xr:uid="{00000000-0005-0000-0000-00007CB80000}"/>
    <cellStyle name="Note 6 7 3" xfId="8591" xr:uid="{00000000-0005-0000-0000-00007DB80000}"/>
    <cellStyle name="Note 6 7 3 2" xfId="19206" xr:uid="{00000000-0005-0000-0000-00007EB80000}"/>
    <cellStyle name="Note 6 7 3 2 2" xfId="42474" xr:uid="{00000000-0005-0000-0000-00007FB80000}"/>
    <cellStyle name="Note 6 7 3 3" xfId="31859" xr:uid="{00000000-0005-0000-0000-000080B80000}"/>
    <cellStyle name="Note 6 7 4" xfId="13900" xr:uid="{00000000-0005-0000-0000-000081B80000}"/>
    <cellStyle name="Note 6 7 4 2" xfId="37168" xr:uid="{00000000-0005-0000-0000-000082B80000}"/>
    <cellStyle name="Note 6 7 5" xfId="26551" xr:uid="{00000000-0005-0000-0000-000083B80000}"/>
    <cellStyle name="Note 6 8" xfId="3380" xr:uid="{00000000-0005-0000-0000-000084B80000}"/>
    <cellStyle name="Note 6 8 2" xfId="6204" xr:uid="{00000000-0005-0000-0000-000085B80000}"/>
    <cellStyle name="Note 6 8 2 2" xfId="11547" xr:uid="{00000000-0005-0000-0000-000086B80000}"/>
    <cellStyle name="Note 6 8 2 2 2" xfId="22160" xr:uid="{00000000-0005-0000-0000-000087B80000}"/>
    <cellStyle name="Note 6 8 2 2 2 2" xfId="45428" xr:uid="{00000000-0005-0000-0000-000088B80000}"/>
    <cellStyle name="Note 6 8 2 2 3" xfId="34815" xr:uid="{00000000-0005-0000-0000-000089B80000}"/>
    <cellStyle name="Note 6 8 2 3" xfId="16854" xr:uid="{00000000-0005-0000-0000-00008AB80000}"/>
    <cellStyle name="Note 6 8 2 3 2" xfId="40122" xr:uid="{00000000-0005-0000-0000-00008BB80000}"/>
    <cellStyle name="Note 6 8 2 4" xfId="29507" xr:uid="{00000000-0005-0000-0000-00008CB80000}"/>
    <cellStyle name="Note 6 8 3" xfId="8905" xr:uid="{00000000-0005-0000-0000-00008DB80000}"/>
    <cellStyle name="Note 6 8 3 2" xfId="19520" xr:uid="{00000000-0005-0000-0000-00008EB80000}"/>
    <cellStyle name="Note 6 8 3 2 2" xfId="42788" xr:uid="{00000000-0005-0000-0000-00008FB80000}"/>
    <cellStyle name="Note 6 8 3 3" xfId="32173" xr:uid="{00000000-0005-0000-0000-000090B80000}"/>
    <cellStyle name="Note 6 8 4" xfId="14214" xr:uid="{00000000-0005-0000-0000-000091B80000}"/>
    <cellStyle name="Note 6 8 4 2" xfId="37482" xr:uid="{00000000-0005-0000-0000-000092B80000}"/>
    <cellStyle name="Note 6 8 5" xfId="26865" xr:uid="{00000000-0005-0000-0000-000093B80000}"/>
    <cellStyle name="Note 6 9" xfId="24494" xr:uid="{00000000-0005-0000-0000-000094B80000}"/>
    <cellStyle name="Note 6 9 2" xfId="47692" xr:uid="{00000000-0005-0000-0000-000095B80000}"/>
    <cellStyle name="Note 7" xfId="614" xr:uid="{00000000-0005-0000-0000-000096B80000}"/>
    <cellStyle name="Note 7 2" xfId="51333" xr:uid="{00000000-0005-0000-0000-000097B80000}"/>
    <cellStyle name="Note 7 2 2" xfId="51334" xr:uid="{00000000-0005-0000-0000-000098B80000}"/>
    <cellStyle name="Note 7 2 2 2" xfId="51335" xr:uid="{00000000-0005-0000-0000-000099B80000}"/>
    <cellStyle name="Note 7 2 3" xfId="51336" xr:uid="{00000000-0005-0000-0000-00009AB80000}"/>
    <cellStyle name="Note 7 2 3 2" xfId="51337" xr:uid="{00000000-0005-0000-0000-00009BB80000}"/>
    <cellStyle name="Note 7 2 4" xfId="51338" xr:uid="{00000000-0005-0000-0000-00009CB80000}"/>
    <cellStyle name="Note 7 3" xfId="51339" xr:uid="{00000000-0005-0000-0000-00009DB80000}"/>
    <cellStyle name="Note 7 3 2" xfId="51340" xr:uid="{00000000-0005-0000-0000-00009EB80000}"/>
    <cellStyle name="Note 7 4" xfId="51341" xr:uid="{00000000-0005-0000-0000-00009FB80000}"/>
    <cellStyle name="Note 7 4 2" xfId="51342" xr:uid="{00000000-0005-0000-0000-0000A0B80000}"/>
    <cellStyle name="Note 7 5" xfId="51343" xr:uid="{00000000-0005-0000-0000-0000A1B80000}"/>
    <cellStyle name="Note 7 6" xfId="51332" xr:uid="{00000000-0005-0000-0000-0000A2B80000}"/>
    <cellStyle name="Note 8" xfId="615" xr:uid="{00000000-0005-0000-0000-0000A3B80000}"/>
    <cellStyle name="Note 8 2" xfId="51345" xr:uid="{00000000-0005-0000-0000-0000A4B80000}"/>
    <cellStyle name="Note 8 2 2" xfId="51346" xr:uid="{00000000-0005-0000-0000-0000A5B80000}"/>
    <cellStyle name="Note 8 2 2 2" xfId="51347" xr:uid="{00000000-0005-0000-0000-0000A6B80000}"/>
    <cellStyle name="Note 8 2 3" xfId="51348" xr:uid="{00000000-0005-0000-0000-0000A7B80000}"/>
    <cellStyle name="Note 8 2 3 2" xfId="51349" xr:uid="{00000000-0005-0000-0000-0000A8B80000}"/>
    <cellStyle name="Note 8 2 4" xfId="51350" xr:uid="{00000000-0005-0000-0000-0000A9B80000}"/>
    <cellStyle name="Note 8 3" xfId="51351" xr:uid="{00000000-0005-0000-0000-0000AAB80000}"/>
    <cellStyle name="Note 8 3 2" xfId="51352" xr:uid="{00000000-0005-0000-0000-0000ABB80000}"/>
    <cellStyle name="Note 8 4" xfId="51353" xr:uid="{00000000-0005-0000-0000-0000ACB80000}"/>
    <cellStyle name="Note 8 4 2" xfId="51354" xr:uid="{00000000-0005-0000-0000-0000ADB80000}"/>
    <cellStyle name="Note 8 5" xfId="51355" xr:uid="{00000000-0005-0000-0000-0000AEB80000}"/>
    <cellStyle name="Note 8 6" xfId="51344" xr:uid="{00000000-0005-0000-0000-0000AFB80000}"/>
    <cellStyle name="Note 9" xfId="51356" xr:uid="{00000000-0005-0000-0000-0000B0B80000}"/>
    <cellStyle name="Note 9 2" xfId="51357" xr:uid="{00000000-0005-0000-0000-0000B1B80000}"/>
    <cellStyle name="Note 9 2 2" xfId="51358" xr:uid="{00000000-0005-0000-0000-0000B2B80000}"/>
    <cellStyle name="Note 9 2 2 2" xfId="51359" xr:uid="{00000000-0005-0000-0000-0000B3B80000}"/>
    <cellStyle name="Note 9 2 3" xfId="51360" xr:uid="{00000000-0005-0000-0000-0000B4B80000}"/>
    <cellStyle name="Note 9 2 3 2" xfId="51361" xr:uid="{00000000-0005-0000-0000-0000B5B80000}"/>
    <cellStyle name="Note 9 2 4" xfId="51362" xr:uid="{00000000-0005-0000-0000-0000B6B80000}"/>
    <cellStyle name="Note 9 3" xfId="51363" xr:uid="{00000000-0005-0000-0000-0000B7B80000}"/>
    <cellStyle name="Note 9 3 2" xfId="51364" xr:uid="{00000000-0005-0000-0000-0000B8B80000}"/>
    <cellStyle name="Note 9 4" xfId="51365" xr:uid="{00000000-0005-0000-0000-0000B9B80000}"/>
    <cellStyle name="Note 9 4 2" xfId="51366" xr:uid="{00000000-0005-0000-0000-0000BAB80000}"/>
    <cellStyle name="Note 9 5" xfId="51367" xr:uid="{00000000-0005-0000-0000-0000BBB80000}"/>
    <cellStyle name="Notes_multi" xfId="51368" xr:uid="{00000000-0005-0000-0000-0000BCB80000}"/>
    <cellStyle name="Output" xfId="94" builtinId="21" hidden="1"/>
    <cellStyle name="Output 2" xfId="616" xr:uid="{00000000-0005-0000-0000-0000BEB80000}"/>
    <cellStyle name="Output 2 2" xfId="1080" xr:uid="{00000000-0005-0000-0000-0000BFB80000}"/>
    <cellStyle name="Output 2 3" xfId="875" xr:uid="{00000000-0005-0000-0000-0000C0B80000}"/>
    <cellStyle name="Output 2 3 2" xfId="2109" xr:uid="{00000000-0005-0000-0000-0000C1B80000}"/>
    <cellStyle name="Output 2 3 2 2" xfId="3718" xr:uid="{00000000-0005-0000-0000-0000C2B80000}"/>
    <cellStyle name="Output 2 3 3" xfId="24526" xr:uid="{00000000-0005-0000-0000-0000C3B80000}"/>
    <cellStyle name="Output 2 3_Sheet1" xfId="3814" xr:uid="{00000000-0005-0000-0000-0000C4B80000}"/>
    <cellStyle name="Output 2_Asset Register (new)" xfId="1298" xr:uid="{00000000-0005-0000-0000-0000C5B80000}"/>
    <cellStyle name="Output 3" xfId="617" xr:uid="{00000000-0005-0000-0000-0000C6B80000}"/>
    <cellStyle name="Output 3 2" xfId="876" xr:uid="{00000000-0005-0000-0000-0000C7B80000}"/>
    <cellStyle name="Output 3 2 2" xfId="2110" xr:uid="{00000000-0005-0000-0000-0000C8B80000}"/>
    <cellStyle name="Output 3 2 2 2" xfId="3674" xr:uid="{00000000-0005-0000-0000-0000C9B80000}"/>
    <cellStyle name="Output 4" xfId="618" xr:uid="{00000000-0005-0000-0000-0000CAB80000}"/>
    <cellStyle name="Output 5" xfId="619" xr:uid="{00000000-0005-0000-0000-0000CBB80000}"/>
    <cellStyle name="Output 6" xfId="620" xr:uid="{00000000-0005-0000-0000-0000CCB80000}"/>
    <cellStyle name="Output 7" xfId="621" xr:uid="{00000000-0005-0000-0000-0000CDB80000}"/>
    <cellStyle name="Output 8" xfId="622" xr:uid="{00000000-0005-0000-0000-0000CEB80000}"/>
    <cellStyle name="Page Number" xfId="623" xr:uid="{00000000-0005-0000-0000-0000CFB80000}"/>
    <cellStyle name="Page Number 2" xfId="624" xr:uid="{00000000-0005-0000-0000-0000D0B80000}"/>
    <cellStyle name="Page Number 2 2" xfId="625" xr:uid="{00000000-0005-0000-0000-0000D1B80000}"/>
    <cellStyle name="Page Number 3" xfId="626" xr:uid="{00000000-0005-0000-0000-0000D2B80000}"/>
    <cellStyle name="Page Number 4" xfId="6685" xr:uid="{00000000-0005-0000-0000-0000D3B80000}"/>
    <cellStyle name="Percent" xfId="27" builtinId="5"/>
    <cellStyle name="Percent [0]" xfId="627" xr:uid="{00000000-0005-0000-0000-0000D5B80000}"/>
    <cellStyle name="Percent [0] 2" xfId="628" xr:uid="{00000000-0005-0000-0000-0000D6B80000}"/>
    <cellStyle name="Percent [1]" xfId="28" xr:uid="{00000000-0005-0000-0000-0000D7B80000}"/>
    <cellStyle name="Percent [1] 2" xfId="629" xr:uid="{00000000-0005-0000-0000-0000D8B80000}"/>
    <cellStyle name="Percent [1] 3" xfId="630" xr:uid="{00000000-0005-0000-0000-0000D9B80000}"/>
    <cellStyle name="Percent [2]" xfId="29" xr:uid="{00000000-0005-0000-0000-0000DAB80000}"/>
    <cellStyle name="Percent [2] 2" xfId="631" xr:uid="{00000000-0005-0000-0000-0000DBB80000}"/>
    <cellStyle name="Percent [2] 3" xfId="51462" xr:uid="{927313AB-6A80-4A07-AA98-1D4A14DE271E}"/>
    <cellStyle name="Percent 10" xfId="632" xr:uid="{00000000-0005-0000-0000-0000DCB80000}"/>
    <cellStyle name="Percent 10 2" xfId="2114" xr:uid="{00000000-0005-0000-0000-0000DDB80000}"/>
    <cellStyle name="Percent 10 2 2" xfId="5008" xr:uid="{00000000-0005-0000-0000-0000DEB80000}"/>
    <cellStyle name="Percent 10 2 2 2" xfId="10351" xr:uid="{00000000-0005-0000-0000-0000DFB80000}"/>
    <cellStyle name="Percent 10 2 2 2 2" xfId="20966" xr:uid="{00000000-0005-0000-0000-0000E0B80000}"/>
    <cellStyle name="Percent 10 2 2 2 2 2" xfId="44234" xr:uid="{00000000-0005-0000-0000-0000E1B80000}"/>
    <cellStyle name="Percent 10 2 2 2 3" xfId="33619" xr:uid="{00000000-0005-0000-0000-0000E2B80000}"/>
    <cellStyle name="Percent 10 2 2 3" xfId="15660" xr:uid="{00000000-0005-0000-0000-0000E3B80000}"/>
    <cellStyle name="Percent 10 2 2 3 2" xfId="38928" xr:uid="{00000000-0005-0000-0000-0000E4B80000}"/>
    <cellStyle name="Percent 10 2 2 4" xfId="28311" xr:uid="{00000000-0005-0000-0000-0000E5B80000}"/>
    <cellStyle name="Percent 10 2 3" xfId="7709" xr:uid="{00000000-0005-0000-0000-0000E6B80000}"/>
    <cellStyle name="Percent 10 2 3 2" xfId="18324" xr:uid="{00000000-0005-0000-0000-0000E7B80000}"/>
    <cellStyle name="Percent 10 2 3 2 2" xfId="41592" xr:uid="{00000000-0005-0000-0000-0000E8B80000}"/>
    <cellStyle name="Percent 10 2 3 3" xfId="30977" xr:uid="{00000000-0005-0000-0000-0000E9B80000}"/>
    <cellStyle name="Percent 10 2 4" xfId="13020" xr:uid="{00000000-0005-0000-0000-0000EAB80000}"/>
    <cellStyle name="Percent 10 2 4 2" xfId="36288" xr:uid="{00000000-0005-0000-0000-0000EBB80000}"/>
    <cellStyle name="Percent 10 2 5" xfId="25669" xr:uid="{00000000-0005-0000-0000-0000ECB80000}"/>
    <cellStyle name="Percent 10 3" xfId="2552" xr:uid="{00000000-0005-0000-0000-0000EDB80000}"/>
    <cellStyle name="Percent 10 3 2" xfId="5400" xr:uid="{00000000-0005-0000-0000-0000EEB80000}"/>
    <cellStyle name="Percent 10 3 2 2" xfId="10743" xr:uid="{00000000-0005-0000-0000-0000EFB80000}"/>
    <cellStyle name="Percent 10 3 2 2 2" xfId="21357" xr:uid="{00000000-0005-0000-0000-0000F0B80000}"/>
    <cellStyle name="Percent 10 3 2 2 2 2" xfId="44625" xr:uid="{00000000-0005-0000-0000-0000F1B80000}"/>
    <cellStyle name="Percent 10 3 2 2 3" xfId="34011" xr:uid="{00000000-0005-0000-0000-0000F2B80000}"/>
    <cellStyle name="Percent 10 3 2 3" xfId="16051" xr:uid="{00000000-0005-0000-0000-0000F3B80000}"/>
    <cellStyle name="Percent 10 3 2 3 2" xfId="39319" xr:uid="{00000000-0005-0000-0000-0000F4B80000}"/>
    <cellStyle name="Percent 10 3 2 4" xfId="28703" xr:uid="{00000000-0005-0000-0000-0000F5B80000}"/>
    <cellStyle name="Percent 10 3 3" xfId="8101" xr:uid="{00000000-0005-0000-0000-0000F6B80000}"/>
    <cellStyle name="Percent 10 3 3 2" xfId="18716" xr:uid="{00000000-0005-0000-0000-0000F7B80000}"/>
    <cellStyle name="Percent 10 3 3 2 2" xfId="41984" xr:uid="{00000000-0005-0000-0000-0000F8B80000}"/>
    <cellStyle name="Percent 10 3 3 3" xfId="31369" xr:uid="{00000000-0005-0000-0000-0000F9B80000}"/>
    <cellStyle name="Percent 10 3 4" xfId="13411" xr:uid="{00000000-0005-0000-0000-0000FAB80000}"/>
    <cellStyle name="Percent 10 3 4 2" xfId="36679" xr:uid="{00000000-0005-0000-0000-0000FBB80000}"/>
    <cellStyle name="Percent 10 3 5" xfId="26061" xr:uid="{00000000-0005-0000-0000-0000FCB80000}"/>
    <cellStyle name="Percent 10 4" xfId="3280" xr:uid="{00000000-0005-0000-0000-0000FDB80000}"/>
    <cellStyle name="Percent 10 4 2" xfId="6110" xr:uid="{00000000-0005-0000-0000-0000FEB80000}"/>
    <cellStyle name="Percent 10 4 2 2" xfId="11453" xr:uid="{00000000-0005-0000-0000-0000FFB80000}"/>
    <cellStyle name="Percent 10 4 2 2 2" xfId="22066" xr:uid="{00000000-0005-0000-0000-000000B90000}"/>
    <cellStyle name="Percent 10 4 2 2 2 2" xfId="45334" xr:uid="{00000000-0005-0000-0000-000001B90000}"/>
    <cellStyle name="Percent 10 4 2 2 3" xfId="34721" xr:uid="{00000000-0005-0000-0000-000002B90000}"/>
    <cellStyle name="Percent 10 4 2 3" xfId="16760" xr:uid="{00000000-0005-0000-0000-000003B90000}"/>
    <cellStyle name="Percent 10 4 2 3 2" xfId="40028" xr:uid="{00000000-0005-0000-0000-000004B90000}"/>
    <cellStyle name="Percent 10 4 2 4" xfId="29413" xr:uid="{00000000-0005-0000-0000-000005B90000}"/>
    <cellStyle name="Percent 10 4 3" xfId="8811" xr:uid="{00000000-0005-0000-0000-000006B90000}"/>
    <cellStyle name="Percent 10 4 3 2" xfId="19426" xr:uid="{00000000-0005-0000-0000-000007B90000}"/>
    <cellStyle name="Percent 10 4 3 2 2" xfId="42694" xr:uid="{00000000-0005-0000-0000-000008B90000}"/>
    <cellStyle name="Percent 10 4 3 3" xfId="32079" xr:uid="{00000000-0005-0000-0000-000009B90000}"/>
    <cellStyle name="Percent 10 4 4" xfId="14120" xr:uid="{00000000-0005-0000-0000-00000AB90000}"/>
    <cellStyle name="Percent 10 4 4 2" xfId="37388" xr:uid="{00000000-0005-0000-0000-00000BB90000}"/>
    <cellStyle name="Percent 10 4 5" xfId="26771" xr:uid="{00000000-0005-0000-0000-00000CB90000}"/>
    <cellStyle name="Percent 10 5" xfId="3600" xr:uid="{00000000-0005-0000-0000-00000DB90000}"/>
    <cellStyle name="Percent 10 5 2" xfId="6424" xr:uid="{00000000-0005-0000-0000-00000EB90000}"/>
    <cellStyle name="Percent 10 5 2 2" xfId="11767" xr:uid="{00000000-0005-0000-0000-00000FB90000}"/>
    <cellStyle name="Percent 10 5 2 2 2" xfId="22380" xr:uid="{00000000-0005-0000-0000-000010B90000}"/>
    <cellStyle name="Percent 10 5 2 2 2 2" xfId="45648" xr:uid="{00000000-0005-0000-0000-000011B90000}"/>
    <cellStyle name="Percent 10 5 2 2 3" xfId="35035" xr:uid="{00000000-0005-0000-0000-000012B90000}"/>
    <cellStyle name="Percent 10 5 2 3" xfId="17074" xr:uid="{00000000-0005-0000-0000-000013B90000}"/>
    <cellStyle name="Percent 10 5 2 3 2" xfId="40342" xr:uid="{00000000-0005-0000-0000-000014B90000}"/>
    <cellStyle name="Percent 10 5 2 4" xfId="29727" xr:uid="{00000000-0005-0000-0000-000015B90000}"/>
    <cellStyle name="Percent 10 5 3" xfId="9125" xr:uid="{00000000-0005-0000-0000-000016B90000}"/>
    <cellStyle name="Percent 10 5 3 2" xfId="19740" xr:uid="{00000000-0005-0000-0000-000017B90000}"/>
    <cellStyle name="Percent 10 5 3 2 2" xfId="43008" xr:uid="{00000000-0005-0000-0000-000018B90000}"/>
    <cellStyle name="Percent 10 5 3 3" xfId="32393" xr:uid="{00000000-0005-0000-0000-000019B90000}"/>
    <cellStyle name="Percent 10 5 4" xfId="14434" xr:uid="{00000000-0005-0000-0000-00001AB90000}"/>
    <cellStyle name="Percent 10 5 4 2" xfId="37702" xr:uid="{00000000-0005-0000-0000-00001BB90000}"/>
    <cellStyle name="Percent 10 5 5" xfId="27085" xr:uid="{00000000-0005-0000-0000-00001CB90000}"/>
    <cellStyle name="Percent 10 6" xfId="4213" xr:uid="{00000000-0005-0000-0000-00001DB90000}"/>
    <cellStyle name="Percent 10 6 2" xfId="9557" xr:uid="{00000000-0005-0000-0000-00001EB90000}"/>
    <cellStyle name="Percent 10 6 2 2" xfId="20172" xr:uid="{00000000-0005-0000-0000-00001FB90000}"/>
    <cellStyle name="Percent 10 6 2 2 2" xfId="43440" xr:uid="{00000000-0005-0000-0000-000020B90000}"/>
    <cellStyle name="Percent 10 6 2 3" xfId="32825" xr:uid="{00000000-0005-0000-0000-000021B90000}"/>
    <cellStyle name="Percent 10 6 3" xfId="14866" xr:uid="{00000000-0005-0000-0000-000022B90000}"/>
    <cellStyle name="Percent 10 6 3 2" xfId="38134" xr:uid="{00000000-0005-0000-0000-000023B90000}"/>
    <cellStyle name="Percent 10 6 4" xfId="27517" xr:uid="{00000000-0005-0000-0000-000024B90000}"/>
    <cellStyle name="Percent 10 7" xfId="6915" xr:uid="{00000000-0005-0000-0000-000025B90000}"/>
    <cellStyle name="Percent 10 7 2" xfId="17530" xr:uid="{00000000-0005-0000-0000-000026B90000}"/>
    <cellStyle name="Percent 10 7 2 2" xfId="40798" xr:uid="{00000000-0005-0000-0000-000027B90000}"/>
    <cellStyle name="Percent 10 7 3" xfId="30183" xr:uid="{00000000-0005-0000-0000-000028B90000}"/>
    <cellStyle name="Percent 10 8" xfId="12226" xr:uid="{00000000-0005-0000-0000-000029B90000}"/>
    <cellStyle name="Percent 10 8 2" xfId="35494" xr:uid="{00000000-0005-0000-0000-00002AB90000}"/>
    <cellStyle name="Percent 10 9" xfId="24875" xr:uid="{00000000-0005-0000-0000-00002BB90000}"/>
    <cellStyle name="Percent 11" xfId="633" xr:uid="{00000000-0005-0000-0000-00002CB90000}"/>
    <cellStyle name="Percent 11 2" xfId="2115" xr:uid="{00000000-0005-0000-0000-00002DB90000}"/>
    <cellStyle name="Percent 11 2 2" xfId="5009" xr:uid="{00000000-0005-0000-0000-00002EB90000}"/>
    <cellStyle name="Percent 11 2 2 2" xfId="10352" xr:uid="{00000000-0005-0000-0000-00002FB90000}"/>
    <cellStyle name="Percent 11 2 2 2 2" xfId="20967" xr:uid="{00000000-0005-0000-0000-000030B90000}"/>
    <cellStyle name="Percent 11 2 2 2 2 2" xfId="44235" xr:uid="{00000000-0005-0000-0000-000031B90000}"/>
    <cellStyle name="Percent 11 2 2 2 3" xfId="33620" xr:uid="{00000000-0005-0000-0000-000032B90000}"/>
    <cellStyle name="Percent 11 2 2 3" xfId="15661" xr:uid="{00000000-0005-0000-0000-000033B90000}"/>
    <cellStyle name="Percent 11 2 2 3 2" xfId="38929" xr:uid="{00000000-0005-0000-0000-000034B90000}"/>
    <cellStyle name="Percent 11 2 2 4" xfId="28312" xr:uid="{00000000-0005-0000-0000-000035B90000}"/>
    <cellStyle name="Percent 11 2 3" xfId="7710" xr:uid="{00000000-0005-0000-0000-000036B90000}"/>
    <cellStyle name="Percent 11 2 3 2" xfId="18325" xr:uid="{00000000-0005-0000-0000-000037B90000}"/>
    <cellStyle name="Percent 11 2 3 2 2" xfId="41593" xr:uid="{00000000-0005-0000-0000-000038B90000}"/>
    <cellStyle name="Percent 11 2 3 3" xfId="30978" xr:uid="{00000000-0005-0000-0000-000039B90000}"/>
    <cellStyle name="Percent 11 2 4" xfId="13021" xr:uid="{00000000-0005-0000-0000-00003AB90000}"/>
    <cellStyle name="Percent 11 2 4 2" xfId="36289" xr:uid="{00000000-0005-0000-0000-00003BB90000}"/>
    <cellStyle name="Percent 11 2 5" xfId="25670" xr:uid="{00000000-0005-0000-0000-00003CB90000}"/>
    <cellStyle name="Percent 11 3" xfId="2553" xr:uid="{00000000-0005-0000-0000-00003DB90000}"/>
    <cellStyle name="Percent 11 3 2" xfId="5401" xr:uid="{00000000-0005-0000-0000-00003EB90000}"/>
    <cellStyle name="Percent 11 3 2 2" xfId="10744" xr:uid="{00000000-0005-0000-0000-00003FB90000}"/>
    <cellStyle name="Percent 11 3 2 2 2" xfId="21358" xr:uid="{00000000-0005-0000-0000-000040B90000}"/>
    <cellStyle name="Percent 11 3 2 2 2 2" xfId="44626" xr:uid="{00000000-0005-0000-0000-000041B90000}"/>
    <cellStyle name="Percent 11 3 2 2 3" xfId="34012" xr:uid="{00000000-0005-0000-0000-000042B90000}"/>
    <cellStyle name="Percent 11 3 2 3" xfId="16052" xr:uid="{00000000-0005-0000-0000-000043B90000}"/>
    <cellStyle name="Percent 11 3 2 3 2" xfId="39320" xr:uid="{00000000-0005-0000-0000-000044B90000}"/>
    <cellStyle name="Percent 11 3 2 4" xfId="28704" xr:uid="{00000000-0005-0000-0000-000045B90000}"/>
    <cellStyle name="Percent 11 3 3" xfId="8102" xr:uid="{00000000-0005-0000-0000-000046B90000}"/>
    <cellStyle name="Percent 11 3 3 2" xfId="18717" xr:uid="{00000000-0005-0000-0000-000047B90000}"/>
    <cellStyle name="Percent 11 3 3 2 2" xfId="41985" xr:uid="{00000000-0005-0000-0000-000048B90000}"/>
    <cellStyle name="Percent 11 3 3 3" xfId="31370" xr:uid="{00000000-0005-0000-0000-000049B90000}"/>
    <cellStyle name="Percent 11 3 4" xfId="13412" xr:uid="{00000000-0005-0000-0000-00004AB90000}"/>
    <cellStyle name="Percent 11 3 4 2" xfId="36680" xr:uid="{00000000-0005-0000-0000-00004BB90000}"/>
    <cellStyle name="Percent 11 3 5" xfId="26062" xr:uid="{00000000-0005-0000-0000-00004CB90000}"/>
    <cellStyle name="Percent 11 4" xfId="3281" xr:uid="{00000000-0005-0000-0000-00004DB90000}"/>
    <cellStyle name="Percent 11 4 2" xfId="6111" xr:uid="{00000000-0005-0000-0000-00004EB90000}"/>
    <cellStyle name="Percent 11 4 2 2" xfId="11454" xr:uid="{00000000-0005-0000-0000-00004FB90000}"/>
    <cellStyle name="Percent 11 4 2 2 2" xfId="22067" xr:uid="{00000000-0005-0000-0000-000050B90000}"/>
    <cellStyle name="Percent 11 4 2 2 2 2" xfId="45335" xr:uid="{00000000-0005-0000-0000-000051B90000}"/>
    <cellStyle name="Percent 11 4 2 2 3" xfId="34722" xr:uid="{00000000-0005-0000-0000-000052B90000}"/>
    <cellStyle name="Percent 11 4 2 3" xfId="16761" xr:uid="{00000000-0005-0000-0000-000053B90000}"/>
    <cellStyle name="Percent 11 4 2 3 2" xfId="40029" xr:uid="{00000000-0005-0000-0000-000054B90000}"/>
    <cellStyle name="Percent 11 4 2 4" xfId="29414" xr:uid="{00000000-0005-0000-0000-000055B90000}"/>
    <cellStyle name="Percent 11 4 3" xfId="8812" xr:uid="{00000000-0005-0000-0000-000056B90000}"/>
    <cellStyle name="Percent 11 4 3 2" xfId="19427" xr:uid="{00000000-0005-0000-0000-000057B90000}"/>
    <cellStyle name="Percent 11 4 3 2 2" xfId="42695" xr:uid="{00000000-0005-0000-0000-000058B90000}"/>
    <cellStyle name="Percent 11 4 3 3" xfId="32080" xr:uid="{00000000-0005-0000-0000-000059B90000}"/>
    <cellStyle name="Percent 11 4 4" xfId="14121" xr:uid="{00000000-0005-0000-0000-00005AB90000}"/>
    <cellStyle name="Percent 11 4 4 2" xfId="37389" xr:uid="{00000000-0005-0000-0000-00005BB90000}"/>
    <cellStyle name="Percent 11 4 5" xfId="26772" xr:uid="{00000000-0005-0000-0000-00005CB90000}"/>
    <cellStyle name="Percent 11 5" xfId="3601" xr:uid="{00000000-0005-0000-0000-00005DB90000}"/>
    <cellStyle name="Percent 11 5 2" xfId="6425" xr:uid="{00000000-0005-0000-0000-00005EB90000}"/>
    <cellStyle name="Percent 11 5 2 2" xfId="11768" xr:uid="{00000000-0005-0000-0000-00005FB90000}"/>
    <cellStyle name="Percent 11 5 2 2 2" xfId="22381" xr:uid="{00000000-0005-0000-0000-000060B90000}"/>
    <cellStyle name="Percent 11 5 2 2 2 2" xfId="45649" xr:uid="{00000000-0005-0000-0000-000061B90000}"/>
    <cellStyle name="Percent 11 5 2 2 3" xfId="35036" xr:uid="{00000000-0005-0000-0000-000062B90000}"/>
    <cellStyle name="Percent 11 5 2 3" xfId="17075" xr:uid="{00000000-0005-0000-0000-000063B90000}"/>
    <cellStyle name="Percent 11 5 2 3 2" xfId="40343" xr:uid="{00000000-0005-0000-0000-000064B90000}"/>
    <cellStyle name="Percent 11 5 2 4" xfId="29728" xr:uid="{00000000-0005-0000-0000-000065B90000}"/>
    <cellStyle name="Percent 11 5 3" xfId="9126" xr:uid="{00000000-0005-0000-0000-000066B90000}"/>
    <cellStyle name="Percent 11 5 3 2" xfId="19741" xr:uid="{00000000-0005-0000-0000-000067B90000}"/>
    <cellStyle name="Percent 11 5 3 2 2" xfId="43009" xr:uid="{00000000-0005-0000-0000-000068B90000}"/>
    <cellStyle name="Percent 11 5 3 3" xfId="32394" xr:uid="{00000000-0005-0000-0000-000069B90000}"/>
    <cellStyle name="Percent 11 5 4" xfId="14435" xr:uid="{00000000-0005-0000-0000-00006AB90000}"/>
    <cellStyle name="Percent 11 5 4 2" xfId="37703" xr:uid="{00000000-0005-0000-0000-00006BB90000}"/>
    <cellStyle name="Percent 11 5 5" xfId="27086" xr:uid="{00000000-0005-0000-0000-00006CB90000}"/>
    <cellStyle name="Percent 11 6" xfId="4214" xr:uid="{00000000-0005-0000-0000-00006DB90000}"/>
    <cellStyle name="Percent 11 6 2" xfId="9558" xr:uid="{00000000-0005-0000-0000-00006EB90000}"/>
    <cellStyle name="Percent 11 6 2 2" xfId="20173" xr:uid="{00000000-0005-0000-0000-00006FB90000}"/>
    <cellStyle name="Percent 11 6 2 2 2" xfId="43441" xr:uid="{00000000-0005-0000-0000-000070B90000}"/>
    <cellStyle name="Percent 11 6 2 3" xfId="32826" xr:uid="{00000000-0005-0000-0000-000071B90000}"/>
    <cellStyle name="Percent 11 6 3" xfId="14867" xr:uid="{00000000-0005-0000-0000-000072B90000}"/>
    <cellStyle name="Percent 11 6 3 2" xfId="38135" xr:uid="{00000000-0005-0000-0000-000073B90000}"/>
    <cellStyle name="Percent 11 6 4" xfId="27518" xr:uid="{00000000-0005-0000-0000-000074B90000}"/>
    <cellStyle name="Percent 11 7" xfId="6916" xr:uid="{00000000-0005-0000-0000-000075B90000}"/>
    <cellStyle name="Percent 11 7 2" xfId="17531" xr:uid="{00000000-0005-0000-0000-000076B90000}"/>
    <cellStyle name="Percent 11 7 2 2" xfId="40799" xr:uid="{00000000-0005-0000-0000-000077B90000}"/>
    <cellStyle name="Percent 11 7 3" xfId="30184" xr:uid="{00000000-0005-0000-0000-000078B90000}"/>
    <cellStyle name="Percent 11 8" xfId="12227" xr:uid="{00000000-0005-0000-0000-000079B90000}"/>
    <cellStyle name="Percent 11 8 2" xfId="35495" xr:uid="{00000000-0005-0000-0000-00007AB90000}"/>
    <cellStyle name="Percent 11 9" xfId="24876" xr:uid="{00000000-0005-0000-0000-00007BB90000}"/>
    <cellStyle name="Percent 12" xfId="634" xr:uid="{00000000-0005-0000-0000-00007CB90000}"/>
    <cellStyle name="Percent 12 2" xfId="2116" xr:uid="{00000000-0005-0000-0000-00007DB90000}"/>
    <cellStyle name="Percent 12 2 2" xfId="5010" xr:uid="{00000000-0005-0000-0000-00007EB90000}"/>
    <cellStyle name="Percent 12 2 2 2" xfId="10353" xr:uid="{00000000-0005-0000-0000-00007FB90000}"/>
    <cellStyle name="Percent 12 2 2 2 2" xfId="20968" xr:uid="{00000000-0005-0000-0000-000080B90000}"/>
    <cellStyle name="Percent 12 2 2 2 2 2" xfId="44236" xr:uid="{00000000-0005-0000-0000-000081B90000}"/>
    <cellStyle name="Percent 12 2 2 2 3" xfId="33621" xr:uid="{00000000-0005-0000-0000-000082B90000}"/>
    <cellStyle name="Percent 12 2 2 3" xfId="15662" xr:uid="{00000000-0005-0000-0000-000083B90000}"/>
    <cellStyle name="Percent 12 2 2 3 2" xfId="38930" xr:uid="{00000000-0005-0000-0000-000084B90000}"/>
    <cellStyle name="Percent 12 2 2 4" xfId="28313" xr:uid="{00000000-0005-0000-0000-000085B90000}"/>
    <cellStyle name="Percent 12 2 3" xfId="7711" xr:uid="{00000000-0005-0000-0000-000086B90000}"/>
    <cellStyle name="Percent 12 2 3 2" xfId="18326" xr:uid="{00000000-0005-0000-0000-000087B90000}"/>
    <cellStyle name="Percent 12 2 3 2 2" xfId="41594" xr:uid="{00000000-0005-0000-0000-000088B90000}"/>
    <cellStyle name="Percent 12 2 3 3" xfId="30979" xr:uid="{00000000-0005-0000-0000-000089B90000}"/>
    <cellStyle name="Percent 12 2 4" xfId="13022" xr:uid="{00000000-0005-0000-0000-00008AB90000}"/>
    <cellStyle name="Percent 12 2 4 2" xfId="36290" xr:uid="{00000000-0005-0000-0000-00008BB90000}"/>
    <cellStyle name="Percent 12 2 5" xfId="25671" xr:uid="{00000000-0005-0000-0000-00008CB90000}"/>
    <cellStyle name="Percent 12 3" xfId="2554" xr:uid="{00000000-0005-0000-0000-00008DB90000}"/>
    <cellStyle name="Percent 12 3 2" xfId="5402" xr:uid="{00000000-0005-0000-0000-00008EB90000}"/>
    <cellStyle name="Percent 12 3 2 2" xfId="10745" xr:uid="{00000000-0005-0000-0000-00008FB90000}"/>
    <cellStyle name="Percent 12 3 2 2 2" xfId="21359" xr:uid="{00000000-0005-0000-0000-000090B90000}"/>
    <cellStyle name="Percent 12 3 2 2 2 2" xfId="44627" xr:uid="{00000000-0005-0000-0000-000091B90000}"/>
    <cellStyle name="Percent 12 3 2 2 3" xfId="34013" xr:uid="{00000000-0005-0000-0000-000092B90000}"/>
    <cellStyle name="Percent 12 3 2 3" xfId="16053" xr:uid="{00000000-0005-0000-0000-000093B90000}"/>
    <cellStyle name="Percent 12 3 2 3 2" xfId="39321" xr:uid="{00000000-0005-0000-0000-000094B90000}"/>
    <cellStyle name="Percent 12 3 2 4" xfId="28705" xr:uid="{00000000-0005-0000-0000-000095B90000}"/>
    <cellStyle name="Percent 12 3 3" xfId="8103" xr:uid="{00000000-0005-0000-0000-000096B90000}"/>
    <cellStyle name="Percent 12 3 3 2" xfId="18718" xr:uid="{00000000-0005-0000-0000-000097B90000}"/>
    <cellStyle name="Percent 12 3 3 2 2" xfId="41986" xr:uid="{00000000-0005-0000-0000-000098B90000}"/>
    <cellStyle name="Percent 12 3 3 3" xfId="31371" xr:uid="{00000000-0005-0000-0000-000099B90000}"/>
    <cellStyle name="Percent 12 3 4" xfId="13413" xr:uid="{00000000-0005-0000-0000-00009AB90000}"/>
    <cellStyle name="Percent 12 3 4 2" xfId="36681" xr:uid="{00000000-0005-0000-0000-00009BB90000}"/>
    <cellStyle name="Percent 12 3 5" xfId="26063" xr:uid="{00000000-0005-0000-0000-00009CB90000}"/>
    <cellStyle name="Percent 12 4" xfId="3282" xr:uid="{00000000-0005-0000-0000-00009DB90000}"/>
    <cellStyle name="Percent 12 4 2" xfId="6112" xr:uid="{00000000-0005-0000-0000-00009EB90000}"/>
    <cellStyle name="Percent 12 4 2 2" xfId="11455" xr:uid="{00000000-0005-0000-0000-00009FB90000}"/>
    <cellStyle name="Percent 12 4 2 2 2" xfId="22068" xr:uid="{00000000-0005-0000-0000-0000A0B90000}"/>
    <cellStyle name="Percent 12 4 2 2 2 2" xfId="45336" xr:uid="{00000000-0005-0000-0000-0000A1B90000}"/>
    <cellStyle name="Percent 12 4 2 2 3" xfId="34723" xr:uid="{00000000-0005-0000-0000-0000A2B90000}"/>
    <cellStyle name="Percent 12 4 2 3" xfId="16762" xr:uid="{00000000-0005-0000-0000-0000A3B90000}"/>
    <cellStyle name="Percent 12 4 2 3 2" xfId="40030" xr:uid="{00000000-0005-0000-0000-0000A4B90000}"/>
    <cellStyle name="Percent 12 4 2 4" xfId="29415" xr:uid="{00000000-0005-0000-0000-0000A5B90000}"/>
    <cellStyle name="Percent 12 4 3" xfId="8813" xr:uid="{00000000-0005-0000-0000-0000A6B90000}"/>
    <cellStyle name="Percent 12 4 3 2" xfId="19428" xr:uid="{00000000-0005-0000-0000-0000A7B90000}"/>
    <cellStyle name="Percent 12 4 3 2 2" xfId="42696" xr:uid="{00000000-0005-0000-0000-0000A8B90000}"/>
    <cellStyle name="Percent 12 4 3 3" xfId="32081" xr:uid="{00000000-0005-0000-0000-0000A9B90000}"/>
    <cellStyle name="Percent 12 4 4" xfId="14122" xr:uid="{00000000-0005-0000-0000-0000AAB90000}"/>
    <cellStyle name="Percent 12 4 4 2" xfId="37390" xr:uid="{00000000-0005-0000-0000-0000ABB90000}"/>
    <cellStyle name="Percent 12 4 5" xfId="26773" xr:uid="{00000000-0005-0000-0000-0000ACB90000}"/>
    <cellStyle name="Percent 12 5" xfId="3602" xr:uid="{00000000-0005-0000-0000-0000ADB90000}"/>
    <cellStyle name="Percent 12 5 2" xfId="6426" xr:uid="{00000000-0005-0000-0000-0000AEB90000}"/>
    <cellStyle name="Percent 12 5 2 2" xfId="11769" xr:uid="{00000000-0005-0000-0000-0000AFB90000}"/>
    <cellStyle name="Percent 12 5 2 2 2" xfId="22382" xr:uid="{00000000-0005-0000-0000-0000B0B90000}"/>
    <cellStyle name="Percent 12 5 2 2 2 2" xfId="45650" xr:uid="{00000000-0005-0000-0000-0000B1B90000}"/>
    <cellStyle name="Percent 12 5 2 2 3" xfId="35037" xr:uid="{00000000-0005-0000-0000-0000B2B90000}"/>
    <cellStyle name="Percent 12 5 2 3" xfId="17076" xr:uid="{00000000-0005-0000-0000-0000B3B90000}"/>
    <cellStyle name="Percent 12 5 2 3 2" xfId="40344" xr:uid="{00000000-0005-0000-0000-0000B4B90000}"/>
    <cellStyle name="Percent 12 5 2 4" xfId="29729" xr:uid="{00000000-0005-0000-0000-0000B5B90000}"/>
    <cellStyle name="Percent 12 5 3" xfId="9127" xr:uid="{00000000-0005-0000-0000-0000B6B90000}"/>
    <cellStyle name="Percent 12 5 3 2" xfId="19742" xr:uid="{00000000-0005-0000-0000-0000B7B90000}"/>
    <cellStyle name="Percent 12 5 3 2 2" xfId="43010" xr:uid="{00000000-0005-0000-0000-0000B8B90000}"/>
    <cellStyle name="Percent 12 5 3 3" xfId="32395" xr:uid="{00000000-0005-0000-0000-0000B9B90000}"/>
    <cellStyle name="Percent 12 5 4" xfId="14436" xr:uid="{00000000-0005-0000-0000-0000BAB90000}"/>
    <cellStyle name="Percent 12 5 4 2" xfId="37704" xr:uid="{00000000-0005-0000-0000-0000BBB90000}"/>
    <cellStyle name="Percent 12 5 5" xfId="27087" xr:uid="{00000000-0005-0000-0000-0000BCB90000}"/>
    <cellStyle name="Percent 12 6" xfId="4215" xr:uid="{00000000-0005-0000-0000-0000BDB90000}"/>
    <cellStyle name="Percent 12 6 2" xfId="9559" xr:uid="{00000000-0005-0000-0000-0000BEB90000}"/>
    <cellStyle name="Percent 12 6 2 2" xfId="20174" xr:uid="{00000000-0005-0000-0000-0000BFB90000}"/>
    <cellStyle name="Percent 12 6 2 2 2" xfId="43442" xr:uid="{00000000-0005-0000-0000-0000C0B90000}"/>
    <cellStyle name="Percent 12 6 2 3" xfId="32827" xr:uid="{00000000-0005-0000-0000-0000C1B90000}"/>
    <cellStyle name="Percent 12 6 3" xfId="14868" xr:uid="{00000000-0005-0000-0000-0000C2B90000}"/>
    <cellStyle name="Percent 12 6 3 2" xfId="38136" xr:uid="{00000000-0005-0000-0000-0000C3B90000}"/>
    <cellStyle name="Percent 12 6 4" xfId="27519" xr:uid="{00000000-0005-0000-0000-0000C4B90000}"/>
    <cellStyle name="Percent 12 7" xfId="6917" xr:uid="{00000000-0005-0000-0000-0000C5B90000}"/>
    <cellStyle name="Percent 12 7 2" xfId="17532" xr:uid="{00000000-0005-0000-0000-0000C6B90000}"/>
    <cellStyle name="Percent 12 7 2 2" xfId="40800" xr:uid="{00000000-0005-0000-0000-0000C7B90000}"/>
    <cellStyle name="Percent 12 7 3" xfId="30185" xr:uid="{00000000-0005-0000-0000-0000C8B90000}"/>
    <cellStyle name="Percent 12 8" xfId="12228" xr:uid="{00000000-0005-0000-0000-0000C9B90000}"/>
    <cellStyle name="Percent 12 8 2" xfId="35496" xr:uid="{00000000-0005-0000-0000-0000CAB90000}"/>
    <cellStyle name="Percent 12 9" xfId="24877" xr:uid="{00000000-0005-0000-0000-0000CBB90000}"/>
    <cellStyle name="Percent 13" xfId="635" xr:uid="{00000000-0005-0000-0000-0000CCB90000}"/>
    <cellStyle name="Percent 13 2" xfId="2117" xr:uid="{00000000-0005-0000-0000-0000CDB90000}"/>
    <cellStyle name="Percent 13 2 2" xfId="5011" xr:uid="{00000000-0005-0000-0000-0000CEB90000}"/>
    <cellStyle name="Percent 13 2 2 2" xfId="10354" xr:uid="{00000000-0005-0000-0000-0000CFB90000}"/>
    <cellStyle name="Percent 13 2 2 2 2" xfId="20969" xr:uid="{00000000-0005-0000-0000-0000D0B90000}"/>
    <cellStyle name="Percent 13 2 2 2 2 2" xfId="44237" xr:uid="{00000000-0005-0000-0000-0000D1B90000}"/>
    <cellStyle name="Percent 13 2 2 2 3" xfId="33622" xr:uid="{00000000-0005-0000-0000-0000D2B90000}"/>
    <cellStyle name="Percent 13 2 2 3" xfId="15663" xr:uid="{00000000-0005-0000-0000-0000D3B90000}"/>
    <cellStyle name="Percent 13 2 2 3 2" xfId="38931" xr:uid="{00000000-0005-0000-0000-0000D4B90000}"/>
    <cellStyle name="Percent 13 2 2 4" xfId="28314" xr:uid="{00000000-0005-0000-0000-0000D5B90000}"/>
    <cellStyle name="Percent 13 2 3" xfId="7712" xr:uid="{00000000-0005-0000-0000-0000D6B90000}"/>
    <cellStyle name="Percent 13 2 3 2" xfId="18327" xr:uid="{00000000-0005-0000-0000-0000D7B90000}"/>
    <cellStyle name="Percent 13 2 3 2 2" xfId="41595" xr:uid="{00000000-0005-0000-0000-0000D8B90000}"/>
    <cellStyle name="Percent 13 2 3 3" xfId="30980" xr:uid="{00000000-0005-0000-0000-0000D9B90000}"/>
    <cellStyle name="Percent 13 2 4" xfId="13023" xr:uid="{00000000-0005-0000-0000-0000DAB90000}"/>
    <cellStyle name="Percent 13 2 4 2" xfId="36291" xr:uid="{00000000-0005-0000-0000-0000DBB90000}"/>
    <cellStyle name="Percent 13 2 5" xfId="25672" xr:uid="{00000000-0005-0000-0000-0000DCB90000}"/>
    <cellStyle name="Percent 13 3" xfId="2555" xr:uid="{00000000-0005-0000-0000-0000DDB90000}"/>
    <cellStyle name="Percent 13 3 2" xfId="5403" xr:uid="{00000000-0005-0000-0000-0000DEB90000}"/>
    <cellStyle name="Percent 13 3 2 2" xfId="10746" xr:uid="{00000000-0005-0000-0000-0000DFB90000}"/>
    <cellStyle name="Percent 13 3 2 2 2" xfId="21360" xr:uid="{00000000-0005-0000-0000-0000E0B90000}"/>
    <cellStyle name="Percent 13 3 2 2 2 2" xfId="44628" xr:uid="{00000000-0005-0000-0000-0000E1B90000}"/>
    <cellStyle name="Percent 13 3 2 2 3" xfId="34014" xr:uid="{00000000-0005-0000-0000-0000E2B90000}"/>
    <cellStyle name="Percent 13 3 2 3" xfId="16054" xr:uid="{00000000-0005-0000-0000-0000E3B90000}"/>
    <cellStyle name="Percent 13 3 2 3 2" xfId="39322" xr:uid="{00000000-0005-0000-0000-0000E4B90000}"/>
    <cellStyle name="Percent 13 3 2 4" xfId="28706" xr:uid="{00000000-0005-0000-0000-0000E5B90000}"/>
    <cellStyle name="Percent 13 3 3" xfId="8104" xr:uid="{00000000-0005-0000-0000-0000E6B90000}"/>
    <cellStyle name="Percent 13 3 3 2" xfId="18719" xr:uid="{00000000-0005-0000-0000-0000E7B90000}"/>
    <cellStyle name="Percent 13 3 3 2 2" xfId="41987" xr:uid="{00000000-0005-0000-0000-0000E8B90000}"/>
    <cellStyle name="Percent 13 3 3 3" xfId="31372" xr:uid="{00000000-0005-0000-0000-0000E9B90000}"/>
    <cellStyle name="Percent 13 3 4" xfId="13414" xr:uid="{00000000-0005-0000-0000-0000EAB90000}"/>
    <cellStyle name="Percent 13 3 4 2" xfId="36682" xr:uid="{00000000-0005-0000-0000-0000EBB90000}"/>
    <cellStyle name="Percent 13 3 5" xfId="26064" xr:uid="{00000000-0005-0000-0000-0000ECB90000}"/>
    <cellStyle name="Percent 13 4" xfId="3283" xr:uid="{00000000-0005-0000-0000-0000EDB90000}"/>
    <cellStyle name="Percent 13 4 2" xfId="6113" xr:uid="{00000000-0005-0000-0000-0000EEB90000}"/>
    <cellStyle name="Percent 13 4 2 2" xfId="11456" xr:uid="{00000000-0005-0000-0000-0000EFB90000}"/>
    <cellStyle name="Percent 13 4 2 2 2" xfId="22069" xr:uid="{00000000-0005-0000-0000-0000F0B90000}"/>
    <cellStyle name="Percent 13 4 2 2 2 2" xfId="45337" xr:uid="{00000000-0005-0000-0000-0000F1B90000}"/>
    <cellStyle name="Percent 13 4 2 2 3" xfId="34724" xr:uid="{00000000-0005-0000-0000-0000F2B90000}"/>
    <cellStyle name="Percent 13 4 2 3" xfId="16763" xr:uid="{00000000-0005-0000-0000-0000F3B90000}"/>
    <cellStyle name="Percent 13 4 2 3 2" xfId="40031" xr:uid="{00000000-0005-0000-0000-0000F4B90000}"/>
    <cellStyle name="Percent 13 4 2 4" xfId="29416" xr:uid="{00000000-0005-0000-0000-0000F5B90000}"/>
    <cellStyle name="Percent 13 4 3" xfId="8814" xr:uid="{00000000-0005-0000-0000-0000F6B90000}"/>
    <cellStyle name="Percent 13 4 3 2" xfId="19429" xr:uid="{00000000-0005-0000-0000-0000F7B90000}"/>
    <cellStyle name="Percent 13 4 3 2 2" xfId="42697" xr:uid="{00000000-0005-0000-0000-0000F8B90000}"/>
    <cellStyle name="Percent 13 4 3 3" xfId="32082" xr:uid="{00000000-0005-0000-0000-0000F9B90000}"/>
    <cellStyle name="Percent 13 4 4" xfId="14123" xr:uid="{00000000-0005-0000-0000-0000FAB90000}"/>
    <cellStyle name="Percent 13 4 4 2" xfId="37391" xr:uid="{00000000-0005-0000-0000-0000FBB90000}"/>
    <cellStyle name="Percent 13 4 5" xfId="26774" xr:uid="{00000000-0005-0000-0000-0000FCB90000}"/>
    <cellStyle name="Percent 13 5" xfId="3603" xr:uid="{00000000-0005-0000-0000-0000FDB90000}"/>
    <cellStyle name="Percent 13 5 2" xfId="6427" xr:uid="{00000000-0005-0000-0000-0000FEB90000}"/>
    <cellStyle name="Percent 13 5 2 2" xfId="11770" xr:uid="{00000000-0005-0000-0000-0000FFB90000}"/>
    <cellStyle name="Percent 13 5 2 2 2" xfId="22383" xr:uid="{00000000-0005-0000-0000-000000BA0000}"/>
    <cellStyle name="Percent 13 5 2 2 2 2" xfId="45651" xr:uid="{00000000-0005-0000-0000-000001BA0000}"/>
    <cellStyle name="Percent 13 5 2 2 3" xfId="35038" xr:uid="{00000000-0005-0000-0000-000002BA0000}"/>
    <cellStyle name="Percent 13 5 2 3" xfId="17077" xr:uid="{00000000-0005-0000-0000-000003BA0000}"/>
    <cellStyle name="Percent 13 5 2 3 2" xfId="40345" xr:uid="{00000000-0005-0000-0000-000004BA0000}"/>
    <cellStyle name="Percent 13 5 2 4" xfId="29730" xr:uid="{00000000-0005-0000-0000-000005BA0000}"/>
    <cellStyle name="Percent 13 5 3" xfId="9128" xr:uid="{00000000-0005-0000-0000-000006BA0000}"/>
    <cellStyle name="Percent 13 5 3 2" xfId="19743" xr:uid="{00000000-0005-0000-0000-000007BA0000}"/>
    <cellStyle name="Percent 13 5 3 2 2" xfId="43011" xr:uid="{00000000-0005-0000-0000-000008BA0000}"/>
    <cellStyle name="Percent 13 5 3 3" xfId="32396" xr:uid="{00000000-0005-0000-0000-000009BA0000}"/>
    <cellStyle name="Percent 13 5 4" xfId="14437" xr:uid="{00000000-0005-0000-0000-00000ABA0000}"/>
    <cellStyle name="Percent 13 5 4 2" xfId="37705" xr:uid="{00000000-0005-0000-0000-00000BBA0000}"/>
    <cellStyle name="Percent 13 5 5" xfId="27088" xr:uid="{00000000-0005-0000-0000-00000CBA0000}"/>
    <cellStyle name="Percent 13 6" xfId="4216" xr:uid="{00000000-0005-0000-0000-00000DBA0000}"/>
    <cellStyle name="Percent 13 6 2" xfId="9560" xr:uid="{00000000-0005-0000-0000-00000EBA0000}"/>
    <cellStyle name="Percent 13 6 2 2" xfId="20175" xr:uid="{00000000-0005-0000-0000-00000FBA0000}"/>
    <cellStyle name="Percent 13 6 2 2 2" xfId="43443" xr:uid="{00000000-0005-0000-0000-000010BA0000}"/>
    <cellStyle name="Percent 13 6 2 3" xfId="32828" xr:uid="{00000000-0005-0000-0000-000011BA0000}"/>
    <cellStyle name="Percent 13 6 3" xfId="14869" xr:uid="{00000000-0005-0000-0000-000012BA0000}"/>
    <cellStyle name="Percent 13 6 3 2" xfId="38137" xr:uid="{00000000-0005-0000-0000-000013BA0000}"/>
    <cellStyle name="Percent 13 6 4" xfId="27520" xr:uid="{00000000-0005-0000-0000-000014BA0000}"/>
    <cellStyle name="Percent 13 7" xfId="6918" xr:uid="{00000000-0005-0000-0000-000015BA0000}"/>
    <cellStyle name="Percent 13 7 2" xfId="17533" xr:uid="{00000000-0005-0000-0000-000016BA0000}"/>
    <cellStyle name="Percent 13 7 2 2" xfId="40801" xr:uid="{00000000-0005-0000-0000-000017BA0000}"/>
    <cellStyle name="Percent 13 7 3" xfId="30186" xr:uid="{00000000-0005-0000-0000-000018BA0000}"/>
    <cellStyle name="Percent 13 8" xfId="12229" xr:uid="{00000000-0005-0000-0000-000019BA0000}"/>
    <cellStyle name="Percent 13 8 2" xfId="35497" xr:uid="{00000000-0005-0000-0000-00001ABA0000}"/>
    <cellStyle name="Percent 13 9" xfId="24878" xr:uid="{00000000-0005-0000-0000-00001BBA0000}"/>
    <cellStyle name="Percent 14" xfId="636" xr:uid="{00000000-0005-0000-0000-00001CBA0000}"/>
    <cellStyle name="Percent 15" xfId="637" xr:uid="{00000000-0005-0000-0000-00001DBA0000}"/>
    <cellStyle name="Percent 15 2" xfId="2118" xr:uid="{00000000-0005-0000-0000-00001EBA0000}"/>
    <cellStyle name="Percent 15 2 2" xfId="5012" xr:uid="{00000000-0005-0000-0000-00001FBA0000}"/>
    <cellStyle name="Percent 15 2 2 2" xfId="10355" xr:uid="{00000000-0005-0000-0000-000020BA0000}"/>
    <cellStyle name="Percent 15 2 2 2 2" xfId="20970" xr:uid="{00000000-0005-0000-0000-000021BA0000}"/>
    <cellStyle name="Percent 15 2 2 2 2 2" xfId="44238" xr:uid="{00000000-0005-0000-0000-000022BA0000}"/>
    <cellStyle name="Percent 15 2 2 2 3" xfId="33623" xr:uid="{00000000-0005-0000-0000-000023BA0000}"/>
    <cellStyle name="Percent 15 2 2 3" xfId="15664" xr:uid="{00000000-0005-0000-0000-000024BA0000}"/>
    <cellStyle name="Percent 15 2 2 3 2" xfId="38932" xr:uid="{00000000-0005-0000-0000-000025BA0000}"/>
    <cellStyle name="Percent 15 2 2 4" xfId="28315" xr:uid="{00000000-0005-0000-0000-000026BA0000}"/>
    <cellStyle name="Percent 15 2 3" xfId="7713" xr:uid="{00000000-0005-0000-0000-000027BA0000}"/>
    <cellStyle name="Percent 15 2 3 2" xfId="18328" xr:uid="{00000000-0005-0000-0000-000028BA0000}"/>
    <cellStyle name="Percent 15 2 3 2 2" xfId="41596" xr:uid="{00000000-0005-0000-0000-000029BA0000}"/>
    <cellStyle name="Percent 15 2 3 3" xfId="30981" xr:uid="{00000000-0005-0000-0000-00002ABA0000}"/>
    <cellStyle name="Percent 15 2 4" xfId="13024" xr:uid="{00000000-0005-0000-0000-00002BBA0000}"/>
    <cellStyle name="Percent 15 2 4 2" xfId="36292" xr:uid="{00000000-0005-0000-0000-00002CBA0000}"/>
    <cellStyle name="Percent 15 2 5" xfId="25673" xr:uid="{00000000-0005-0000-0000-00002DBA0000}"/>
    <cellStyle name="Percent 15 3" xfId="2556" xr:uid="{00000000-0005-0000-0000-00002EBA0000}"/>
    <cellStyle name="Percent 15 3 2" xfId="5404" xr:uid="{00000000-0005-0000-0000-00002FBA0000}"/>
    <cellStyle name="Percent 15 3 2 2" xfId="10747" xr:uid="{00000000-0005-0000-0000-000030BA0000}"/>
    <cellStyle name="Percent 15 3 2 2 2" xfId="21361" xr:uid="{00000000-0005-0000-0000-000031BA0000}"/>
    <cellStyle name="Percent 15 3 2 2 2 2" xfId="44629" xr:uid="{00000000-0005-0000-0000-000032BA0000}"/>
    <cellStyle name="Percent 15 3 2 2 3" xfId="34015" xr:uid="{00000000-0005-0000-0000-000033BA0000}"/>
    <cellStyle name="Percent 15 3 2 3" xfId="16055" xr:uid="{00000000-0005-0000-0000-000034BA0000}"/>
    <cellStyle name="Percent 15 3 2 3 2" xfId="39323" xr:uid="{00000000-0005-0000-0000-000035BA0000}"/>
    <cellStyle name="Percent 15 3 2 4" xfId="28707" xr:uid="{00000000-0005-0000-0000-000036BA0000}"/>
    <cellStyle name="Percent 15 3 3" xfId="8105" xr:uid="{00000000-0005-0000-0000-000037BA0000}"/>
    <cellStyle name="Percent 15 3 3 2" xfId="18720" xr:uid="{00000000-0005-0000-0000-000038BA0000}"/>
    <cellStyle name="Percent 15 3 3 2 2" xfId="41988" xr:uid="{00000000-0005-0000-0000-000039BA0000}"/>
    <cellStyle name="Percent 15 3 3 3" xfId="31373" xr:uid="{00000000-0005-0000-0000-00003ABA0000}"/>
    <cellStyle name="Percent 15 3 4" xfId="13415" xr:uid="{00000000-0005-0000-0000-00003BBA0000}"/>
    <cellStyle name="Percent 15 3 4 2" xfId="36683" xr:uid="{00000000-0005-0000-0000-00003CBA0000}"/>
    <cellStyle name="Percent 15 3 5" xfId="26065" xr:uid="{00000000-0005-0000-0000-00003DBA0000}"/>
    <cellStyle name="Percent 15 4" xfId="3284" xr:uid="{00000000-0005-0000-0000-00003EBA0000}"/>
    <cellStyle name="Percent 15 4 2" xfId="6114" xr:uid="{00000000-0005-0000-0000-00003FBA0000}"/>
    <cellStyle name="Percent 15 4 2 2" xfId="11457" xr:uid="{00000000-0005-0000-0000-000040BA0000}"/>
    <cellStyle name="Percent 15 4 2 2 2" xfId="22070" xr:uid="{00000000-0005-0000-0000-000041BA0000}"/>
    <cellStyle name="Percent 15 4 2 2 2 2" xfId="45338" xr:uid="{00000000-0005-0000-0000-000042BA0000}"/>
    <cellStyle name="Percent 15 4 2 2 3" xfId="34725" xr:uid="{00000000-0005-0000-0000-000043BA0000}"/>
    <cellStyle name="Percent 15 4 2 3" xfId="16764" xr:uid="{00000000-0005-0000-0000-000044BA0000}"/>
    <cellStyle name="Percent 15 4 2 3 2" xfId="40032" xr:uid="{00000000-0005-0000-0000-000045BA0000}"/>
    <cellStyle name="Percent 15 4 2 4" xfId="29417" xr:uid="{00000000-0005-0000-0000-000046BA0000}"/>
    <cellStyle name="Percent 15 4 3" xfId="8815" xr:uid="{00000000-0005-0000-0000-000047BA0000}"/>
    <cellStyle name="Percent 15 4 3 2" xfId="19430" xr:uid="{00000000-0005-0000-0000-000048BA0000}"/>
    <cellStyle name="Percent 15 4 3 2 2" xfId="42698" xr:uid="{00000000-0005-0000-0000-000049BA0000}"/>
    <cellStyle name="Percent 15 4 3 3" xfId="32083" xr:uid="{00000000-0005-0000-0000-00004ABA0000}"/>
    <cellStyle name="Percent 15 4 4" xfId="14124" xr:uid="{00000000-0005-0000-0000-00004BBA0000}"/>
    <cellStyle name="Percent 15 4 4 2" xfId="37392" xr:uid="{00000000-0005-0000-0000-00004CBA0000}"/>
    <cellStyle name="Percent 15 4 5" xfId="26775" xr:uid="{00000000-0005-0000-0000-00004DBA0000}"/>
    <cellStyle name="Percent 15 5" xfId="3604" xr:uid="{00000000-0005-0000-0000-00004EBA0000}"/>
    <cellStyle name="Percent 15 5 2" xfId="6428" xr:uid="{00000000-0005-0000-0000-00004FBA0000}"/>
    <cellStyle name="Percent 15 5 2 2" xfId="11771" xr:uid="{00000000-0005-0000-0000-000050BA0000}"/>
    <cellStyle name="Percent 15 5 2 2 2" xfId="22384" xr:uid="{00000000-0005-0000-0000-000051BA0000}"/>
    <cellStyle name="Percent 15 5 2 2 2 2" xfId="45652" xr:uid="{00000000-0005-0000-0000-000052BA0000}"/>
    <cellStyle name="Percent 15 5 2 2 3" xfId="35039" xr:uid="{00000000-0005-0000-0000-000053BA0000}"/>
    <cellStyle name="Percent 15 5 2 3" xfId="17078" xr:uid="{00000000-0005-0000-0000-000054BA0000}"/>
    <cellStyle name="Percent 15 5 2 3 2" xfId="40346" xr:uid="{00000000-0005-0000-0000-000055BA0000}"/>
    <cellStyle name="Percent 15 5 2 4" xfId="29731" xr:uid="{00000000-0005-0000-0000-000056BA0000}"/>
    <cellStyle name="Percent 15 5 3" xfId="9129" xr:uid="{00000000-0005-0000-0000-000057BA0000}"/>
    <cellStyle name="Percent 15 5 3 2" xfId="19744" xr:uid="{00000000-0005-0000-0000-000058BA0000}"/>
    <cellStyle name="Percent 15 5 3 2 2" xfId="43012" xr:uid="{00000000-0005-0000-0000-000059BA0000}"/>
    <cellStyle name="Percent 15 5 3 3" xfId="32397" xr:uid="{00000000-0005-0000-0000-00005ABA0000}"/>
    <cellStyle name="Percent 15 5 4" xfId="14438" xr:uid="{00000000-0005-0000-0000-00005BBA0000}"/>
    <cellStyle name="Percent 15 5 4 2" xfId="37706" xr:uid="{00000000-0005-0000-0000-00005CBA0000}"/>
    <cellStyle name="Percent 15 5 5" xfId="27089" xr:uid="{00000000-0005-0000-0000-00005DBA0000}"/>
    <cellStyle name="Percent 15 6" xfId="4217" xr:uid="{00000000-0005-0000-0000-00005EBA0000}"/>
    <cellStyle name="Percent 15 6 2" xfId="9561" xr:uid="{00000000-0005-0000-0000-00005FBA0000}"/>
    <cellStyle name="Percent 15 6 2 2" xfId="20176" xr:uid="{00000000-0005-0000-0000-000060BA0000}"/>
    <cellStyle name="Percent 15 6 2 2 2" xfId="43444" xr:uid="{00000000-0005-0000-0000-000061BA0000}"/>
    <cellStyle name="Percent 15 6 2 3" xfId="32829" xr:uid="{00000000-0005-0000-0000-000062BA0000}"/>
    <cellStyle name="Percent 15 6 3" xfId="14870" xr:uid="{00000000-0005-0000-0000-000063BA0000}"/>
    <cellStyle name="Percent 15 6 3 2" xfId="38138" xr:uid="{00000000-0005-0000-0000-000064BA0000}"/>
    <cellStyle name="Percent 15 6 4" xfId="27521" xr:uid="{00000000-0005-0000-0000-000065BA0000}"/>
    <cellStyle name="Percent 15 7" xfId="6919" xr:uid="{00000000-0005-0000-0000-000066BA0000}"/>
    <cellStyle name="Percent 15 7 2" xfId="17534" xr:uid="{00000000-0005-0000-0000-000067BA0000}"/>
    <cellStyle name="Percent 15 7 2 2" xfId="40802" xr:uid="{00000000-0005-0000-0000-000068BA0000}"/>
    <cellStyle name="Percent 15 7 3" xfId="30187" xr:uid="{00000000-0005-0000-0000-000069BA0000}"/>
    <cellStyle name="Percent 15 8" xfId="12230" xr:uid="{00000000-0005-0000-0000-00006ABA0000}"/>
    <cellStyle name="Percent 15 8 2" xfId="35498" xr:uid="{00000000-0005-0000-0000-00006BBA0000}"/>
    <cellStyle name="Percent 15 9" xfId="24879" xr:uid="{00000000-0005-0000-0000-00006CBA0000}"/>
    <cellStyle name="Percent 16" xfId="638" xr:uid="{00000000-0005-0000-0000-00006DBA0000}"/>
    <cellStyle name="Percent 16 2" xfId="2119" xr:uid="{00000000-0005-0000-0000-00006EBA0000}"/>
    <cellStyle name="Percent 16 2 2" xfId="5013" xr:uid="{00000000-0005-0000-0000-00006FBA0000}"/>
    <cellStyle name="Percent 16 2 2 2" xfId="10356" xr:uid="{00000000-0005-0000-0000-000070BA0000}"/>
    <cellStyle name="Percent 16 2 2 2 2" xfId="20971" xr:uid="{00000000-0005-0000-0000-000071BA0000}"/>
    <cellStyle name="Percent 16 2 2 2 2 2" xfId="44239" xr:uid="{00000000-0005-0000-0000-000072BA0000}"/>
    <cellStyle name="Percent 16 2 2 2 3" xfId="33624" xr:uid="{00000000-0005-0000-0000-000073BA0000}"/>
    <cellStyle name="Percent 16 2 2 3" xfId="15665" xr:uid="{00000000-0005-0000-0000-000074BA0000}"/>
    <cellStyle name="Percent 16 2 2 3 2" xfId="38933" xr:uid="{00000000-0005-0000-0000-000075BA0000}"/>
    <cellStyle name="Percent 16 2 2 4" xfId="28316" xr:uid="{00000000-0005-0000-0000-000076BA0000}"/>
    <cellStyle name="Percent 16 2 3" xfId="7714" xr:uid="{00000000-0005-0000-0000-000077BA0000}"/>
    <cellStyle name="Percent 16 2 3 2" xfId="18329" xr:uid="{00000000-0005-0000-0000-000078BA0000}"/>
    <cellStyle name="Percent 16 2 3 2 2" xfId="41597" xr:uid="{00000000-0005-0000-0000-000079BA0000}"/>
    <cellStyle name="Percent 16 2 3 3" xfId="30982" xr:uid="{00000000-0005-0000-0000-00007ABA0000}"/>
    <cellStyle name="Percent 16 2 4" xfId="13025" xr:uid="{00000000-0005-0000-0000-00007BBA0000}"/>
    <cellStyle name="Percent 16 2 4 2" xfId="36293" xr:uid="{00000000-0005-0000-0000-00007CBA0000}"/>
    <cellStyle name="Percent 16 2 5" xfId="25674" xr:uid="{00000000-0005-0000-0000-00007DBA0000}"/>
    <cellStyle name="Percent 16 3" xfId="2557" xr:uid="{00000000-0005-0000-0000-00007EBA0000}"/>
    <cellStyle name="Percent 16 3 2" xfId="5405" xr:uid="{00000000-0005-0000-0000-00007FBA0000}"/>
    <cellStyle name="Percent 16 3 2 2" xfId="10748" xr:uid="{00000000-0005-0000-0000-000080BA0000}"/>
    <cellStyle name="Percent 16 3 2 2 2" xfId="21362" xr:uid="{00000000-0005-0000-0000-000081BA0000}"/>
    <cellStyle name="Percent 16 3 2 2 2 2" xfId="44630" xr:uid="{00000000-0005-0000-0000-000082BA0000}"/>
    <cellStyle name="Percent 16 3 2 2 3" xfId="34016" xr:uid="{00000000-0005-0000-0000-000083BA0000}"/>
    <cellStyle name="Percent 16 3 2 3" xfId="16056" xr:uid="{00000000-0005-0000-0000-000084BA0000}"/>
    <cellStyle name="Percent 16 3 2 3 2" xfId="39324" xr:uid="{00000000-0005-0000-0000-000085BA0000}"/>
    <cellStyle name="Percent 16 3 2 4" xfId="28708" xr:uid="{00000000-0005-0000-0000-000086BA0000}"/>
    <cellStyle name="Percent 16 3 3" xfId="8106" xr:uid="{00000000-0005-0000-0000-000087BA0000}"/>
    <cellStyle name="Percent 16 3 3 2" xfId="18721" xr:uid="{00000000-0005-0000-0000-000088BA0000}"/>
    <cellStyle name="Percent 16 3 3 2 2" xfId="41989" xr:uid="{00000000-0005-0000-0000-000089BA0000}"/>
    <cellStyle name="Percent 16 3 3 3" xfId="31374" xr:uid="{00000000-0005-0000-0000-00008ABA0000}"/>
    <cellStyle name="Percent 16 3 4" xfId="13416" xr:uid="{00000000-0005-0000-0000-00008BBA0000}"/>
    <cellStyle name="Percent 16 3 4 2" xfId="36684" xr:uid="{00000000-0005-0000-0000-00008CBA0000}"/>
    <cellStyle name="Percent 16 3 5" xfId="26066" xr:uid="{00000000-0005-0000-0000-00008DBA0000}"/>
    <cellStyle name="Percent 16 4" xfId="3285" xr:uid="{00000000-0005-0000-0000-00008EBA0000}"/>
    <cellStyle name="Percent 16 4 2" xfId="6115" xr:uid="{00000000-0005-0000-0000-00008FBA0000}"/>
    <cellStyle name="Percent 16 4 2 2" xfId="11458" xr:uid="{00000000-0005-0000-0000-000090BA0000}"/>
    <cellStyle name="Percent 16 4 2 2 2" xfId="22071" xr:uid="{00000000-0005-0000-0000-000091BA0000}"/>
    <cellStyle name="Percent 16 4 2 2 2 2" xfId="45339" xr:uid="{00000000-0005-0000-0000-000092BA0000}"/>
    <cellStyle name="Percent 16 4 2 2 3" xfId="34726" xr:uid="{00000000-0005-0000-0000-000093BA0000}"/>
    <cellStyle name="Percent 16 4 2 3" xfId="16765" xr:uid="{00000000-0005-0000-0000-000094BA0000}"/>
    <cellStyle name="Percent 16 4 2 3 2" xfId="40033" xr:uid="{00000000-0005-0000-0000-000095BA0000}"/>
    <cellStyle name="Percent 16 4 2 4" xfId="29418" xr:uid="{00000000-0005-0000-0000-000096BA0000}"/>
    <cellStyle name="Percent 16 4 3" xfId="8816" xr:uid="{00000000-0005-0000-0000-000097BA0000}"/>
    <cellStyle name="Percent 16 4 3 2" xfId="19431" xr:uid="{00000000-0005-0000-0000-000098BA0000}"/>
    <cellStyle name="Percent 16 4 3 2 2" xfId="42699" xr:uid="{00000000-0005-0000-0000-000099BA0000}"/>
    <cellStyle name="Percent 16 4 3 3" xfId="32084" xr:uid="{00000000-0005-0000-0000-00009ABA0000}"/>
    <cellStyle name="Percent 16 4 4" xfId="14125" xr:uid="{00000000-0005-0000-0000-00009BBA0000}"/>
    <cellStyle name="Percent 16 4 4 2" xfId="37393" xr:uid="{00000000-0005-0000-0000-00009CBA0000}"/>
    <cellStyle name="Percent 16 4 5" xfId="26776" xr:uid="{00000000-0005-0000-0000-00009DBA0000}"/>
    <cellStyle name="Percent 16 5" xfId="3605" xr:uid="{00000000-0005-0000-0000-00009EBA0000}"/>
    <cellStyle name="Percent 16 5 2" xfId="6429" xr:uid="{00000000-0005-0000-0000-00009FBA0000}"/>
    <cellStyle name="Percent 16 5 2 2" xfId="11772" xr:uid="{00000000-0005-0000-0000-0000A0BA0000}"/>
    <cellStyle name="Percent 16 5 2 2 2" xfId="22385" xr:uid="{00000000-0005-0000-0000-0000A1BA0000}"/>
    <cellStyle name="Percent 16 5 2 2 2 2" xfId="45653" xr:uid="{00000000-0005-0000-0000-0000A2BA0000}"/>
    <cellStyle name="Percent 16 5 2 2 3" xfId="35040" xr:uid="{00000000-0005-0000-0000-0000A3BA0000}"/>
    <cellStyle name="Percent 16 5 2 3" xfId="17079" xr:uid="{00000000-0005-0000-0000-0000A4BA0000}"/>
    <cellStyle name="Percent 16 5 2 3 2" xfId="40347" xr:uid="{00000000-0005-0000-0000-0000A5BA0000}"/>
    <cellStyle name="Percent 16 5 2 4" xfId="29732" xr:uid="{00000000-0005-0000-0000-0000A6BA0000}"/>
    <cellStyle name="Percent 16 5 3" xfId="9130" xr:uid="{00000000-0005-0000-0000-0000A7BA0000}"/>
    <cellStyle name="Percent 16 5 3 2" xfId="19745" xr:uid="{00000000-0005-0000-0000-0000A8BA0000}"/>
    <cellStyle name="Percent 16 5 3 2 2" xfId="43013" xr:uid="{00000000-0005-0000-0000-0000A9BA0000}"/>
    <cellStyle name="Percent 16 5 3 3" xfId="32398" xr:uid="{00000000-0005-0000-0000-0000AABA0000}"/>
    <cellStyle name="Percent 16 5 4" xfId="14439" xr:uid="{00000000-0005-0000-0000-0000ABBA0000}"/>
    <cellStyle name="Percent 16 5 4 2" xfId="37707" xr:uid="{00000000-0005-0000-0000-0000ACBA0000}"/>
    <cellStyle name="Percent 16 5 5" xfId="27090" xr:uid="{00000000-0005-0000-0000-0000ADBA0000}"/>
    <cellStyle name="Percent 16 6" xfId="4218" xr:uid="{00000000-0005-0000-0000-0000AEBA0000}"/>
    <cellStyle name="Percent 16 6 2" xfId="9562" xr:uid="{00000000-0005-0000-0000-0000AFBA0000}"/>
    <cellStyle name="Percent 16 6 2 2" xfId="20177" xr:uid="{00000000-0005-0000-0000-0000B0BA0000}"/>
    <cellStyle name="Percent 16 6 2 2 2" xfId="43445" xr:uid="{00000000-0005-0000-0000-0000B1BA0000}"/>
    <cellStyle name="Percent 16 6 2 3" xfId="32830" xr:uid="{00000000-0005-0000-0000-0000B2BA0000}"/>
    <cellStyle name="Percent 16 6 3" xfId="14871" xr:uid="{00000000-0005-0000-0000-0000B3BA0000}"/>
    <cellStyle name="Percent 16 6 3 2" xfId="38139" xr:uid="{00000000-0005-0000-0000-0000B4BA0000}"/>
    <cellStyle name="Percent 16 6 4" xfId="27522" xr:uid="{00000000-0005-0000-0000-0000B5BA0000}"/>
    <cellStyle name="Percent 16 7" xfId="6920" xr:uid="{00000000-0005-0000-0000-0000B6BA0000}"/>
    <cellStyle name="Percent 16 7 2" xfId="17535" xr:uid="{00000000-0005-0000-0000-0000B7BA0000}"/>
    <cellStyle name="Percent 16 7 2 2" xfId="40803" xr:uid="{00000000-0005-0000-0000-0000B8BA0000}"/>
    <cellStyle name="Percent 16 7 3" xfId="30188" xr:uid="{00000000-0005-0000-0000-0000B9BA0000}"/>
    <cellStyle name="Percent 16 8" xfId="12231" xr:uid="{00000000-0005-0000-0000-0000BABA0000}"/>
    <cellStyle name="Percent 16 8 2" xfId="35499" xr:uid="{00000000-0005-0000-0000-0000BBBA0000}"/>
    <cellStyle name="Percent 16 9" xfId="24880" xr:uid="{00000000-0005-0000-0000-0000BCBA0000}"/>
    <cellStyle name="Percent 17" xfId="639" xr:uid="{00000000-0005-0000-0000-0000BDBA0000}"/>
    <cellStyle name="Percent 17 2" xfId="2120" xr:uid="{00000000-0005-0000-0000-0000BEBA0000}"/>
    <cellStyle name="Percent 17 2 2" xfId="5014" xr:uid="{00000000-0005-0000-0000-0000BFBA0000}"/>
    <cellStyle name="Percent 17 2 2 2" xfId="10357" xr:uid="{00000000-0005-0000-0000-0000C0BA0000}"/>
    <cellStyle name="Percent 17 2 2 2 2" xfId="20972" xr:uid="{00000000-0005-0000-0000-0000C1BA0000}"/>
    <cellStyle name="Percent 17 2 2 2 2 2" xfId="44240" xr:uid="{00000000-0005-0000-0000-0000C2BA0000}"/>
    <cellStyle name="Percent 17 2 2 2 3" xfId="33625" xr:uid="{00000000-0005-0000-0000-0000C3BA0000}"/>
    <cellStyle name="Percent 17 2 2 3" xfId="15666" xr:uid="{00000000-0005-0000-0000-0000C4BA0000}"/>
    <cellStyle name="Percent 17 2 2 3 2" xfId="38934" xr:uid="{00000000-0005-0000-0000-0000C5BA0000}"/>
    <cellStyle name="Percent 17 2 2 4" xfId="28317" xr:uid="{00000000-0005-0000-0000-0000C6BA0000}"/>
    <cellStyle name="Percent 17 2 3" xfId="7715" xr:uid="{00000000-0005-0000-0000-0000C7BA0000}"/>
    <cellStyle name="Percent 17 2 3 2" xfId="18330" xr:uid="{00000000-0005-0000-0000-0000C8BA0000}"/>
    <cellStyle name="Percent 17 2 3 2 2" xfId="41598" xr:uid="{00000000-0005-0000-0000-0000C9BA0000}"/>
    <cellStyle name="Percent 17 2 3 3" xfId="30983" xr:uid="{00000000-0005-0000-0000-0000CABA0000}"/>
    <cellStyle name="Percent 17 2 4" xfId="13026" xr:uid="{00000000-0005-0000-0000-0000CBBA0000}"/>
    <cellStyle name="Percent 17 2 4 2" xfId="36294" xr:uid="{00000000-0005-0000-0000-0000CCBA0000}"/>
    <cellStyle name="Percent 17 2 5" xfId="25675" xr:uid="{00000000-0005-0000-0000-0000CDBA0000}"/>
    <cellStyle name="Percent 17 3" xfId="2558" xr:uid="{00000000-0005-0000-0000-0000CEBA0000}"/>
    <cellStyle name="Percent 17 3 2" xfId="5406" xr:uid="{00000000-0005-0000-0000-0000CFBA0000}"/>
    <cellStyle name="Percent 17 3 2 2" xfId="10749" xr:uid="{00000000-0005-0000-0000-0000D0BA0000}"/>
    <cellStyle name="Percent 17 3 2 2 2" xfId="21363" xr:uid="{00000000-0005-0000-0000-0000D1BA0000}"/>
    <cellStyle name="Percent 17 3 2 2 2 2" xfId="44631" xr:uid="{00000000-0005-0000-0000-0000D2BA0000}"/>
    <cellStyle name="Percent 17 3 2 2 3" xfId="34017" xr:uid="{00000000-0005-0000-0000-0000D3BA0000}"/>
    <cellStyle name="Percent 17 3 2 3" xfId="16057" xr:uid="{00000000-0005-0000-0000-0000D4BA0000}"/>
    <cellStyle name="Percent 17 3 2 3 2" xfId="39325" xr:uid="{00000000-0005-0000-0000-0000D5BA0000}"/>
    <cellStyle name="Percent 17 3 2 4" xfId="28709" xr:uid="{00000000-0005-0000-0000-0000D6BA0000}"/>
    <cellStyle name="Percent 17 3 3" xfId="8107" xr:uid="{00000000-0005-0000-0000-0000D7BA0000}"/>
    <cellStyle name="Percent 17 3 3 2" xfId="18722" xr:uid="{00000000-0005-0000-0000-0000D8BA0000}"/>
    <cellStyle name="Percent 17 3 3 2 2" xfId="41990" xr:uid="{00000000-0005-0000-0000-0000D9BA0000}"/>
    <cellStyle name="Percent 17 3 3 3" xfId="31375" xr:uid="{00000000-0005-0000-0000-0000DABA0000}"/>
    <cellStyle name="Percent 17 3 4" xfId="13417" xr:uid="{00000000-0005-0000-0000-0000DBBA0000}"/>
    <cellStyle name="Percent 17 3 4 2" xfId="36685" xr:uid="{00000000-0005-0000-0000-0000DCBA0000}"/>
    <cellStyle name="Percent 17 3 5" xfId="26067" xr:uid="{00000000-0005-0000-0000-0000DDBA0000}"/>
    <cellStyle name="Percent 17 4" xfId="3286" xr:uid="{00000000-0005-0000-0000-0000DEBA0000}"/>
    <cellStyle name="Percent 17 4 2" xfId="6116" xr:uid="{00000000-0005-0000-0000-0000DFBA0000}"/>
    <cellStyle name="Percent 17 4 2 2" xfId="11459" xr:uid="{00000000-0005-0000-0000-0000E0BA0000}"/>
    <cellStyle name="Percent 17 4 2 2 2" xfId="22072" xr:uid="{00000000-0005-0000-0000-0000E1BA0000}"/>
    <cellStyle name="Percent 17 4 2 2 2 2" xfId="45340" xr:uid="{00000000-0005-0000-0000-0000E2BA0000}"/>
    <cellStyle name="Percent 17 4 2 2 3" xfId="34727" xr:uid="{00000000-0005-0000-0000-0000E3BA0000}"/>
    <cellStyle name="Percent 17 4 2 3" xfId="16766" xr:uid="{00000000-0005-0000-0000-0000E4BA0000}"/>
    <cellStyle name="Percent 17 4 2 3 2" xfId="40034" xr:uid="{00000000-0005-0000-0000-0000E5BA0000}"/>
    <cellStyle name="Percent 17 4 2 4" xfId="29419" xr:uid="{00000000-0005-0000-0000-0000E6BA0000}"/>
    <cellStyle name="Percent 17 4 3" xfId="8817" xr:uid="{00000000-0005-0000-0000-0000E7BA0000}"/>
    <cellStyle name="Percent 17 4 3 2" xfId="19432" xr:uid="{00000000-0005-0000-0000-0000E8BA0000}"/>
    <cellStyle name="Percent 17 4 3 2 2" xfId="42700" xr:uid="{00000000-0005-0000-0000-0000E9BA0000}"/>
    <cellStyle name="Percent 17 4 3 3" xfId="32085" xr:uid="{00000000-0005-0000-0000-0000EABA0000}"/>
    <cellStyle name="Percent 17 4 4" xfId="14126" xr:uid="{00000000-0005-0000-0000-0000EBBA0000}"/>
    <cellStyle name="Percent 17 4 4 2" xfId="37394" xr:uid="{00000000-0005-0000-0000-0000ECBA0000}"/>
    <cellStyle name="Percent 17 4 5" xfId="26777" xr:uid="{00000000-0005-0000-0000-0000EDBA0000}"/>
    <cellStyle name="Percent 17 5" xfId="3606" xr:uid="{00000000-0005-0000-0000-0000EEBA0000}"/>
    <cellStyle name="Percent 17 5 2" xfId="6430" xr:uid="{00000000-0005-0000-0000-0000EFBA0000}"/>
    <cellStyle name="Percent 17 5 2 2" xfId="11773" xr:uid="{00000000-0005-0000-0000-0000F0BA0000}"/>
    <cellStyle name="Percent 17 5 2 2 2" xfId="22386" xr:uid="{00000000-0005-0000-0000-0000F1BA0000}"/>
    <cellStyle name="Percent 17 5 2 2 2 2" xfId="45654" xr:uid="{00000000-0005-0000-0000-0000F2BA0000}"/>
    <cellStyle name="Percent 17 5 2 2 3" xfId="35041" xr:uid="{00000000-0005-0000-0000-0000F3BA0000}"/>
    <cellStyle name="Percent 17 5 2 3" xfId="17080" xr:uid="{00000000-0005-0000-0000-0000F4BA0000}"/>
    <cellStyle name="Percent 17 5 2 3 2" xfId="40348" xr:uid="{00000000-0005-0000-0000-0000F5BA0000}"/>
    <cellStyle name="Percent 17 5 2 4" xfId="29733" xr:uid="{00000000-0005-0000-0000-0000F6BA0000}"/>
    <cellStyle name="Percent 17 5 3" xfId="9131" xr:uid="{00000000-0005-0000-0000-0000F7BA0000}"/>
    <cellStyle name="Percent 17 5 3 2" xfId="19746" xr:uid="{00000000-0005-0000-0000-0000F8BA0000}"/>
    <cellStyle name="Percent 17 5 3 2 2" xfId="43014" xr:uid="{00000000-0005-0000-0000-0000F9BA0000}"/>
    <cellStyle name="Percent 17 5 3 3" xfId="32399" xr:uid="{00000000-0005-0000-0000-0000FABA0000}"/>
    <cellStyle name="Percent 17 5 4" xfId="14440" xr:uid="{00000000-0005-0000-0000-0000FBBA0000}"/>
    <cellStyle name="Percent 17 5 4 2" xfId="37708" xr:uid="{00000000-0005-0000-0000-0000FCBA0000}"/>
    <cellStyle name="Percent 17 5 5" xfId="27091" xr:uid="{00000000-0005-0000-0000-0000FDBA0000}"/>
    <cellStyle name="Percent 17 6" xfId="4219" xr:uid="{00000000-0005-0000-0000-0000FEBA0000}"/>
    <cellStyle name="Percent 17 6 2" xfId="9563" xr:uid="{00000000-0005-0000-0000-0000FFBA0000}"/>
    <cellStyle name="Percent 17 6 2 2" xfId="20178" xr:uid="{00000000-0005-0000-0000-000000BB0000}"/>
    <cellStyle name="Percent 17 6 2 2 2" xfId="43446" xr:uid="{00000000-0005-0000-0000-000001BB0000}"/>
    <cellStyle name="Percent 17 6 2 3" xfId="32831" xr:uid="{00000000-0005-0000-0000-000002BB0000}"/>
    <cellStyle name="Percent 17 6 3" xfId="14872" xr:uid="{00000000-0005-0000-0000-000003BB0000}"/>
    <cellStyle name="Percent 17 6 3 2" xfId="38140" xr:uid="{00000000-0005-0000-0000-000004BB0000}"/>
    <cellStyle name="Percent 17 6 4" xfId="27523" xr:uid="{00000000-0005-0000-0000-000005BB0000}"/>
    <cellStyle name="Percent 17 7" xfId="6921" xr:uid="{00000000-0005-0000-0000-000006BB0000}"/>
    <cellStyle name="Percent 17 7 2" xfId="17536" xr:uid="{00000000-0005-0000-0000-000007BB0000}"/>
    <cellStyle name="Percent 17 7 2 2" xfId="40804" xr:uid="{00000000-0005-0000-0000-000008BB0000}"/>
    <cellStyle name="Percent 17 7 3" xfId="30189" xr:uid="{00000000-0005-0000-0000-000009BB0000}"/>
    <cellStyle name="Percent 17 8" xfId="12232" xr:uid="{00000000-0005-0000-0000-00000ABB0000}"/>
    <cellStyle name="Percent 17 8 2" xfId="35500" xr:uid="{00000000-0005-0000-0000-00000BBB0000}"/>
    <cellStyle name="Percent 17 9" xfId="24881" xr:uid="{00000000-0005-0000-0000-00000CBB0000}"/>
    <cellStyle name="Percent 18" xfId="640" xr:uid="{00000000-0005-0000-0000-00000DBB0000}"/>
    <cellStyle name="Percent 18 2" xfId="2121" xr:uid="{00000000-0005-0000-0000-00000EBB0000}"/>
    <cellStyle name="Percent 18 2 2" xfId="5015" xr:uid="{00000000-0005-0000-0000-00000FBB0000}"/>
    <cellStyle name="Percent 18 2 2 2" xfId="10358" xr:uid="{00000000-0005-0000-0000-000010BB0000}"/>
    <cellStyle name="Percent 18 2 2 2 2" xfId="20973" xr:uid="{00000000-0005-0000-0000-000011BB0000}"/>
    <cellStyle name="Percent 18 2 2 2 2 2" xfId="44241" xr:uid="{00000000-0005-0000-0000-000012BB0000}"/>
    <cellStyle name="Percent 18 2 2 2 3" xfId="33626" xr:uid="{00000000-0005-0000-0000-000013BB0000}"/>
    <cellStyle name="Percent 18 2 2 3" xfId="15667" xr:uid="{00000000-0005-0000-0000-000014BB0000}"/>
    <cellStyle name="Percent 18 2 2 3 2" xfId="38935" xr:uid="{00000000-0005-0000-0000-000015BB0000}"/>
    <cellStyle name="Percent 18 2 2 4" xfId="28318" xr:uid="{00000000-0005-0000-0000-000016BB0000}"/>
    <cellStyle name="Percent 18 2 3" xfId="7716" xr:uid="{00000000-0005-0000-0000-000017BB0000}"/>
    <cellStyle name="Percent 18 2 3 2" xfId="18331" xr:uid="{00000000-0005-0000-0000-000018BB0000}"/>
    <cellStyle name="Percent 18 2 3 2 2" xfId="41599" xr:uid="{00000000-0005-0000-0000-000019BB0000}"/>
    <cellStyle name="Percent 18 2 3 3" xfId="30984" xr:uid="{00000000-0005-0000-0000-00001ABB0000}"/>
    <cellStyle name="Percent 18 2 4" xfId="13027" xr:uid="{00000000-0005-0000-0000-00001BBB0000}"/>
    <cellStyle name="Percent 18 2 4 2" xfId="36295" xr:uid="{00000000-0005-0000-0000-00001CBB0000}"/>
    <cellStyle name="Percent 18 2 5" xfId="25676" xr:uid="{00000000-0005-0000-0000-00001DBB0000}"/>
    <cellStyle name="Percent 18 3" xfId="2559" xr:uid="{00000000-0005-0000-0000-00001EBB0000}"/>
    <cellStyle name="Percent 18 3 2" xfId="5407" xr:uid="{00000000-0005-0000-0000-00001FBB0000}"/>
    <cellStyle name="Percent 18 3 2 2" xfId="10750" xr:uid="{00000000-0005-0000-0000-000020BB0000}"/>
    <cellStyle name="Percent 18 3 2 2 2" xfId="21364" xr:uid="{00000000-0005-0000-0000-000021BB0000}"/>
    <cellStyle name="Percent 18 3 2 2 2 2" xfId="44632" xr:uid="{00000000-0005-0000-0000-000022BB0000}"/>
    <cellStyle name="Percent 18 3 2 2 3" xfId="34018" xr:uid="{00000000-0005-0000-0000-000023BB0000}"/>
    <cellStyle name="Percent 18 3 2 3" xfId="16058" xr:uid="{00000000-0005-0000-0000-000024BB0000}"/>
    <cellStyle name="Percent 18 3 2 3 2" xfId="39326" xr:uid="{00000000-0005-0000-0000-000025BB0000}"/>
    <cellStyle name="Percent 18 3 2 4" xfId="28710" xr:uid="{00000000-0005-0000-0000-000026BB0000}"/>
    <cellStyle name="Percent 18 3 3" xfId="8108" xr:uid="{00000000-0005-0000-0000-000027BB0000}"/>
    <cellStyle name="Percent 18 3 3 2" xfId="18723" xr:uid="{00000000-0005-0000-0000-000028BB0000}"/>
    <cellStyle name="Percent 18 3 3 2 2" xfId="41991" xr:uid="{00000000-0005-0000-0000-000029BB0000}"/>
    <cellStyle name="Percent 18 3 3 3" xfId="31376" xr:uid="{00000000-0005-0000-0000-00002ABB0000}"/>
    <cellStyle name="Percent 18 3 4" xfId="13418" xr:uid="{00000000-0005-0000-0000-00002BBB0000}"/>
    <cellStyle name="Percent 18 3 4 2" xfId="36686" xr:uid="{00000000-0005-0000-0000-00002CBB0000}"/>
    <cellStyle name="Percent 18 3 5" xfId="26068" xr:uid="{00000000-0005-0000-0000-00002DBB0000}"/>
    <cellStyle name="Percent 18 4" xfId="3287" xr:uid="{00000000-0005-0000-0000-00002EBB0000}"/>
    <cellStyle name="Percent 18 4 2" xfId="6117" xr:uid="{00000000-0005-0000-0000-00002FBB0000}"/>
    <cellStyle name="Percent 18 4 2 2" xfId="11460" xr:uid="{00000000-0005-0000-0000-000030BB0000}"/>
    <cellStyle name="Percent 18 4 2 2 2" xfId="22073" xr:uid="{00000000-0005-0000-0000-000031BB0000}"/>
    <cellStyle name="Percent 18 4 2 2 2 2" xfId="45341" xr:uid="{00000000-0005-0000-0000-000032BB0000}"/>
    <cellStyle name="Percent 18 4 2 2 3" xfId="34728" xr:uid="{00000000-0005-0000-0000-000033BB0000}"/>
    <cellStyle name="Percent 18 4 2 3" xfId="16767" xr:uid="{00000000-0005-0000-0000-000034BB0000}"/>
    <cellStyle name="Percent 18 4 2 3 2" xfId="40035" xr:uid="{00000000-0005-0000-0000-000035BB0000}"/>
    <cellStyle name="Percent 18 4 2 4" xfId="29420" xr:uid="{00000000-0005-0000-0000-000036BB0000}"/>
    <cellStyle name="Percent 18 4 3" xfId="8818" xr:uid="{00000000-0005-0000-0000-000037BB0000}"/>
    <cellStyle name="Percent 18 4 3 2" xfId="19433" xr:uid="{00000000-0005-0000-0000-000038BB0000}"/>
    <cellStyle name="Percent 18 4 3 2 2" xfId="42701" xr:uid="{00000000-0005-0000-0000-000039BB0000}"/>
    <cellStyle name="Percent 18 4 3 3" xfId="32086" xr:uid="{00000000-0005-0000-0000-00003ABB0000}"/>
    <cellStyle name="Percent 18 4 4" xfId="14127" xr:uid="{00000000-0005-0000-0000-00003BBB0000}"/>
    <cellStyle name="Percent 18 4 4 2" xfId="37395" xr:uid="{00000000-0005-0000-0000-00003CBB0000}"/>
    <cellStyle name="Percent 18 4 5" xfId="26778" xr:uid="{00000000-0005-0000-0000-00003DBB0000}"/>
    <cellStyle name="Percent 18 5" xfId="3607" xr:uid="{00000000-0005-0000-0000-00003EBB0000}"/>
    <cellStyle name="Percent 18 5 2" xfId="6431" xr:uid="{00000000-0005-0000-0000-00003FBB0000}"/>
    <cellStyle name="Percent 18 5 2 2" xfId="11774" xr:uid="{00000000-0005-0000-0000-000040BB0000}"/>
    <cellStyle name="Percent 18 5 2 2 2" xfId="22387" xr:uid="{00000000-0005-0000-0000-000041BB0000}"/>
    <cellStyle name="Percent 18 5 2 2 2 2" xfId="45655" xr:uid="{00000000-0005-0000-0000-000042BB0000}"/>
    <cellStyle name="Percent 18 5 2 2 3" xfId="35042" xr:uid="{00000000-0005-0000-0000-000043BB0000}"/>
    <cellStyle name="Percent 18 5 2 3" xfId="17081" xr:uid="{00000000-0005-0000-0000-000044BB0000}"/>
    <cellStyle name="Percent 18 5 2 3 2" xfId="40349" xr:uid="{00000000-0005-0000-0000-000045BB0000}"/>
    <cellStyle name="Percent 18 5 2 4" xfId="29734" xr:uid="{00000000-0005-0000-0000-000046BB0000}"/>
    <cellStyle name="Percent 18 5 3" xfId="9132" xr:uid="{00000000-0005-0000-0000-000047BB0000}"/>
    <cellStyle name="Percent 18 5 3 2" xfId="19747" xr:uid="{00000000-0005-0000-0000-000048BB0000}"/>
    <cellStyle name="Percent 18 5 3 2 2" xfId="43015" xr:uid="{00000000-0005-0000-0000-000049BB0000}"/>
    <cellStyle name="Percent 18 5 3 3" xfId="32400" xr:uid="{00000000-0005-0000-0000-00004ABB0000}"/>
    <cellStyle name="Percent 18 5 4" xfId="14441" xr:uid="{00000000-0005-0000-0000-00004BBB0000}"/>
    <cellStyle name="Percent 18 5 4 2" xfId="37709" xr:uid="{00000000-0005-0000-0000-00004CBB0000}"/>
    <cellStyle name="Percent 18 5 5" xfId="27092" xr:uid="{00000000-0005-0000-0000-00004DBB0000}"/>
    <cellStyle name="Percent 18 6" xfId="4220" xr:uid="{00000000-0005-0000-0000-00004EBB0000}"/>
    <cellStyle name="Percent 18 6 2" xfId="9564" xr:uid="{00000000-0005-0000-0000-00004FBB0000}"/>
    <cellStyle name="Percent 18 6 2 2" xfId="20179" xr:uid="{00000000-0005-0000-0000-000050BB0000}"/>
    <cellStyle name="Percent 18 6 2 2 2" xfId="43447" xr:uid="{00000000-0005-0000-0000-000051BB0000}"/>
    <cellStyle name="Percent 18 6 2 3" xfId="32832" xr:uid="{00000000-0005-0000-0000-000052BB0000}"/>
    <cellStyle name="Percent 18 6 3" xfId="14873" xr:uid="{00000000-0005-0000-0000-000053BB0000}"/>
    <cellStyle name="Percent 18 6 3 2" xfId="38141" xr:uid="{00000000-0005-0000-0000-000054BB0000}"/>
    <cellStyle name="Percent 18 6 4" xfId="27524" xr:uid="{00000000-0005-0000-0000-000055BB0000}"/>
    <cellStyle name="Percent 18 7" xfId="6922" xr:uid="{00000000-0005-0000-0000-000056BB0000}"/>
    <cellStyle name="Percent 18 7 2" xfId="17537" xr:uid="{00000000-0005-0000-0000-000057BB0000}"/>
    <cellStyle name="Percent 18 7 2 2" xfId="40805" xr:uid="{00000000-0005-0000-0000-000058BB0000}"/>
    <cellStyle name="Percent 18 7 3" xfId="30190" xr:uid="{00000000-0005-0000-0000-000059BB0000}"/>
    <cellStyle name="Percent 18 8" xfId="12233" xr:uid="{00000000-0005-0000-0000-00005ABB0000}"/>
    <cellStyle name="Percent 18 8 2" xfId="35501" xr:uid="{00000000-0005-0000-0000-00005BBB0000}"/>
    <cellStyle name="Percent 18 9" xfId="24882" xr:uid="{00000000-0005-0000-0000-00005CBB0000}"/>
    <cellStyle name="Percent 19" xfId="641" xr:uid="{00000000-0005-0000-0000-00005DBB0000}"/>
    <cellStyle name="Percent 19 2" xfId="2122" xr:uid="{00000000-0005-0000-0000-00005EBB0000}"/>
    <cellStyle name="Percent 19 2 2" xfId="5016" xr:uid="{00000000-0005-0000-0000-00005FBB0000}"/>
    <cellStyle name="Percent 19 2 2 2" xfId="10359" xr:uid="{00000000-0005-0000-0000-000060BB0000}"/>
    <cellStyle name="Percent 19 2 2 2 2" xfId="20974" xr:uid="{00000000-0005-0000-0000-000061BB0000}"/>
    <cellStyle name="Percent 19 2 2 2 2 2" xfId="44242" xr:uid="{00000000-0005-0000-0000-000062BB0000}"/>
    <cellStyle name="Percent 19 2 2 2 3" xfId="33627" xr:uid="{00000000-0005-0000-0000-000063BB0000}"/>
    <cellStyle name="Percent 19 2 2 3" xfId="15668" xr:uid="{00000000-0005-0000-0000-000064BB0000}"/>
    <cellStyle name="Percent 19 2 2 3 2" xfId="38936" xr:uid="{00000000-0005-0000-0000-000065BB0000}"/>
    <cellStyle name="Percent 19 2 2 4" xfId="28319" xr:uid="{00000000-0005-0000-0000-000066BB0000}"/>
    <cellStyle name="Percent 19 2 3" xfId="7717" xr:uid="{00000000-0005-0000-0000-000067BB0000}"/>
    <cellStyle name="Percent 19 2 3 2" xfId="18332" xr:uid="{00000000-0005-0000-0000-000068BB0000}"/>
    <cellStyle name="Percent 19 2 3 2 2" xfId="41600" xr:uid="{00000000-0005-0000-0000-000069BB0000}"/>
    <cellStyle name="Percent 19 2 3 3" xfId="30985" xr:uid="{00000000-0005-0000-0000-00006ABB0000}"/>
    <cellStyle name="Percent 19 2 4" xfId="13028" xr:uid="{00000000-0005-0000-0000-00006BBB0000}"/>
    <cellStyle name="Percent 19 2 4 2" xfId="36296" xr:uid="{00000000-0005-0000-0000-00006CBB0000}"/>
    <cellStyle name="Percent 19 2 5" xfId="25677" xr:uid="{00000000-0005-0000-0000-00006DBB0000}"/>
    <cellStyle name="Percent 19 3" xfId="2560" xr:uid="{00000000-0005-0000-0000-00006EBB0000}"/>
    <cellStyle name="Percent 19 3 2" xfId="5408" xr:uid="{00000000-0005-0000-0000-00006FBB0000}"/>
    <cellStyle name="Percent 19 3 2 2" xfId="10751" xr:uid="{00000000-0005-0000-0000-000070BB0000}"/>
    <cellStyle name="Percent 19 3 2 2 2" xfId="21365" xr:uid="{00000000-0005-0000-0000-000071BB0000}"/>
    <cellStyle name="Percent 19 3 2 2 2 2" xfId="44633" xr:uid="{00000000-0005-0000-0000-000072BB0000}"/>
    <cellStyle name="Percent 19 3 2 2 3" xfId="34019" xr:uid="{00000000-0005-0000-0000-000073BB0000}"/>
    <cellStyle name="Percent 19 3 2 3" xfId="16059" xr:uid="{00000000-0005-0000-0000-000074BB0000}"/>
    <cellStyle name="Percent 19 3 2 3 2" xfId="39327" xr:uid="{00000000-0005-0000-0000-000075BB0000}"/>
    <cellStyle name="Percent 19 3 2 4" xfId="28711" xr:uid="{00000000-0005-0000-0000-000076BB0000}"/>
    <cellStyle name="Percent 19 3 3" xfId="8109" xr:uid="{00000000-0005-0000-0000-000077BB0000}"/>
    <cellStyle name="Percent 19 3 3 2" xfId="18724" xr:uid="{00000000-0005-0000-0000-000078BB0000}"/>
    <cellStyle name="Percent 19 3 3 2 2" xfId="41992" xr:uid="{00000000-0005-0000-0000-000079BB0000}"/>
    <cellStyle name="Percent 19 3 3 3" xfId="31377" xr:uid="{00000000-0005-0000-0000-00007ABB0000}"/>
    <cellStyle name="Percent 19 3 4" xfId="13419" xr:uid="{00000000-0005-0000-0000-00007BBB0000}"/>
    <cellStyle name="Percent 19 3 4 2" xfId="36687" xr:uid="{00000000-0005-0000-0000-00007CBB0000}"/>
    <cellStyle name="Percent 19 3 5" xfId="26069" xr:uid="{00000000-0005-0000-0000-00007DBB0000}"/>
    <cellStyle name="Percent 19 4" xfId="3288" xr:uid="{00000000-0005-0000-0000-00007EBB0000}"/>
    <cellStyle name="Percent 19 4 2" xfId="6118" xr:uid="{00000000-0005-0000-0000-00007FBB0000}"/>
    <cellStyle name="Percent 19 4 2 2" xfId="11461" xr:uid="{00000000-0005-0000-0000-000080BB0000}"/>
    <cellStyle name="Percent 19 4 2 2 2" xfId="22074" xr:uid="{00000000-0005-0000-0000-000081BB0000}"/>
    <cellStyle name="Percent 19 4 2 2 2 2" xfId="45342" xr:uid="{00000000-0005-0000-0000-000082BB0000}"/>
    <cellStyle name="Percent 19 4 2 2 3" xfId="34729" xr:uid="{00000000-0005-0000-0000-000083BB0000}"/>
    <cellStyle name="Percent 19 4 2 3" xfId="16768" xr:uid="{00000000-0005-0000-0000-000084BB0000}"/>
    <cellStyle name="Percent 19 4 2 3 2" xfId="40036" xr:uid="{00000000-0005-0000-0000-000085BB0000}"/>
    <cellStyle name="Percent 19 4 2 4" xfId="29421" xr:uid="{00000000-0005-0000-0000-000086BB0000}"/>
    <cellStyle name="Percent 19 4 3" xfId="8819" xr:uid="{00000000-0005-0000-0000-000087BB0000}"/>
    <cellStyle name="Percent 19 4 3 2" xfId="19434" xr:uid="{00000000-0005-0000-0000-000088BB0000}"/>
    <cellStyle name="Percent 19 4 3 2 2" xfId="42702" xr:uid="{00000000-0005-0000-0000-000089BB0000}"/>
    <cellStyle name="Percent 19 4 3 3" xfId="32087" xr:uid="{00000000-0005-0000-0000-00008ABB0000}"/>
    <cellStyle name="Percent 19 4 4" xfId="14128" xr:uid="{00000000-0005-0000-0000-00008BBB0000}"/>
    <cellStyle name="Percent 19 4 4 2" xfId="37396" xr:uid="{00000000-0005-0000-0000-00008CBB0000}"/>
    <cellStyle name="Percent 19 4 5" xfId="26779" xr:uid="{00000000-0005-0000-0000-00008DBB0000}"/>
    <cellStyle name="Percent 19 5" xfId="3608" xr:uid="{00000000-0005-0000-0000-00008EBB0000}"/>
    <cellStyle name="Percent 19 5 2" xfId="6432" xr:uid="{00000000-0005-0000-0000-00008FBB0000}"/>
    <cellStyle name="Percent 19 5 2 2" xfId="11775" xr:uid="{00000000-0005-0000-0000-000090BB0000}"/>
    <cellStyle name="Percent 19 5 2 2 2" xfId="22388" xr:uid="{00000000-0005-0000-0000-000091BB0000}"/>
    <cellStyle name="Percent 19 5 2 2 2 2" xfId="45656" xr:uid="{00000000-0005-0000-0000-000092BB0000}"/>
    <cellStyle name="Percent 19 5 2 2 3" xfId="35043" xr:uid="{00000000-0005-0000-0000-000093BB0000}"/>
    <cellStyle name="Percent 19 5 2 3" xfId="17082" xr:uid="{00000000-0005-0000-0000-000094BB0000}"/>
    <cellStyle name="Percent 19 5 2 3 2" xfId="40350" xr:uid="{00000000-0005-0000-0000-000095BB0000}"/>
    <cellStyle name="Percent 19 5 2 4" xfId="29735" xr:uid="{00000000-0005-0000-0000-000096BB0000}"/>
    <cellStyle name="Percent 19 5 3" xfId="9133" xr:uid="{00000000-0005-0000-0000-000097BB0000}"/>
    <cellStyle name="Percent 19 5 3 2" xfId="19748" xr:uid="{00000000-0005-0000-0000-000098BB0000}"/>
    <cellStyle name="Percent 19 5 3 2 2" xfId="43016" xr:uid="{00000000-0005-0000-0000-000099BB0000}"/>
    <cellStyle name="Percent 19 5 3 3" xfId="32401" xr:uid="{00000000-0005-0000-0000-00009ABB0000}"/>
    <cellStyle name="Percent 19 5 4" xfId="14442" xr:uid="{00000000-0005-0000-0000-00009BBB0000}"/>
    <cellStyle name="Percent 19 5 4 2" xfId="37710" xr:uid="{00000000-0005-0000-0000-00009CBB0000}"/>
    <cellStyle name="Percent 19 5 5" xfId="27093" xr:uid="{00000000-0005-0000-0000-00009DBB0000}"/>
    <cellStyle name="Percent 19 6" xfId="4221" xr:uid="{00000000-0005-0000-0000-00009EBB0000}"/>
    <cellStyle name="Percent 19 6 2" xfId="9565" xr:uid="{00000000-0005-0000-0000-00009FBB0000}"/>
    <cellStyle name="Percent 19 6 2 2" xfId="20180" xr:uid="{00000000-0005-0000-0000-0000A0BB0000}"/>
    <cellStyle name="Percent 19 6 2 2 2" xfId="43448" xr:uid="{00000000-0005-0000-0000-0000A1BB0000}"/>
    <cellStyle name="Percent 19 6 2 3" xfId="32833" xr:uid="{00000000-0005-0000-0000-0000A2BB0000}"/>
    <cellStyle name="Percent 19 6 3" xfId="14874" xr:uid="{00000000-0005-0000-0000-0000A3BB0000}"/>
    <cellStyle name="Percent 19 6 3 2" xfId="38142" xr:uid="{00000000-0005-0000-0000-0000A4BB0000}"/>
    <cellStyle name="Percent 19 6 4" xfId="27525" xr:uid="{00000000-0005-0000-0000-0000A5BB0000}"/>
    <cellStyle name="Percent 19 7" xfId="6923" xr:uid="{00000000-0005-0000-0000-0000A6BB0000}"/>
    <cellStyle name="Percent 19 7 2" xfId="17538" xr:uid="{00000000-0005-0000-0000-0000A7BB0000}"/>
    <cellStyle name="Percent 19 7 2 2" xfId="40806" xr:uid="{00000000-0005-0000-0000-0000A8BB0000}"/>
    <cellStyle name="Percent 19 7 3" xfId="30191" xr:uid="{00000000-0005-0000-0000-0000A9BB0000}"/>
    <cellStyle name="Percent 19 8" xfId="12234" xr:uid="{00000000-0005-0000-0000-0000AABB0000}"/>
    <cellStyle name="Percent 19 8 2" xfId="35502" xr:uid="{00000000-0005-0000-0000-0000ABBB0000}"/>
    <cellStyle name="Percent 19 9" xfId="24883" xr:uid="{00000000-0005-0000-0000-0000ACBB0000}"/>
    <cellStyle name="Percent 2" xfId="642" xr:uid="{00000000-0005-0000-0000-0000ADBB0000}"/>
    <cellStyle name="Percent 2 10" xfId="1722" xr:uid="{00000000-0005-0000-0000-0000AEBB0000}"/>
    <cellStyle name="Percent 2 10 2" xfId="4717" xr:uid="{00000000-0005-0000-0000-0000AFBB0000}"/>
    <cellStyle name="Percent 2 10 2 2" xfId="10061" xr:uid="{00000000-0005-0000-0000-0000B0BB0000}"/>
    <cellStyle name="Percent 2 10 2 2 2" xfId="20676" xr:uid="{00000000-0005-0000-0000-0000B1BB0000}"/>
    <cellStyle name="Percent 2 10 2 2 2 2" xfId="43944" xr:uid="{00000000-0005-0000-0000-0000B2BB0000}"/>
    <cellStyle name="Percent 2 10 2 2 3" xfId="33329" xr:uid="{00000000-0005-0000-0000-0000B3BB0000}"/>
    <cellStyle name="Percent 2 10 2 3" xfId="15370" xr:uid="{00000000-0005-0000-0000-0000B4BB0000}"/>
    <cellStyle name="Percent 2 10 2 3 2" xfId="38638" xr:uid="{00000000-0005-0000-0000-0000B5BB0000}"/>
    <cellStyle name="Percent 2 10 2 4" xfId="28021" xr:uid="{00000000-0005-0000-0000-0000B6BB0000}"/>
    <cellStyle name="Percent 2 10 3" xfId="7419" xr:uid="{00000000-0005-0000-0000-0000B7BB0000}"/>
    <cellStyle name="Percent 2 10 3 2" xfId="18034" xr:uid="{00000000-0005-0000-0000-0000B8BB0000}"/>
    <cellStyle name="Percent 2 10 3 2 2" xfId="41302" xr:uid="{00000000-0005-0000-0000-0000B9BB0000}"/>
    <cellStyle name="Percent 2 10 3 3" xfId="30687" xr:uid="{00000000-0005-0000-0000-0000BABB0000}"/>
    <cellStyle name="Percent 2 10 4" xfId="12730" xr:uid="{00000000-0005-0000-0000-0000BBBB0000}"/>
    <cellStyle name="Percent 2 10 4 2" xfId="35998" xr:uid="{00000000-0005-0000-0000-0000BCBB0000}"/>
    <cellStyle name="Percent 2 10 5" xfId="24528" xr:uid="{00000000-0005-0000-0000-0000BDBB0000}"/>
    <cellStyle name="Percent 2 10 5 2" xfId="47725" xr:uid="{00000000-0005-0000-0000-0000BEBB0000}"/>
    <cellStyle name="Percent 2 10 6" xfId="25379" xr:uid="{00000000-0005-0000-0000-0000BFBB0000}"/>
    <cellStyle name="Percent 2 10 7" xfId="49659" xr:uid="{00000000-0005-0000-0000-0000C0BB0000}"/>
    <cellStyle name="Percent 2 11" xfId="3059" xr:uid="{00000000-0005-0000-0000-0000C1BB0000}"/>
    <cellStyle name="Percent 2 11 2" xfId="5892" xr:uid="{00000000-0005-0000-0000-0000C2BB0000}"/>
    <cellStyle name="Percent 2 11 2 2" xfId="11235" xr:uid="{00000000-0005-0000-0000-0000C3BB0000}"/>
    <cellStyle name="Percent 2 11 2 2 2" xfId="21848" xr:uid="{00000000-0005-0000-0000-0000C4BB0000}"/>
    <cellStyle name="Percent 2 11 2 2 2 2" xfId="45116" xr:uid="{00000000-0005-0000-0000-0000C5BB0000}"/>
    <cellStyle name="Percent 2 11 2 2 3" xfId="34503" xr:uid="{00000000-0005-0000-0000-0000C6BB0000}"/>
    <cellStyle name="Percent 2 11 2 3" xfId="16542" xr:uid="{00000000-0005-0000-0000-0000C7BB0000}"/>
    <cellStyle name="Percent 2 11 2 3 2" xfId="39810" xr:uid="{00000000-0005-0000-0000-0000C8BB0000}"/>
    <cellStyle name="Percent 2 11 2 4" xfId="29195" xr:uid="{00000000-0005-0000-0000-0000C9BB0000}"/>
    <cellStyle name="Percent 2 11 3" xfId="8593" xr:uid="{00000000-0005-0000-0000-0000CABB0000}"/>
    <cellStyle name="Percent 2 11 3 2" xfId="19208" xr:uid="{00000000-0005-0000-0000-0000CBBB0000}"/>
    <cellStyle name="Percent 2 11 3 2 2" xfId="42476" xr:uid="{00000000-0005-0000-0000-0000CCBB0000}"/>
    <cellStyle name="Percent 2 11 3 3" xfId="31861" xr:uid="{00000000-0005-0000-0000-0000CDBB0000}"/>
    <cellStyle name="Percent 2 11 4" xfId="13902" xr:uid="{00000000-0005-0000-0000-0000CEBB0000}"/>
    <cellStyle name="Percent 2 11 4 2" xfId="37170" xr:uid="{00000000-0005-0000-0000-0000CFBB0000}"/>
    <cellStyle name="Percent 2 11 5" xfId="24529" xr:uid="{00000000-0005-0000-0000-0000D0BB0000}"/>
    <cellStyle name="Percent 2 11 5 2" xfId="47726" xr:uid="{00000000-0005-0000-0000-0000D1BB0000}"/>
    <cellStyle name="Percent 2 11 6" xfId="26553" xr:uid="{00000000-0005-0000-0000-0000D2BB0000}"/>
    <cellStyle name="Percent 2 11 7" xfId="49660" xr:uid="{00000000-0005-0000-0000-0000D3BB0000}"/>
    <cellStyle name="Percent 2 12" xfId="3382" xr:uid="{00000000-0005-0000-0000-0000D4BB0000}"/>
    <cellStyle name="Percent 2 12 2" xfId="6206" xr:uid="{00000000-0005-0000-0000-0000D5BB0000}"/>
    <cellStyle name="Percent 2 12 2 2" xfId="11549" xr:uid="{00000000-0005-0000-0000-0000D6BB0000}"/>
    <cellStyle name="Percent 2 12 2 2 2" xfId="22162" xr:uid="{00000000-0005-0000-0000-0000D7BB0000}"/>
    <cellStyle name="Percent 2 12 2 2 2 2" xfId="45430" xr:uid="{00000000-0005-0000-0000-0000D8BB0000}"/>
    <cellStyle name="Percent 2 12 2 2 3" xfId="34817" xr:uid="{00000000-0005-0000-0000-0000D9BB0000}"/>
    <cellStyle name="Percent 2 12 2 3" xfId="16856" xr:uid="{00000000-0005-0000-0000-0000DABB0000}"/>
    <cellStyle name="Percent 2 12 2 3 2" xfId="40124" xr:uid="{00000000-0005-0000-0000-0000DBBB0000}"/>
    <cellStyle name="Percent 2 12 2 4" xfId="29509" xr:uid="{00000000-0005-0000-0000-0000DCBB0000}"/>
    <cellStyle name="Percent 2 12 3" xfId="8907" xr:uid="{00000000-0005-0000-0000-0000DDBB0000}"/>
    <cellStyle name="Percent 2 12 3 2" xfId="19522" xr:uid="{00000000-0005-0000-0000-0000DEBB0000}"/>
    <cellStyle name="Percent 2 12 3 2 2" xfId="42790" xr:uid="{00000000-0005-0000-0000-0000DFBB0000}"/>
    <cellStyle name="Percent 2 12 3 3" xfId="32175" xr:uid="{00000000-0005-0000-0000-0000E0BB0000}"/>
    <cellStyle name="Percent 2 12 4" xfId="14216" xr:uid="{00000000-0005-0000-0000-0000E1BB0000}"/>
    <cellStyle name="Percent 2 12 4 2" xfId="37484" xr:uid="{00000000-0005-0000-0000-0000E2BB0000}"/>
    <cellStyle name="Percent 2 12 5" xfId="24530" xr:uid="{00000000-0005-0000-0000-0000E3BB0000}"/>
    <cellStyle name="Percent 2 12 5 2" xfId="47727" xr:uid="{00000000-0005-0000-0000-0000E4BB0000}"/>
    <cellStyle name="Percent 2 12 6" xfId="26867" xr:uid="{00000000-0005-0000-0000-0000E5BB0000}"/>
    <cellStyle name="Percent 2 12 7" xfId="49661" xr:uid="{00000000-0005-0000-0000-0000E6BB0000}"/>
    <cellStyle name="Percent 2 13" xfId="24527" xr:uid="{00000000-0005-0000-0000-0000E7BB0000}"/>
    <cellStyle name="Percent 2 13 2" xfId="47724" xr:uid="{00000000-0005-0000-0000-0000E8BB0000}"/>
    <cellStyle name="Percent 2 14" xfId="49658" xr:uid="{00000000-0005-0000-0000-0000E9BB0000}"/>
    <cellStyle name="Percent 2 2" xfId="643" xr:uid="{00000000-0005-0000-0000-0000EABB0000}"/>
    <cellStyle name="Percent 2 2 2" xfId="879" xr:uid="{00000000-0005-0000-0000-0000EBBB0000}"/>
    <cellStyle name="Percent 2 2 2 2" xfId="2124" xr:uid="{00000000-0005-0000-0000-0000ECBB0000}"/>
    <cellStyle name="Percent 2 2 2 2 2" xfId="3688" xr:uid="{00000000-0005-0000-0000-0000EDBB0000}"/>
    <cellStyle name="Percent 2 2 2 2 3" xfId="5017" xr:uid="{00000000-0005-0000-0000-0000EEBB0000}"/>
    <cellStyle name="Percent 2 2 2 2 3 2" xfId="10360" xr:uid="{00000000-0005-0000-0000-0000EFBB0000}"/>
    <cellStyle name="Percent 2 2 2 2 3 2 2" xfId="20975" xr:uid="{00000000-0005-0000-0000-0000F0BB0000}"/>
    <cellStyle name="Percent 2 2 2 2 3 2 2 2" xfId="44243" xr:uid="{00000000-0005-0000-0000-0000F1BB0000}"/>
    <cellStyle name="Percent 2 2 2 2 3 2 3" xfId="33628" xr:uid="{00000000-0005-0000-0000-0000F2BB0000}"/>
    <cellStyle name="Percent 2 2 2 2 3 3" xfId="15669" xr:uid="{00000000-0005-0000-0000-0000F3BB0000}"/>
    <cellStyle name="Percent 2 2 2 2 3 3 2" xfId="38937" xr:uid="{00000000-0005-0000-0000-0000F4BB0000}"/>
    <cellStyle name="Percent 2 2 2 2 3 4" xfId="28320" xr:uid="{00000000-0005-0000-0000-0000F5BB0000}"/>
    <cellStyle name="Percent 2 2 2 2 4" xfId="7718" xr:uid="{00000000-0005-0000-0000-0000F6BB0000}"/>
    <cellStyle name="Percent 2 2 2 2 4 2" xfId="18333" xr:uid="{00000000-0005-0000-0000-0000F7BB0000}"/>
    <cellStyle name="Percent 2 2 2 2 4 2 2" xfId="41601" xr:uid="{00000000-0005-0000-0000-0000F8BB0000}"/>
    <cellStyle name="Percent 2 2 2 2 4 3" xfId="30986" xr:uid="{00000000-0005-0000-0000-0000F9BB0000}"/>
    <cellStyle name="Percent 2 2 2 2 5" xfId="13029" xr:uid="{00000000-0005-0000-0000-0000FABB0000}"/>
    <cellStyle name="Percent 2 2 2 2 5 2" xfId="36297" xr:uid="{00000000-0005-0000-0000-0000FBBB0000}"/>
    <cellStyle name="Percent 2 2 2 2 6" xfId="25678" xr:uid="{00000000-0005-0000-0000-0000FCBB0000}"/>
    <cellStyle name="Percent 2 2 2 3" xfId="3289" xr:uid="{00000000-0005-0000-0000-0000FDBB0000}"/>
    <cellStyle name="Percent 2 2 2 3 2" xfId="6119" xr:uid="{00000000-0005-0000-0000-0000FEBB0000}"/>
    <cellStyle name="Percent 2 2 2 3 2 2" xfId="11462" xr:uid="{00000000-0005-0000-0000-0000FFBB0000}"/>
    <cellStyle name="Percent 2 2 2 3 2 2 2" xfId="22075" xr:uid="{00000000-0005-0000-0000-000000BC0000}"/>
    <cellStyle name="Percent 2 2 2 3 2 2 2 2" xfId="45343" xr:uid="{00000000-0005-0000-0000-000001BC0000}"/>
    <cellStyle name="Percent 2 2 2 3 2 2 3" xfId="34730" xr:uid="{00000000-0005-0000-0000-000002BC0000}"/>
    <cellStyle name="Percent 2 2 2 3 2 3" xfId="16769" xr:uid="{00000000-0005-0000-0000-000003BC0000}"/>
    <cellStyle name="Percent 2 2 2 3 2 3 2" xfId="40037" xr:uid="{00000000-0005-0000-0000-000004BC0000}"/>
    <cellStyle name="Percent 2 2 2 3 2 4" xfId="29422" xr:uid="{00000000-0005-0000-0000-000005BC0000}"/>
    <cellStyle name="Percent 2 2 2 3 3" xfId="8820" xr:uid="{00000000-0005-0000-0000-000006BC0000}"/>
    <cellStyle name="Percent 2 2 2 3 3 2" xfId="19435" xr:uid="{00000000-0005-0000-0000-000007BC0000}"/>
    <cellStyle name="Percent 2 2 2 3 3 2 2" xfId="42703" xr:uid="{00000000-0005-0000-0000-000008BC0000}"/>
    <cellStyle name="Percent 2 2 2 3 3 3" xfId="32088" xr:uid="{00000000-0005-0000-0000-000009BC0000}"/>
    <cellStyle name="Percent 2 2 2 3 4" xfId="14129" xr:uid="{00000000-0005-0000-0000-00000ABC0000}"/>
    <cellStyle name="Percent 2 2 2 3 4 2" xfId="37397" xr:uid="{00000000-0005-0000-0000-00000BBC0000}"/>
    <cellStyle name="Percent 2 2 2 3 5" xfId="26780" xr:uid="{00000000-0005-0000-0000-00000CBC0000}"/>
    <cellStyle name="Percent 2 2 2 4" xfId="3609" xr:uid="{00000000-0005-0000-0000-00000DBC0000}"/>
    <cellStyle name="Percent 2 2 2 4 2" xfId="6433" xr:uid="{00000000-0005-0000-0000-00000EBC0000}"/>
    <cellStyle name="Percent 2 2 2 4 2 2" xfId="11776" xr:uid="{00000000-0005-0000-0000-00000FBC0000}"/>
    <cellStyle name="Percent 2 2 2 4 2 2 2" xfId="22389" xr:uid="{00000000-0005-0000-0000-000010BC0000}"/>
    <cellStyle name="Percent 2 2 2 4 2 2 2 2" xfId="45657" xr:uid="{00000000-0005-0000-0000-000011BC0000}"/>
    <cellStyle name="Percent 2 2 2 4 2 2 3" xfId="35044" xr:uid="{00000000-0005-0000-0000-000012BC0000}"/>
    <cellStyle name="Percent 2 2 2 4 2 3" xfId="17083" xr:uid="{00000000-0005-0000-0000-000013BC0000}"/>
    <cellStyle name="Percent 2 2 2 4 2 3 2" xfId="40351" xr:uid="{00000000-0005-0000-0000-000014BC0000}"/>
    <cellStyle name="Percent 2 2 2 4 2 4" xfId="29736" xr:uid="{00000000-0005-0000-0000-000015BC0000}"/>
    <cellStyle name="Percent 2 2 2 4 3" xfId="9134" xr:uid="{00000000-0005-0000-0000-000016BC0000}"/>
    <cellStyle name="Percent 2 2 2 4 3 2" xfId="19749" xr:uid="{00000000-0005-0000-0000-000017BC0000}"/>
    <cellStyle name="Percent 2 2 2 4 3 2 2" xfId="43017" xr:uid="{00000000-0005-0000-0000-000018BC0000}"/>
    <cellStyle name="Percent 2 2 2 4 3 3" xfId="32402" xr:uid="{00000000-0005-0000-0000-000019BC0000}"/>
    <cellStyle name="Percent 2 2 2 4 4" xfId="14443" xr:uid="{00000000-0005-0000-0000-00001ABC0000}"/>
    <cellStyle name="Percent 2 2 2 4 4 2" xfId="37711" xr:uid="{00000000-0005-0000-0000-00001BBC0000}"/>
    <cellStyle name="Percent 2 2 2 4 5" xfId="27094" xr:uid="{00000000-0005-0000-0000-00001CBC0000}"/>
    <cellStyle name="Percent 2 2 3" xfId="2561" xr:uid="{00000000-0005-0000-0000-00001DBC0000}"/>
    <cellStyle name="Percent 2 2 3 2" xfId="5409" xr:uid="{00000000-0005-0000-0000-00001EBC0000}"/>
    <cellStyle name="Percent 2 2 3 2 2" xfId="10752" xr:uid="{00000000-0005-0000-0000-00001FBC0000}"/>
    <cellStyle name="Percent 2 2 3 2 2 2" xfId="21366" xr:uid="{00000000-0005-0000-0000-000020BC0000}"/>
    <cellStyle name="Percent 2 2 3 2 2 2 2" xfId="44634" xr:uid="{00000000-0005-0000-0000-000021BC0000}"/>
    <cellStyle name="Percent 2 2 3 2 2 3" xfId="34020" xr:uid="{00000000-0005-0000-0000-000022BC0000}"/>
    <cellStyle name="Percent 2 2 3 2 3" xfId="16060" xr:uid="{00000000-0005-0000-0000-000023BC0000}"/>
    <cellStyle name="Percent 2 2 3 2 3 2" xfId="39328" xr:uid="{00000000-0005-0000-0000-000024BC0000}"/>
    <cellStyle name="Percent 2 2 3 2 4" xfId="28712" xr:uid="{00000000-0005-0000-0000-000025BC0000}"/>
    <cellStyle name="Percent 2 2 3 3" xfId="8110" xr:uid="{00000000-0005-0000-0000-000026BC0000}"/>
    <cellStyle name="Percent 2 2 3 3 2" xfId="18725" xr:uid="{00000000-0005-0000-0000-000027BC0000}"/>
    <cellStyle name="Percent 2 2 3 3 2 2" xfId="41993" xr:uid="{00000000-0005-0000-0000-000028BC0000}"/>
    <cellStyle name="Percent 2 2 3 3 3" xfId="31378" xr:uid="{00000000-0005-0000-0000-000029BC0000}"/>
    <cellStyle name="Percent 2 2 3 4" xfId="13420" xr:uid="{00000000-0005-0000-0000-00002ABC0000}"/>
    <cellStyle name="Percent 2 2 3 4 2" xfId="36688" xr:uid="{00000000-0005-0000-0000-00002BBC0000}"/>
    <cellStyle name="Percent 2 2 3 5" xfId="26070" xr:uid="{00000000-0005-0000-0000-00002CBC0000}"/>
    <cellStyle name="Percent 2 2 4" xfId="4222" xr:uid="{00000000-0005-0000-0000-00002DBC0000}"/>
    <cellStyle name="Percent 2 2 4 2" xfId="9566" xr:uid="{00000000-0005-0000-0000-00002EBC0000}"/>
    <cellStyle name="Percent 2 2 4 2 2" xfId="20181" xr:uid="{00000000-0005-0000-0000-00002FBC0000}"/>
    <cellStyle name="Percent 2 2 4 2 2 2" xfId="43449" xr:uid="{00000000-0005-0000-0000-000030BC0000}"/>
    <cellStyle name="Percent 2 2 4 2 3" xfId="32834" xr:uid="{00000000-0005-0000-0000-000031BC0000}"/>
    <cellStyle name="Percent 2 2 4 3" xfId="14875" xr:uid="{00000000-0005-0000-0000-000032BC0000}"/>
    <cellStyle name="Percent 2 2 4 3 2" xfId="38143" xr:uid="{00000000-0005-0000-0000-000033BC0000}"/>
    <cellStyle name="Percent 2 2 4 4" xfId="27526" xr:uid="{00000000-0005-0000-0000-000034BC0000}"/>
    <cellStyle name="Percent 2 2 5" xfId="6924" xr:uid="{00000000-0005-0000-0000-000035BC0000}"/>
    <cellStyle name="Percent 2 2 5 2" xfId="17539" xr:uid="{00000000-0005-0000-0000-000036BC0000}"/>
    <cellStyle name="Percent 2 2 5 2 2" xfId="40807" xr:uid="{00000000-0005-0000-0000-000037BC0000}"/>
    <cellStyle name="Percent 2 2 5 3" xfId="30192" xr:uid="{00000000-0005-0000-0000-000038BC0000}"/>
    <cellStyle name="Percent 2 2 6" xfId="12235" xr:uid="{00000000-0005-0000-0000-000039BC0000}"/>
    <cellStyle name="Percent 2 2 6 2" xfId="35503" xr:uid="{00000000-0005-0000-0000-00003ABC0000}"/>
    <cellStyle name="Percent 2 2 7" xfId="24884" xr:uid="{00000000-0005-0000-0000-00003BBC0000}"/>
    <cellStyle name="Percent 2 3" xfId="644" xr:uid="{00000000-0005-0000-0000-00003CBC0000}"/>
    <cellStyle name="Percent 2 3 10" xfId="6925" xr:uid="{00000000-0005-0000-0000-00003DBC0000}"/>
    <cellStyle name="Percent 2 3 10 2" xfId="17540" xr:uid="{00000000-0005-0000-0000-00003EBC0000}"/>
    <cellStyle name="Percent 2 3 10 2 2" xfId="40808" xr:uid="{00000000-0005-0000-0000-00003FBC0000}"/>
    <cellStyle name="Percent 2 3 10 3" xfId="30193" xr:uid="{00000000-0005-0000-0000-000040BC0000}"/>
    <cellStyle name="Percent 2 3 11" xfId="12236" xr:uid="{00000000-0005-0000-0000-000041BC0000}"/>
    <cellStyle name="Percent 2 3 11 2" xfId="35504" xr:uid="{00000000-0005-0000-0000-000042BC0000}"/>
    <cellStyle name="Percent 2 3 12" xfId="24531" xr:uid="{00000000-0005-0000-0000-000043BC0000}"/>
    <cellStyle name="Percent 2 3 12 2" xfId="47728" xr:uid="{00000000-0005-0000-0000-000044BC0000}"/>
    <cellStyle name="Percent 2 3 13" xfId="24885" xr:uid="{00000000-0005-0000-0000-000045BC0000}"/>
    <cellStyle name="Percent 2 3 14" xfId="49662" xr:uid="{00000000-0005-0000-0000-000046BC0000}"/>
    <cellStyle name="Percent 2 3 2" xfId="880" xr:uid="{00000000-0005-0000-0000-000047BC0000}"/>
    <cellStyle name="Percent 2 3 2 10" xfId="24976" xr:uid="{00000000-0005-0000-0000-000048BC0000}"/>
    <cellStyle name="Percent 2 3 2 11" xfId="49663" xr:uid="{00000000-0005-0000-0000-000049BC0000}"/>
    <cellStyle name="Percent 2 3 2 2" xfId="1229" xr:uid="{00000000-0005-0000-0000-00004ABC0000}"/>
    <cellStyle name="Percent 2 3 2 2 2" xfId="2791" xr:uid="{00000000-0005-0000-0000-00004BBC0000}"/>
    <cellStyle name="Percent 2 3 2 2 2 2" xfId="5639" xr:uid="{00000000-0005-0000-0000-00004CBC0000}"/>
    <cellStyle name="Percent 2 3 2 2 2 2 2" xfId="10982" xr:uid="{00000000-0005-0000-0000-00004DBC0000}"/>
    <cellStyle name="Percent 2 3 2 2 2 2 2 2" xfId="21596" xr:uid="{00000000-0005-0000-0000-00004EBC0000}"/>
    <cellStyle name="Percent 2 3 2 2 2 2 2 2 2" xfId="44864" xr:uid="{00000000-0005-0000-0000-00004FBC0000}"/>
    <cellStyle name="Percent 2 3 2 2 2 2 2 3" xfId="34250" xr:uid="{00000000-0005-0000-0000-000050BC0000}"/>
    <cellStyle name="Percent 2 3 2 2 2 2 3" xfId="16290" xr:uid="{00000000-0005-0000-0000-000051BC0000}"/>
    <cellStyle name="Percent 2 3 2 2 2 2 3 2" xfId="39558" xr:uid="{00000000-0005-0000-0000-000052BC0000}"/>
    <cellStyle name="Percent 2 3 2 2 2 2 4" xfId="24535" xr:uid="{00000000-0005-0000-0000-000053BC0000}"/>
    <cellStyle name="Percent 2 3 2 2 2 2 4 2" xfId="47732" xr:uid="{00000000-0005-0000-0000-000054BC0000}"/>
    <cellStyle name="Percent 2 3 2 2 2 2 5" xfId="28942" xr:uid="{00000000-0005-0000-0000-000055BC0000}"/>
    <cellStyle name="Percent 2 3 2 2 2 2 6" xfId="49666" xr:uid="{00000000-0005-0000-0000-000056BC0000}"/>
    <cellStyle name="Percent 2 3 2 2 2 3" xfId="8340" xr:uid="{00000000-0005-0000-0000-000057BC0000}"/>
    <cellStyle name="Percent 2 3 2 2 2 3 2" xfId="18955" xr:uid="{00000000-0005-0000-0000-000058BC0000}"/>
    <cellStyle name="Percent 2 3 2 2 2 3 2 2" xfId="42223" xr:uid="{00000000-0005-0000-0000-000059BC0000}"/>
    <cellStyle name="Percent 2 3 2 2 2 3 3" xfId="31608" xr:uid="{00000000-0005-0000-0000-00005ABC0000}"/>
    <cellStyle name="Percent 2 3 2 2 2 4" xfId="13650" xr:uid="{00000000-0005-0000-0000-00005BBC0000}"/>
    <cellStyle name="Percent 2 3 2 2 2 4 2" xfId="36918" xr:uid="{00000000-0005-0000-0000-00005CBC0000}"/>
    <cellStyle name="Percent 2 3 2 2 2 5" xfId="24534" xr:uid="{00000000-0005-0000-0000-00005DBC0000}"/>
    <cellStyle name="Percent 2 3 2 2 2 5 2" xfId="47731" xr:uid="{00000000-0005-0000-0000-00005EBC0000}"/>
    <cellStyle name="Percent 2 3 2 2 2 6" xfId="26300" xr:uid="{00000000-0005-0000-0000-00005FBC0000}"/>
    <cellStyle name="Percent 2 3 2 2 2 7" xfId="49665" xr:uid="{00000000-0005-0000-0000-000060BC0000}"/>
    <cellStyle name="Percent 2 3 2 2 3" xfId="3966" xr:uid="{00000000-0005-0000-0000-000061BC0000}"/>
    <cellStyle name="Percent 2 3 2 2 3 2" xfId="6630" xr:uid="{00000000-0005-0000-0000-000062BC0000}"/>
    <cellStyle name="Percent 2 3 2 2 3 2 2" xfId="11973" xr:uid="{00000000-0005-0000-0000-000063BC0000}"/>
    <cellStyle name="Percent 2 3 2 2 3 2 2 2" xfId="22586" xr:uid="{00000000-0005-0000-0000-000064BC0000}"/>
    <cellStyle name="Percent 2 3 2 2 3 2 2 2 2" xfId="45854" xr:uid="{00000000-0005-0000-0000-000065BC0000}"/>
    <cellStyle name="Percent 2 3 2 2 3 2 2 3" xfId="35241" xr:uid="{00000000-0005-0000-0000-000066BC0000}"/>
    <cellStyle name="Percent 2 3 2 2 3 2 3" xfId="17280" xr:uid="{00000000-0005-0000-0000-000067BC0000}"/>
    <cellStyle name="Percent 2 3 2 2 3 2 3 2" xfId="40548" xr:uid="{00000000-0005-0000-0000-000068BC0000}"/>
    <cellStyle name="Percent 2 3 2 2 3 2 4" xfId="29933" xr:uid="{00000000-0005-0000-0000-000069BC0000}"/>
    <cellStyle name="Percent 2 3 2 2 3 3" xfId="9331" xr:uid="{00000000-0005-0000-0000-00006ABC0000}"/>
    <cellStyle name="Percent 2 3 2 2 3 3 2" xfId="19946" xr:uid="{00000000-0005-0000-0000-00006BBC0000}"/>
    <cellStyle name="Percent 2 3 2 2 3 3 2 2" xfId="43214" xr:uid="{00000000-0005-0000-0000-00006CBC0000}"/>
    <cellStyle name="Percent 2 3 2 2 3 3 3" xfId="32599" xr:uid="{00000000-0005-0000-0000-00006DBC0000}"/>
    <cellStyle name="Percent 2 3 2 2 3 4" xfId="14640" xr:uid="{00000000-0005-0000-0000-00006EBC0000}"/>
    <cellStyle name="Percent 2 3 2 2 3 4 2" xfId="37908" xr:uid="{00000000-0005-0000-0000-00006FBC0000}"/>
    <cellStyle name="Percent 2 3 2 2 3 5" xfId="24536" xr:uid="{00000000-0005-0000-0000-000070BC0000}"/>
    <cellStyle name="Percent 2 3 2 2 3 5 2" xfId="47733" xr:uid="{00000000-0005-0000-0000-000071BC0000}"/>
    <cellStyle name="Percent 2 3 2 2 3 6" xfId="27291" xr:uid="{00000000-0005-0000-0000-000072BC0000}"/>
    <cellStyle name="Percent 2 3 2 2 3 7" xfId="49667" xr:uid="{00000000-0005-0000-0000-000073BC0000}"/>
    <cellStyle name="Percent 2 3 2 2 4" xfId="4452" xr:uid="{00000000-0005-0000-0000-000074BC0000}"/>
    <cellStyle name="Percent 2 3 2 2 4 2" xfId="9796" xr:uid="{00000000-0005-0000-0000-000075BC0000}"/>
    <cellStyle name="Percent 2 3 2 2 4 2 2" xfId="20411" xr:uid="{00000000-0005-0000-0000-000076BC0000}"/>
    <cellStyle name="Percent 2 3 2 2 4 2 2 2" xfId="43679" xr:uid="{00000000-0005-0000-0000-000077BC0000}"/>
    <cellStyle name="Percent 2 3 2 2 4 2 3" xfId="33064" xr:uid="{00000000-0005-0000-0000-000078BC0000}"/>
    <cellStyle name="Percent 2 3 2 2 4 3" xfId="15105" xr:uid="{00000000-0005-0000-0000-000079BC0000}"/>
    <cellStyle name="Percent 2 3 2 2 4 3 2" xfId="38373" xr:uid="{00000000-0005-0000-0000-00007ABC0000}"/>
    <cellStyle name="Percent 2 3 2 2 4 4" xfId="27756" xr:uid="{00000000-0005-0000-0000-00007BBC0000}"/>
    <cellStyle name="Percent 2 3 2 2 5" xfId="7154" xr:uid="{00000000-0005-0000-0000-00007CBC0000}"/>
    <cellStyle name="Percent 2 3 2 2 5 2" xfId="17769" xr:uid="{00000000-0005-0000-0000-00007DBC0000}"/>
    <cellStyle name="Percent 2 3 2 2 5 2 2" xfId="41037" xr:uid="{00000000-0005-0000-0000-00007EBC0000}"/>
    <cellStyle name="Percent 2 3 2 2 5 3" xfId="30422" xr:uid="{00000000-0005-0000-0000-00007FBC0000}"/>
    <cellStyle name="Percent 2 3 2 2 6" xfId="12465" xr:uid="{00000000-0005-0000-0000-000080BC0000}"/>
    <cellStyle name="Percent 2 3 2 2 6 2" xfId="35733" xr:uid="{00000000-0005-0000-0000-000081BC0000}"/>
    <cellStyle name="Percent 2 3 2 2 7" xfId="24533" xr:uid="{00000000-0005-0000-0000-000082BC0000}"/>
    <cellStyle name="Percent 2 3 2 2 7 2" xfId="47730" xr:uid="{00000000-0005-0000-0000-000083BC0000}"/>
    <cellStyle name="Percent 2 3 2 2 8" xfId="25114" xr:uid="{00000000-0005-0000-0000-000084BC0000}"/>
    <cellStyle name="Percent 2 3 2 2 9" xfId="49664" xr:uid="{00000000-0005-0000-0000-000085BC0000}"/>
    <cellStyle name="Percent 2 3 2 3" xfId="1602" xr:uid="{00000000-0005-0000-0000-000086BC0000}"/>
    <cellStyle name="Percent 2 3 2 3 2" xfId="2959" xr:uid="{00000000-0005-0000-0000-000087BC0000}"/>
    <cellStyle name="Percent 2 3 2 3 2 2" xfId="5807" xr:uid="{00000000-0005-0000-0000-000088BC0000}"/>
    <cellStyle name="Percent 2 3 2 3 2 2 2" xfId="11150" xr:uid="{00000000-0005-0000-0000-000089BC0000}"/>
    <cellStyle name="Percent 2 3 2 3 2 2 2 2" xfId="21764" xr:uid="{00000000-0005-0000-0000-00008ABC0000}"/>
    <cellStyle name="Percent 2 3 2 3 2 2 2 2 2" xfId="45032" xr:uid="{00000000-0005-0000-0000-00008BBC0000}"/>
    <cellStyle name="Percent 2 3 2 3 2 2 2 3" xfId="34418" xr:uid="{00000000-0005-0000-0000-00008CBC0000}"/>
    <cellStyle name="Percent 2 3 2 3 2 2 3" xfId="16458" xr:uid="{00000000-0005-0000-0000-00008DBC0000}"/>
    <cellStyle name="Percent 2 3 2 3 2 2 3 2" xfId="39726" xr:uid="{00000000-0005-0000-0000-00008EBC0000}"/>
    <cellStyle name="Percent 2 3 2 3 2 2 4" xfId="29110" xr:uid="{00000000-0005-0000-0000-00008FBC0000}"/>
    <cellStyle name="Percent 2 3 2 3 2 3" xfId="8508" xr:uid="{00000000-0005-0000-0000-000090BC0000}"/>
    <cellStyle name="Percent 2 3 2 3 2 3 2" xfId="19123" xr:uid="{00000000-0005-0000-0000-000091BC0000}"/>
    <cellStyle name="Percent 2 3 2 3 2 3 2 2" xfId="42391" xr:uid="{00000000-0005-0000-0000-000092BC0000}"/>
    <cellStyle name="Percent 2 3 2 3 2 3 3" xfId="31776" xr:uid="{00000000-0005-0000-0000-000093BC0000}"/>
    <cellStyle name="Percent 2 3 2 3 2 4" xfId="13818" xr:uid="{00000000-0005-0000-0000-000094BC0000}"/>
    <cellStyle name="Percent 2 3 2 3 2 4 2" xfId="37086" xr:uid="{00000000-0005-0000-0000-000095BC0000}"/>
    <cellStyle name="Percent 2 3 2 3 2 5" xfId="24538" xr:uid="{00000000-0005-0000-0000-000096BC0000}"/>
    <cellStyle name="Percent 2 3 2 3 2 5 2" xfId="47735" xr:uid="{00000000-0005-0000-0000-000097BC0000}"/>
    <cellStyle name="Percent 2 3 2 3 2 6" xfId="26468" xr:uid="{00000000-0005-0000-0000-000098BC0000}"/>
    <cellStyle name="Percent 2 3 2 3 2 7" xfId="49669" xr:uid="{00000000-0005-0000-0000-000099BC0000}"/>
    <cellStyle name="Percent 2 3 2 3 3" xfId="4620" xr:uid="{00000000-0005-0000-0000-00009ABC0000}"/>
    <cellStyle name="Percent 2 3 2 3 3 2" xfId="9964" xr:uid="{00000000-0005-0000-0000-00009BBC0000}"/>
    <cellStyle name="Percent 2 3 2 3 3 2 2" xfId="20579" xr:uid="{00000000-0005-0000-0000-00009CBC0000}"/>
    <cellStyle name="Percent 2 3 2 3 3 2 2 2" xfId="43847" xr:uid="{00000000-0005-0000-0000-00009DBC0000}"/>
    <cellStyle name="Percent 2 3 2 3 3 2 3" xfId="33232" xr:uid="{00000000-0005-0000-0000-00009EBC0000}"/>
    <cellStyle name="Percent 2 3 2 3 3 3" xfId="15273" xr:uid="{00000000-0005-0000-0000-00009FBC0000}"/>
    <cellStyle name="Percent 2 3 2 3 3 3 2" xfId="38541" xr:uid="{00000000-0005-0000-0000-0000A0BC0000}"/>
    <cellStyle name="Percent 2 3 2 3 3 4" xfId="27924" xr:uid="{00000000-0005-0000-0000-0000A1BC0000}"/>
    <cellStyle name="Percent 2 3 2 3 4" xfId="7322" xr:uid="{00000000-0005-0000-0000-0000A2BC0000}"/>
    <cellStyle name="Percent 2 3 2 3 4 2" xfId="17937" xr:uid="{00000000-0005-0000-0000-0000A3BC0000}"/>
    <cellStyle name="Percent 2 3 2 3 4 2 2" xfId="41205" xr:uid="{00000000-0005-0000-0000-0000A4BC0000}"/>
    <cellStyle name="Percent 2 3 2 3 4 3" xfId="30590" xr:uid="{00000000-0005-0000-0000-0000A5BC0000}"/>
    <cellStyle name="Percent 2 3 2 3 5" xfId="12633" xr:uid="{00000000-0005-0000-0000-0000A6BC0000}"/>
    <cellStyle name="Percent 2 3 2 3 5 2" xfId="35901" xr:uid="{00000000-0005-0000-0000-0000A7BC0000}"/>
    <cellStyle name="Percent 2 3 2 3 6" xfId="24537" xr:uid="{00000000-0005-0000-0000-0000A8BC0000}"/>
    <cellStyle name="Percent 2 3 2 3 6 2" xfId="47734" xr:uid="{00000000-0005-0000-0000-0000A9BC0000}"/>
    <cellStyle name="Percent 2 3 2 3 7" xfId="25282" xr:uid="{00000000-0005-0000-0000-0000AABC0000}"/>
    <cellStyle name="Percent 2 3 2 3 8" xfId="49668" xr:uid="{00000000-0005-0000-0000-0000ABBC0000}"/>
    <cellStyle name="Percent 2 3 2 4" xfId="2653" xr:uid="{00000000-0005-0000-0000-0000ACBC0000}"/>
    <cellStyle name="Percent 2 3 2 4 2" xfId="5501" xr:uid="{00000000-0005-0000-0000-0000ADBC0000}"/>
    <cellStyle name="Percent 2 3 2 4 2 2" xfId="10844" xr:uid="{00000000-0005-0000-0000-0000AEBC0000}"/>
    <cellStyle name="Percent 2 3 2 4 2 2 2" xfId="21458" xr:uid="{00000000-0005-0000-0000-0000AFBC0000}"/>
    <cellStyle name="Percent 2 3 2 4 2 2 2 2" xfId="44726" xr:uid="{00000000-0005-0000-0000-0000B0BC0000}"/>
    <cellStyle name="Percent 2 3 2 4 2 2 3" xfId="34112" xr:uid="{00000000-0005-0000-0000-0000B1BC0000}"/>
    <cellStyle name="Percent 2 3 2 4 2 3" xfId="16152" xr:uid="{00000000-0005-0000-0000-0000B2BC0000}"/>
    <cellStyle name="Percent 2 3 2 4 2 3 2" xfId="39420" xr:uid="{00000000-0005-0000-0000-0000B3BC0000}"/>
    <cellStyle name="Percent 2 3 2 4 2 4" xfId="28804" xr:uid="{00000000-0005-0000-0000-0000B4BC0000}"/>
    <cellStyle name="Percent 2 3 2 4 3" xfId="8202" xr:uid="{00000000-0005-0000-0000-0000B5BC0000}"/>
    <cellStyle name="Percent 2 3 2 4 3 2" xfId="18817" xr:uid="{00000000-0005-0000-0000-0000B6BC0000}"/>
    <cellStyle name="Percent 2 3 2 4 3 2 2" xfId="42085" xr:uid="{00000000-0005-0000-0000-0000B7BC0000}"/>
    <cellStyle name="Percent 2 3 2 4 3 3" xfId="31470" xr:uid="{00000000-0005-0000-0000-0000B8BC0000}"/>
    <cellStyle name="Percent 2 3 2 4 4" xfId="13512" xr:uid="{00000000-0005-0000-0000-0000B9BC0000}"/>
    <cellStyle name="Percent 2 3 2 4 4 2" xfId="36780" xr:uid="{00000000-0005-0000-0000-0000BABC0000}"/>
    <cellStyle name="Percent 2 3 2 4 5" xfId="24539" xr:uid="{00000000-0005-0000-0000-0000BBBC0000}"/>
    <cellStyle name="Percent 2 3 2 4 5 2" xfId="47736" xr:uid="{00000000-0005-0000-0000-0000BCBC0000}"/>
    <cellStyle name="Percent 2 3 2 4 6" xfId="26162" xr:uid="{00000000-0005-0000-0000-0000BDBC0000}"/>
    <cellStyle name="Percent 2 3 2 4 7" xfId="49670" xr:uid="{00000000-0005-0000-0000-0000BEBC0000}"/>
    <cellStyle name="Percent 2 3 2 5" xfId="3716" xr:uid="{00000000-0005-0000-0000-0000BFBC0000}"/>
    <cellStyle name="Percent 2 3 2 5 2" xfId="6469" xr:uid="{00000000-0005-0000-0000-0000C0BC0000}"/>
    <cellStyle name="Percent 2 3 2 5 2 2" xfId="11812" xr:uid="{00000000-0005-0000-0000-0000C1BC0000}"/>
    <cellStyle name="Percent 2 3 2 5 2 2 2" xfId="22425" xr:uid="{00000000-0005-0000-0000-0000C2BC0000}"/>
    <cellStyle name="Percent 2 3 2 5 2 2 2 2" xfId="45693" xr:uid="{00000000-0005-0000-0000-0000C3BC0000}"/>
    <cellStyle name="Percent 2 3 2 5 2 2 3" xfId="35080" xr:uid="{00000000-0005-0000-0000-0000C4BC0000}"/>
    <cellStyle name="Percent 2 3 2 5 2 3" xfId="17119" xr:uid="{00000000-0005-0000-0000-0000C5BC0000}"/>
    <cellStyle name="Percent 2 3 2 5 2 3 2" xfId="40387" xr:uid="{00000000-0005-0000-0000-0000C6BC0000}"/>
    <cellStyle name="Percent 2 3 2 5 2 4" xfId="29772" xr:uid="{00000000-0005-0000-0000-0000C7BC0000}"/>
    <cellStyle name="Percent 2 3 2 5 3" xfId="9170" xr:uid="{00000000-0005-0000-0000-0000C8BC0000}"/>
    <cellStyle name="Percent 2 3 2 5 3 2" xfId="19785" xr:uid="{00000000-0005-0000-0000-0000C9BC0000}"/>
    <cellStyle name="Percent 2 3 2 5 3 2 2" xfId="43053" xr:uid="{00000000-0005-0000-0000-0000CABC0000}"/>
    <cellStyle name="Percent 2 3 2 5 3 3" xfId="32438" xr:uid="{00000000-0005-0000-0000-0000CBBC0000}"/>
    <cellStyle name="Percent 2 3 2 5 4" xfId="14479" xr:uid="{00000000-0005-0000-0000-0000CCBC0000}"/>
    <cellStyle name="Percent 2 3 2 5 4 2" xfId="37747" xr:uid="{00000000-0005-0000-0000-0000CDBC0000}"/>
    <cellStyle name="Percent 2 3 2 5 5" xfId="27130" xr:uid="{00000000-0005-0000-0000-0000CEBC0000}"/>
    <cellStyle name="Percent 2 3 2 6" xfId="4314" xr:uid="{00000000-0005-0000-0000-0000CFBC0000}"/>
    <cellStyle name="Percent 2 3 2 6 2" xfId="9658" xr:uid="{00000000-0005-0000-0000-0000D0BC0000}"/>
    <cellStyle name="Percent 2 3 2 6 2 2" xfId="20273" xr:uid="{00000000-0005-0000-0000-0000D1BC0000}"/>
    <cellStyle name="Percent 2 3 2 6 2 2 2" xfId="43541" xr:uid="{00000000-0005-0000-0000-0000D2BC0000}"/>
    <cellStyle name="Percent 2 3 2 6 2 3" xfId="32926" xr:uid="{00000000-0005-0000-0000-0000D3BC0000}"/>
    <cellStyle name="Percent 2 3 2 6 3" xfId="14967" xr:uid="{00000000-0005-0000-0000-0000D4BC0000}"/>
    <cellStyle name="Percent 2 3 2 6 3 2" xfId="38235" xr:uid="{00000000-0005-0000-0000-0000D5BC0000}"/>
    <cellStyle name="Percent 2 3 2 6 4" xfId="27618" xr:uid="{00000000-0005-0000-0000-0000D6BC0000}"/>
    <cellStyle name="Percent 2 3 2 7" xfId="7016" xr:uid="{00000000-0005-0000-0000-0000D7BC0000}"/>
    <cellStyle name="Percent 2 3 2 7 2" xfId="17631" xr:uid="{00000000-0005-0000-0000-0000D8BC0000}"/>
    <cellStyle name="Percent 2 3 2 7 2 2" xfId="40899" xr:uid="{00000000-0005-0000-0000-0000D9BC0000}"/>
    <cellStyle name="Percent 2 3 2 7 3" xfId="30284" xr:uid="{00000000-0005-0000-0000-0000DABC0000}"/>
    <cellStyle name="Percent 2 3 2 8" xfId="12327" xr:uid="{00000000-0005-0000-0000-0000DBBC0000}"/>
    <cellStyle name="Percent 2 3 2 8 2" xfId="35595" xr:uid="{00000000-0005-0000-0000-0000DCBC0000}"/>
    <cellStyle name="Percent 2 3 2 9" xfId="24532" xr:uid="{00000000-0005-0000-0000-0000DDBC0000}"/>
    <cellStyle name="Percent 2 3 2 9 2" xfId="47729" xr:uid="{00000000-0005-0000-0000-0000DEBC0000}"/>
    <cellStyle name="Percent 2 3 3" xfId="1170" xr:uid="{00000000-0005-0000-0000-0000DFBC0000}"/>
    <cellStyle name="Percent 2 3 3 2" xfId="2736" xr:uid="{00000000-0005-0000-0000-0000E0BC0000}"/>
    <cellStyle name="Percent 2 3 3 2 2" xfId="5584" xr:uid="{00000000-0005-0000-0000-0000E1BC0000}"/>
    <cellStyle name="Percent 2 3 3 2 2 2" xfId="10927" xr:uid="{00000000-0005-0000-0000-0000E2BC0000}"/>
    <cellStyle name="Percent 2 3 3 2 2 2 2" xfId="21541" xr:uid="{00000000-0005-0000-0000-0000E3BC0000}"/>
    <cellStyle name="Percent 2 3 3 2 2 2 2 2" xfId="44809" xr:uid="{00000000-0005-0000-0000-0000E4BC0000}"/>
    <cellStyle name="Percent 2 3 3 2 2 2 3" xfId="34195" xr:uid="{00000000-0005-0000-0000-0000E5BC0000}"/>
    <cellStyle name="Percent 2 3 3 2 2 3" xfId="16235" xr:uid="{00000000-0005-0000-0000-0000E6BC0000}"/>
    <cellStyle name="Percent 2 3 3 2 2 3 2" xfId="39503" xr:uid="{00000000-0005-0000-0000-0000E7BC0000}"/>
    <cellStyle name="Percent 2 3 3 2 2 4" xfId="24542" xr:uid="{00000000-0005-0000-0000-0000E8BC0000}"/>
    <cellStyle name="Percent 2 3 3 2 2 4 2" xfId="47739" xr:uid="{00000000-0005-0000-0000-0000E9BC0000}"/>
    <cellStyle name="Percent 2 3 3 2 2 5" xfId="28887" xr:uid="{00000000-0005-0000-0000-0000EABC0000}"/>
    <cellStyle name="Percent 2 3 3 2 2 6" xfId="49673" xr:uid="{00000000-0005-0000-0000-0000EBBC0000}"/>
    <cellStyle name="Percent 2 3 3 2 3" xfId="8285" xr:uid="{00000000-0005-0000-0000-0000ECBC0000}"/>
    <cellStyle name="Percent 2 3 3 2 3 2" xfId="18900" xr:uid="{00000000-0005-0000-0000-0000EDBC0000}"/>
    <cellStyle name="Percent 2 3 3 2 3 2 2" xfId="42168" xr:uid="{00000000-0005-0000-0000-0000EEBC0000}"/>
    <cellStyle name="Percent 2 3 3 2 3 3" xfId="31553" xr:uid="{00000000-0005-0000-0000-0000EFBC0000}"/>
    <cellStyle name="Percent 2 3 3 2 4" xfId="13595" xr:uid="{00000000-0005-0000-0000-0000F0BC0000}"/>
    <cellStyle name="Percent 2 3 3 2 4 2" xfId="36863" xr:uid="{00000000-0005-0000-0000-0000F1BC0000}"/>
    <cellStyle name="Percent 2 3 3 2 5" xfId="24541" xr:uid="{00000000-0005-0000-0000-0000F2BC0000}"/>
    <cellStyle name="Percent 2 3 3 2 5 2" xfId="47738" xr:uid="{00000000-0005-0000-0000-0000F3BC0000}"/>
    <cellStyle name="Percent 2 3 3 2 6" xfId="26245" xr:uid="{00000000-0005-0000-0000-0000F4BC0000}"/>
    <cellStyle name="Percent 2 3 3 2 7" xfId="49672" xr:uid="{00000000-0005-0000-0000-0000F5BC0000}"/>
    <cellStyle name="Percent 2 3 3 3" xfId="3911" xr:uid="{00000000-0005-0000-0000-0000F6BC0000}"/>
    <cellStyle name="Percent 2 3 3 3 2" xfId="6575" xr:uid="{00000000-0005-0000-0000-0000F7BC0000}"/>
    <cellStyle name="Percent 2 3 3 3 2 2" xfId="11918" xr:uid="{00000000-0005-0000-0000-0000F8BC0000}"/>
    <cellStyle name="Percent 2 3 3 3 2 2 2" xfId="22531" xr:uid="{00000000-0005-0000-0000-0000F9BC0000}"/>
    <cellStyle name="Percent 2 3 3 3 2 2 2 2" xfId="45799" xr:uid="{00000000-0005-0000-0000-0000FABC0000}"/>
    <cellStyle name="Percent 2 3 3 3 2 2 3" xfId="35186" xr:uid="{00000000-0005-0000-0000-0000FBBC0000}"/>
    <cellStyle name="Percent 2 3 3 3 2 3" xfId="17225" xr:uid="{00000000-0005-0000-0000-0000FCBC0000}"/>
    <cellStyle name="Percent 2 3 3 3 2 3 2" xfId="40493" xr:uid="{00000000-0005-0000-0000-0000FDBC0000}"/>
    <cellStyle name="Percent 2 3 3 3 2 4" xfId="29878" xr:uid="{00000000-0005-0000-0000-0000FEBC0000}"/>
    <cellStyle name="Percent 2 3 3 3 3" xfId="9276" xr:uid="{00000000-0005-0000-0000-0000FFBC0000}"/>
    <cellStyle name="Percent 2 3 3 3 3 2" xfId="19891" xr:uid="{00000000-0005-0000-0000-000000BD0000}"/>
    <cellStyle name="Percent 2 3 3 3 3 2 2" xfId="43159" xr:uid="{00000000-0005-0000-0000-000001BD0000}"/>
    <cellStyle name="Percent 2 3 3 3 3 3" xfId="32544" xr:uid="{00000000-0005-0000-0000-000002BD0000}"/>
    <cellStyle name="Percent 2 3 3 3 4" xfId="14585" xr:uid="{00000000-0005-0000-0000-000003BD0000}"/>
    <cellStyle name="Percent 2 3 3 3 4 2" xfId="37853" xr:uid="{00000000-0005-0000-0000-000004BD0000}"/>
    <cellStyle name="Percent 2 3 3 3 5" xfId="24543" xr:uid="{00000000-0005-0000-0000-000005BD0000}"/>
    <cellStyle name="Percent 2 3 3 3 5 2" xfId="47740" xr:uid="{00000000-0005-0000-0000-000006BD0000}"/>
    <cellStyle name="Percent 2 3 3 3 6" xfId="27236" xr:uid="{00000000-0005-0000-0000-000007BD0000}"/>
    <cellStyle name="Percent 2 3 3 3 7" xfId="49674" xr:uid="{00000000-0005-0000-0000-000008BD0000}"/>
    <cellStyle name="Percent 2 3 3 4" xfId="4397" xr:uid="{00000000-0005-0000-0000-000009BD0000}"/>
    <cellStyle name="Percent 2 3 3 4 2" xfId="9741" xr:uid="{00000000-0005-0000-0000-00000ABD0000}"/>
    <cellStyle name="Percent 2 3 3 4 2 2" xfId="20356" xr:uid="{00000000-0005-0000-0000-00000BBD0000}"/>
    <cellStyle name="Percent 2 3 3 4 2 2 2" xfId="43624" xr:uid="{00000000-0005-0000-0000-00000CBD0000}"/>
    <cellStyle name="Percent 2 3 3 4 2 3" xfId="33009" xr:uid="{00000000-0005-0000-0000-00000DBD0000}"/>
    <cellStyle name="Percent 2 3 3 4 3" xfId="15050" xr:uid="{00000000-0005-0000-0000-00000EBD0000}"/>
    <cellStyle name="Percent 2 3 3 4 3 2" xfId="38318" xr:uid="{00000000-0005-0000-0000-00000FBD0000}"/>
    <cellStyle name="Percent 2 3 3 4 4" xfId="27701" xr:uid="{00000000-0005-0000-0000-000010BD0000}"/>
    <cellStyle name="Percent 2 3 3 5" xfId="7099" xr:uid="{00000000-0005-0000-0000-000011BD0000}"/>
    <cellStyle name="Percent 2 3 3 5 2" xfId="17714" xr:uid="{00000000-0005-0000-0000-000012BD0000}"/>
    <cellStyle name="Percent 2 3 3 5 2 2" xfId="40982" xr:uid="{00000000-0005-0000-0000-000013BD0000}"/>
    <cellStyle name="Percent 2 3 3 5 3" xfId="30367" xr:uid="{00000000-0005-0000-0000-000014BD0000}"/>
    <cellStyle name="Percent 2 3 3 6" xfId="12410" xr:uid="{00000000-0005-0000-0000-000015BD0000}"/>
    <cellStyle name="Percent 2 3 3 6 2" xfId="35678" xr:uid="{00000000-0005-0000-0000-000016BD0000}"/>
    <cellStyle name="Percent 2 3 3 7" xfId="24540" xr:uid="{00000000-0005-0000-0000-000017BD0000}"/>
    <cellStyle name="Percent 2 3 3 7 2" xfId="47737" xr:uid="{00000000-0005-0000-0000-000018BD0000}"/>
    <cellStyle name="Percent 2 3 3 8" xfId="25059" xr:uid="{00000000-0005-0000-0000-000019BD0000}"/>
    <cellStyle name="Percent 2 3 3 9" xfId="49671" xr:uid="{00000000-0005-0000-0000-00001ABD0000}"/>
    <cellStyle name="Percent 2 3 4" xfId="1355" xr:uid="{00000000-0005-0000-0000-00001BBD0000}"/>
    <cellStyle name="Percent 2 3 4 2" xfId="2876" xr:uid="{00000000-0005-0000-0000-00001CBD0000}"/>
    <cellStyle name="Percent 2 3 4 2 2" xfId="5724" xr:uid="{00000000-0005-0000-0000-00001DBD0000}"/>
    <cellStyle name="Percent 2 3 4 2 2 2" xfId="11067" xr:uid="{00000000-0005-0000-0000-00001EBD0000}"/>
    <cellStyle name="Percent 2 3 4 2 2 2 2" xfId="21681" xr:uid="{00000000-0005-0000-0000-00001FBD0000}"/>
    <cellStyle name="Percent 2 3 4 2 2 2 2 2" xfId="44949" xr:uid="{00000000-0005-0000-0000-000020BD0000}"/>
    <cellStyle name="Percent 2 3 4 2 2 2 3" xfId="34335" xr:uid="{00000000-0005-0000-0000-000021BD0000}"/>
    <cellStyle name="Percent 2 3 4 2 2 3" xfId="16375" xr:uid="{00000000-0005-0000-0000-000022BD0000}"/>
    <cellStyle name="Percent 2 3 4 2 2 3 2" xfId="39643" xr:uid="{00000000-0005-0000-0000-000023BD0000}"/>
    <cellStyle name="Percent 2 3 4 2 2 4" xfId="29027" xr:uid="{00000000-0005-0000-0000-000024BD0000}"/>
    <cellStyle name="Percent 2 3 4 2 3" xfId="8425" xr:uid="{00000000-0005-0000-0000-000025BD0000}"/>
    <cellStyle name="Percent 2 3 4 2 3 2" xfId="19040" xr:uid="{00000000-0005-0000-0000-000026BD0000}"/>
    <cellStyle name="Percent 2 3 4 2 3 2 2" xfId="42308" xr:uid="{00000000-0005-0000-0000-000027BD0000}"/>
    <cellStyle name="Percent 2 3 4 2 3 3" xfId="31693" xr:uid="{00000000-0005-0000-0000-000028BD0000}"/>
    <cellStyle name="Percent 2 3 4 2 4" xfId="13735" xr:uid="{00000000-0005-0000-0000-000029BD0000}"/>
    <cellStyle name="Percent 2 3 4 2 4 2" xfId="37003" xr:uid="{00000000-0005-0000-0000-00002ABD0000}"/>
    <cellStyle name="Percent 2 3 4 2 5" xfId="24545" xr:uid="{00000000-0005-0000-0000-00002BBD0000}"/>
    <cellStyle name="Percent 2 3 4 2 5 2" xfId="47742" xr:uid="{00000000-0005-0000-0000-00002CBD0000}"/>
    <cellStyle name="Percent 2 3 4 2 6" xfId="26385" xr:uid="{00000000-0005-0000-0000-00002DBD0000}"/>
    <cellStyle name="Percent 2 3 4 2 7" xfId="49676" xr:uid="{00000000-0005-0000-0000-00002EBD0000}"/>
    <cellStyle name="Percent 2 3 4 3" xfId="4537" xr:uid="{00000000-0005-0000-0000-00002FBD0000}"/>
    <cellStyle name="Percent 2 3 4 3 2" xfId="9881" xr:uid="{00000000-0005-0000-0000-000030BD0000}"/>
    <cellStyle name="Percent 2 3 4 3 2 2" xfId="20496" xr:uid="{00000000-0005-0000-0000-000031BD0000}"/>
    <cellStyle name="Percent 2 3 4 3 2 2 2" xfId="43764" xr:uid="{00000000-0005-0000-0000-000032BD0000}"/>
    <cellStyle name="Percent 2 3 4 3 2 3" xfId="33149" xr:uid="{00000000-0005-0000-0000-000033BD0000}"/>
    <cellStyle name="Percent 2 3 4 3 3" xfId="15190" xr:uid="{00000000-0005-0000-0000-000034BD0000}"/>
    <cellStyle name="Percent 2 3 4 3 3 2" xfId="38458" xr:uid="{00000000-0005-0000-0000-000035BD0000}"/>
    <cellStyle name="Percent 2 3 4 3 4" xfId="27841" xr:uid="{00000000-0005-0000-0000-000036BD0000}"/>
    <cellStyle name="Percent 2 3 4 4" xfId="7239" xr:uid="{00000000-0005-0000-0000-000037BD0000}"/>
    <cellStyle name="Percent 2 3 4 4 2" xfId="17854" xr:uid="{00000000-0005-0000-0000-000038BD0000}"/>
    <cellStyle name="Percent 2 3 4 4 2 2" xfId="41122" xr:uid="{00000000-0005-0000-0000-000039BD0000}"/>
    <cellStyle name="Percent 2 3 4 4 3" xfId="30507" xr:uid="{00000000-0005-0000-0000-00003ABD0000}"/>
    <cellStyle name="Percent 2 3 4 5" xfId="12550" xr:uid="{00000000-0005-0000-0000-00003BBD0000}"/>
    <cellStyle name="Percent 2 3 4 5 2" xfId="35818" xr:uid="{00000000-0005-0000-0000-00003CBD0000}"/>
    <cellStyle name="Percent 2 3 4 6" xfId="24544" xr:uid="{00000000-0005-0000-0000-00003DBD0000}"/>
    <cellStyle name="Percent 2 3 4 6 2" xfId="47741" xr:uid="{00000000-0005-0000-0000-00003EBD0000}"/>
    <cellStyle name="Percent 2 3 4 7" xfId="25199" xr:uid="{00000000-0005-0000-0000-00003FBD0000}"/>
    <cellStyle name="Percent 2 3 4 8" xfId="49675" xr:uid="{00000000-0005-0000-0000-000040BD0000}"/>
    <cellStyle name="Percent 2 3 5" xfId="1723" xr:uid="{00000000-0005-0000-0000-000041BD0000}"/>
    <cellStyle name="Percent 2 3 5 2" xfId="4718" xr:uid="{00000000-0005-0000-0000-000042BD0000}"/>
    <cellStyle name="Percent 2 3 5 2 2" xfId="10062" xr:uid="{00000000-0005-0000-0000-000043BD0000}"/>
    <cellStyle name="Percent 2 3 5 2 2 2" xfId="20677" xr:uid="{00000000-0005-0000-0000-000044BD0000}"/>
    <cellStyle name="Percent 2 3 5 2 2 2 2" xfId="43945" xr:uid="{00000000-0005-0000-0000-000045BD0000}"/>
    <cellStyle name="Percent 2 3 5 2 2 3" xfId="33330" xr:uid="{00000000-0005-0000-0000-000046BD0000}"/>
    <cellStyle name="Percent 2 3 5 2 3" xfId="15371" xr:uid="{00000000-0005-0000-0000-000047BD0000}"/>
    <cellStyle name="Percent 2 3 5 2 3 2" xfId="38639" xr:uid="{00000000-0005-0000-0000-000048BD0000}"/>
    <cellStyle name="Percent 2 3 5 2 4" xfId="28022" xr:uid="{00000000-0005-0000-0000-000049BD0000}"/>
    <cellStyle name="Percent 2 3 5 3" xfId="7420" xr:uid="{00000000-0005-0000-0000-00004ABD0000}"/>
    <cellStyle name="Percent 2 3 5 3 2" xfId="18035" xr:uid="{00000000-0005-0000-0000-00004BBD0000}"/>
    <cellStyle name="Percent 2 3 5 3 2 2" xfId="41303" xr:uid="{00000000-0005-0000-0000-00004CBD0000}"/>
    <cellStyle name="Percent 2 3 5 3 3" xfId="30688" xr:uid="{00000000-0005-0000-0000-00004DBD0000}"/>
    <cellStyle name="Percent 2 3 5 4" xfId="12731" xr:uid="{00000000-0005-0000-0000-00004EBD0000}"/>
    <cellStyle name="Percent 2 3 5 4 2" xfId="35999" xr:uid="{00000000-0005-0000-0000-00004FBD0000}"/>
    <cellStyle name="Percent 2 3 5 5" xfId="24546" xr:uid="{00000000-0005-0000-0000-000050BD0000}"/>
    <cellStyle name="Percent 2 3 5 5 2" xfId="47743" xr:uid="{00000000-0005-0000-0000-000051BD0000}"/>
    <cellStyle name="Percent 2 3 5 6" xfId="25380" xr:uid="{00000000-0005-0000-0000-000052BD0000}"/>
    <cellStyle name="Percent 2 3 5 7" xfId="49677" xr:uid="{00000000-0005-0000-0000-000053BD0000}"/>
    <cellStyle name="Percent 2 3 6" xfId="2562" xr:uid="{00000000-0005-0000-0000-000054BD0000}"/>
    <cellStyle name="Percent 2 3 6 2" xfId="5410" xr:uid="{00000000-0005-0000-0000-000055BD0000}"/>
    <cellStyle name="Percent 2 3 6 2 2" xfId="10753" xr:uid="{00000000-0005-0000-0000-000056BD0000}"/>
    <cellStyle name="Percent 2 3 6 2 2 2" xfId="21367" xr:uid="{00000000-0005-0000-0000-000057BD0000}"/>
    <cellStyle name="Percent 2 3 6 2 2 2 2" xfId="44635" xr:uid="{00000000-0005-0000-0000-000058BD0000}"/>
    <cellStyle name="Percent 2 3 6 2 2 3" xfId="34021" xr:uid="{00000000-0005-0000-0000-000059BD0000}"/>
    <cellStyle name="Percent 2 3 6 2 3" xfId="16061" xr:uid="{00000000-0005-0000-0000-00005ABD0000}"/>
    <cellStyle name="Percent 2 3 6 2 3 2" xfId="39329" xr:uid="{00000000-0005-0000-0000-00005BBD0000}"/>
    <cellStyle name="Percent 2 3 6 2 4" xfId="28713" xr:uid="{00000000-0005-0000-0000-00005CBD0000}"/>
    <cellStyle name="Percent 2 3 6 3" xfId="8111" xr:uid="{00000000-0005-0000-0000-00005DBD0000}"/>
    <cellStyle name="Percent 2 3 6 3 2" xfId="18726" xr:uid="{00000000-0005-0000-0000-00005EBD0000}"/>
    <cellStyle name="Percent 2 3 6 3 2 2" xfId="41994" xr:uid="{00000000-0005-0000-0000-00005FBD0000}"/>
    <cellStyle name="Percent 2 3 6 3 3" xfId="31379" xr:uid="{00000000-0005-0000-0000-000060BD0000}"/>
    <cellStyle name="Percent 2 3 6 4" xfId="13421" xr:uid="{00000000-0005-0000-0000-000061BD0000}"/>
    <cellStyle name="Percent 2 3 6 4 2" xfId="36689" xr:uid="{00000000-0005-0000-0000-000062BD0000}"/>
    <cellStyle name="Percent 2 3 6 5" xfId="26071" xr:uid="{00000000-0005-0000-0000-000063BD0000}"/>
    <cellStyle name="Percent 2 3 7" xfId="3060" xr:uid="{00000000-0005-0000-0000-000064BD0000}"/>
    <cellStyle name="Percent 2 3 7 2" xfId="5893" xr:uid="{00000000-0005-0000-0000-000065BD0000}"/>
    <cellStyle name="Percent 2 3 7 2 2" xfId="11236" xr:uid="{00000000-0005-0000-0000-000066BD0000}"/>
    <cellStyle name="Percent 2 3 7 2 2 2" xfId="21849" xr:uid="{00000000-0005-0000-0000-000067BD0000}"/>
    <cellStyle name="Percent 2 3 7 2 2 2 2" xfId="45117" xr:uid="{00000000-0005-0000-0000-000068BD0000}"/>
    <cellStyle name="Percent 2 3 7 2 2 3" xfId="34504" xr:uid="{00000000-0005-0000-0000-000069BD0000}"/>
    <cellStyle name="Percent 2 3 7 2 3" xfId="16543" xr:uid="{00000000-0005-0000-0000-00006ABD0000}"/>
    <cellStyle name="Percent 2 3 7 2 3 2" xfId="39811" xr:uid="{00000000-0005-0000-0000-00006BBD0000}"/>
    <cellStyle name="Percent 2 3 7 2 4" xfId="29196" xr:uid="{00000000-0005-0000-0000-00006CBD0000}"/>
    <cellStyle name="Percent 2 3 7 3" xfId="8594" xr:uid="{00000000-0005-0000-0000-00006DBD0000}"/>
    <cellStyle name="Percent 2 3 7 3 2" xfId="19209" xr:uid="{00000000-0005-0000-0000-00006EBD0000}"/>
    <cellStyle name="Percent 2 3 7 3 2 2" xfId="42477" xr:uid="{00000000-0005-0000-0000-00006FBD0000}"/>
    <cellStyle name="Percent 2 3 7 3 3" xfId="31862" xr:uid="{00000000-0005-0000-0000-000070BD0000}"/>
    <cellStyle name="Percent 2 3 7 4" xfId="13903" xr:uid="{00000000-0005-0000-0000-000071BD0000}"/>
    <cellStyle name="Percent 2 3 7 4 2" xfId="37171" xr:uid="{00000000-0005-0000-0000-000072BD0000}"/>
    <cellStyle name="Percent 2 3 7 5" xfId="26554" xr:uid="{00000000-0005-0000-0000-000073BD0000}"/>
    <cellStyle name="Percent 2 3 8" xfId="3383" xr:uid="{00000000-0005-0000-0000-000074BD0000}"/>
    <cellStyle name="Percent 2 3 8 2" xfId="6207" xr:uid="{00000000-0005-0000-0000-000075BD0000}"/>
    <cellStyle name="Percent 2 3 8 2 2" xfId="11550" xr:uid="{00000000-0005-0000-0000-000076BD0000}"/>
    <cellStyle name="Percent 2 3 8 2 2 2" xfId="22163" xr:uid="{00000000-0005-0000-0000-000077BD0000}"/>
    <cellStyle name="Percent 2 3 8 2 2 2 2" xfId="45431" xr:uid="{00000000-0005-0000-0000-000078BD0000}"/>
    <cellStyle name="Percent 2 3 8 2 2 3" xfId="34818" xr:uid="{00000000-0005-0000-0000-000079BD0000}"/>
    <cellStyle name="Percent 2 3 8 2 3" xfId="16857" xr:uid="{00000000-0005-0000-0000-00007ABD0000}"/>
    <cellStyle name="Percent 2 3 8 2 3 2" xfId="40125" xr:uid="{00000000-0005-0000-0000-00007BBD0000}"/>
    <cellStyle name="Percent 2 3 8 2 4" xfId="29510" xr:uid="{00000000-0005-0000-0000-00007CBD0000}"/>
    <cellStyle name="Percent 2 3 8 3" xfId="8908" xr:uid="{00000000-0005-0000-0000-00007DBD0000}"/>
    <cellStyle name="Percent 2 3 8 3 2" xfId="19523" xr:uid="{00000000-0005-0000-0000-00007EBD0000}"/>
    <cellStyle name="Percent 2 3 8 3 2 2" xfId="42791" xr:uid="{00000000-0005-0000-0000-00007FBD0000}"/>
    <cellStyle name="Percent 2 3 8 3 3" xfId="32176" xr:uid="{00000000-0005-0000-0000-000080BD0000}"/>
    <cellStyle name="Percent 2 3 8 4" xfId="14217" xr:uid="{00000000-0005-0000-0000-000081BD0000}"/>
    <cellStyle name="Percent 2 3 8 4 2" xfId="37485" xr:uid="{00000000-0005-0000-0000-000082BD0000}"/>
    <cellStyle name="Percent 2 3 8 5" xfId="26868" xr:uid="{00000000-0005-0000-0000-000083BD0000}"/>
    <cellStyle name="Percent 2 3 9" xfId="4223" xr:uid="{00000000-0005-0000-0000-000084BD0000}"/>
    <cellStyle name="Percent 2 3 9 2" xfId="9567" xr:uid="{00000000-0005-0000-0000-000085BD0000}"/>
    <cellStyle name="Percent 2 3 9 2 2" xfId="20182" xr:uid="{00000000-0005-0000-0000-000086BD0000}"/>
    <cellStyle name="Percent 2 3 9 2 2 2" xfId="43450" xr:uid="{00000000-0005-0000-0000-000087BD0000}"/>
    <cellStyle name="Percent 2 3 9 2 3" xfId="32835" xr:uid="{00000000-0005-0000-0000-000088BD0000}"/>
    <cellStyle name="Percent 2 3 9 3" xfId="14876" xr:uid="{00000000-0005-0000-0000-000089BD0000}"/>
    <cellStyle name="Percent 2 3 9 3 2" xfId="38144" xr:uid="{00000000-0005-0000-0000-00008ABD0000}"/>
    <cellStyle name="Percent 2 3 9 4" xfId="27527" xr:uid="{00000000-0005-0000-0000-00008BBD0000}"/>
    <cellStyle name="Percent 2 4" xfId="645" xr:uid="{00000000-0005-0000-0000-00008CBD0000}"/>
    <cellStyle name="Percent 2 4 10" xfId="12237" xr:uid="{00000000-0005-0000-0000-00008DBD0000}"/>
    <cellStyle name="Percent 2 4 10 2" xfId="35505" xr:uid="{00000000-0005-0000-0000-00008EBD0000}"/>
    <cellStyle name="Percent 2 4 11" xfId="24547" xr:uid="{00000000-0005-0000-0000-00008FBD0000}"/>
    <cellStyle name="Percent 2 4 11 2" xfId="47744" xr:uid="{00000000-0005-0000-0000-000090BD0000}"/>
    <cellStyle name="Percent 2 4 12" xfId="24886" xr:uid="{00000000-0005-0000-0000-000091BD0000}"/>
    <cellStyle name="Percent 2 4 13" xfId="49678" xr:uid="{00000000-0005-0000-0000-000092BD0000}"/>
    <cellStyle name="Percent 2 4 2" xfId="1228" xr:uid="{00000000-0005-0000-0000-000093BD0000}"/>
    <cellStyle name="Percent 2 4 2 2" xfId="2790" xr:uid="{00000000-0005-0000-0000-000094BD0000}"/>
    <cellStyle name="Percent 2 4 2 2 2" xfId="5638" xr:uid="{00000000-0005-0000-0000-000095BD0000}"/>
    <cellStyle name="Percent 2 4 2 2 2 2" xfId="10981" xr:uid="{00000000-0005-0000-0000-000096BD0000}"/>
    <cellStyle name="Percent 2 4 2 2 2 2 2" xfId="21595" xr:uid="{00000000-0005-0000-0000-000097BD0000}"/>
    <cellStyle name="Percent 2 4 2 2 2 2 2 2" xfId="44863" xr:uid="{00000000-0005-0000-0000-000098BD0000}"/>
    <cellStyle name="Percent 2 4 2 2 2 2 3" xfId="34249" xr:uid="{00000000-0005-0000-0000-000099BD0000}"/>
    <cellStyle name="Percent 2 4 2 2 2 3" xfId="16289" xr:uid="{00000000-0005-0000-0000-00009ABD0000}"/>
    <cellStyle name="Percent 2 4 2 2 2 3 2" xfId="39557" xr:uid="{00000000-0005-0000-0000-00009BBD0000}"/>
    <cellStyle name="Percent 2 4 2 2 2 4" xfId="24550" xr:uid="{00000000-0005-0000-0000-00009CBD0000}"/>
    <cellStyle name="Percent 2 4 2 2 2 4 2" xfId="47747" xr:uid="{00000000-0005-0000-0000-00009DBD0000}"/>
    <cellStyle name="Percent 2 4 2 2 2 5" xfId="28941" xr:uid="{00000000-0005-0000-0000-00009EBD0000}"/>
    <cellStyle name="Percent 2 4 2 2 2 6" xfId="49681" xr:uid="{00000000-0005-0000-0000-00009FBD0000}"/>
    <cellStyle name="Percent 2 4 2 2 3" xfId="8339" xr:uid="{00000000-0005-0000-0000-0000A0BD0000}"/>
    <cellStyle name="Percent 2 4 2 2 3 2" xfId="18954" xr:uid="{00000000-0005-0000-0000-0000A1BD0000}"/>
    <cellStyle name="Percent 2 4 2 2 3 2 2" xfId="42222" xr:uid="{00000000-0005-0000-0000-0000A2BD0000}"/>
    <cellStyle name="Percent 2 4 2 2 3 3" xfId="31607" xr:uid="{00000000-0005-0000-0000-0000A3BD0000}"/>
    <cellStyle name="Percent 2 4 2 2 4" xfId="13649" xr:uid="{00000000-0005-0000-0000-0000A4BD0000}"/>
    <cellStyle name="Percent 2 4 2 2 4 2" xfId="36917" xr:uid="{00000000-0005-0000-0000-0000A5BD0000}"/>
    <cellStyle name="Percent 2 4 2 2 5" xfId="24549" xr:uid="{00000000-0005-0000-0000-0000A6BD0000}"/>
    <cellStyle name="Percent 2 4 2 2 5 2" xfId="47746" xr:uid="{00000000-0005-0000-0000-0000A7BD0000}"/>
    <cellStyle name="Percent 2 4 2 2 6" xfId="26299" xr:uid="{00000000-0005-0000-0000-0000A8BD0000}"/>
    <cellStyle name="Percent 2 4 2 2 7" xfId="49680" xr:uid="{00000000-0005-0000-0000-0000A9BD0000}"/>
    <cellStyle name="Percent 2 4 2 3" xfId="3965" xr:uid="{00000000-0005-0000-0000-0000AABD0000}"/>
    <cellStyle name="Percent 2 4 2 3 2" xfId="6629" xr:uid="{00000000-0005-0000-0000-0000ABBD0000}"/>
    <cellStyle name="Percent 2 4 2 3 2 2" xfId="11972" xr:uid="{00000000-0005-0000-0000-0000ACBD0000}"/>
    <cellStyle name="Percent 2 4 2 3 2 2 2" xfId="22585" xr:uid="{00000000-0005-0000-0000-0000ADBD0000}"/>
    <cellStyle name="Percent 2 4 2 3 2 2 2 2" xfId="45853" xr:uid="{00000000-0005-0000-0000-0000AEBD0000}"/>
    <cellStyle name="Percent 2 4 2 3 2 2 3" xfId="35240" xr:uid="{00000000-0005-0000-0000-0000AFBD0000}"/>
    <cellStyle name="Percent 2 4 2 3 2 3" xfId="17279" xr:uid="{00000000-0005-0000-0000-0000B0BD0000}"/>
    <cellStyle name="Percent 2 4 2 3 2 3 2" xfId="40547" xr:uid="{00000000-0005-0000-0000-0000B1BD0000}"/>
    <cellStyle name="Percent 2 4 2 3 2 4" xfId="29932" xr:uid="{00000000-0005-0000-0000-0000B2BD0000}"/>
    <cellStyle name="Percent 2 4 2 3 3" xfId="9330" xr:uid="{00000000-0005-0000-0000-0000B3BD0000}"/>
    <cellStyle name="Percent 2 4 2 3 3 2" xfId="19945" xr:uid="{00000000-0005-0000-0000-0000B4BD0000}"/>
    <cellStyle name="Percent 2 4 2 3 3 2 2" xfId="43213" xr:uid="{00000000-0005-0000-0000-0000B5BD0000}"/>
    <cellStyle name="Percent 2 4 2 3 3 3" xfId="32598" xr:uid="{00000000-0005-0000-0000-0000B6BD0000}"/>
    <cellStyle name="Percent 2 4 2 3 4" xfId="14639" xr:uid="{00000000-0005-0000-0000-0000B7BD0000}"/>
    <cellStyle name="Percent 2 4 2 3 4 2" xfId="37907" xr:uid="{00000000-0005-0000-0000-0000B8BD0000}"/>
    <cellStyle name="Percent 2 4 2 3 5" xfId="24551" xr:uid="{00000000-0005-0000-0000-0000B9BD0000}"/>
    <cellStyle name="Percent 2 4 2 3 5 2" xfId="47748" xr:uid="{00000000-0005-0000-0000-0000BABD0000}"/>
    <cellStyle name="Percent 2 4 2 3 6" xfId="27290" xr:uid="{00000000-0005-0000-0000-0000BBBD0000}"/>
    <cellStyle name="Percent 2 4 2 3 7" xfId="49682" xr:uid="{00000000-0005-0000-0000-0000BCBD0000}"/>
    <cellStyle name="Percent 2 4 2 4" xfId="4451" xr:uid="{00000000-0005-0000-0000-0000BDBD0000}"/>
    <cellStyle name="Percent 2 4 2 4 2" xfId="9795" xr:uid="{00000000-0005-0000-0000-0000BEBD0000}"/>
    <cellStyle name="Percent 2 4 2 4 2 2" xfId="20410" xr:uid="{00000000-0005-0000-0000-0000BFBD0000}"/>
    <cellStyle name="Percent 2 4 2 4 2 2 2" xfId="43678" xr:uid="{00000000-0005-0000-0000-0000C0BD0000}"/>
    <cellStyle name="Percent 2 4 2 4 2 3" xfId="33063" xr:uid="{00000000-0005-0000-0000-0000C1BD0000}"/>
    <cellStyle name="Percent 2 4 2 4 3" xfId="15104" xr:uid="{00000000-0005-0000-0000-0000C2BD0000}"/>
    <cellStyle name="Percent 2 4 2 4 3 2" xfId="38372" xr:uid="{00000000-0005-0000-0000-0000C3BD0000}"/>
    <cellStyle name="Percent 2 4 2 4 4" xfId="27755" xr:uid="{00000000-0005-0000-0000-0000C4BD0000}"/>
    <cellStyle name="Percent 2 4 2 5" xfId="7153" xr:uid="{00000000-0005-0000-0000-0000C5BD0000}"/>
    <cellStyle name="Percent 2 4 2 5 2" xfId="17768" xr:uid="{00000000-0005-0000-0000-0000C6BD0000}"/>
    <cellStyle name="Percent 2 4 2 5 2 2" xfId="41036" xr:uid="{00000000-0005-0000-0000-0000C7BD0000}"/>
    <cellStyle name="Percent 2 4 2 5 3" xfId="30421" xr:uid="{00000000-0005-0000-0000-0000C8BD0000}"/>
    <cellStyle name="Percent 2 4 2 6" xfId="12464" xr:uid="{00000000-0005-0000-0000-0000C9BD0000}"/>
    <cellStyle name="Percent 2 4 2 6 2" xfId="35732" xr:uid="{00000000-0005-0000-0000-0000CABD0000}"/>
    <cellStyle name="Percent 2 4 2 7" xfId="24548" xr:uid="{00000000-0005-0000-0000-0000CBBD0000}"/>
    <cellStyle name="Percent 2 4 2 7 2" xfId="47745" xr:uid="{00000000-0005-0000-0000-0000CCBD0000}"/>
    <cellStyle name="Percent 2 4 2 8" xfId="25113" xr:uid="{00000000-0005-0000-0000-0000CDBD0000}"/>
    <cellStyle name="Percent 2 4 2 9" xfId="49679" xr:uid="{00000000-0005-0000-0000-0000CEBD0000}"/>
    <cellStyle name="Percent 2 4 3" xfId="1601" xr:uid="{00000000-0005-0000-0000-0000CFBD0000}"/>
    <cellStyle name="Percent 2 4 3 2" xfId="2958" xr:uid="{00000000-0005-0000-0000-0000D0BD0000}"/>
    <cellStyle name="Percent 2 4 3 2 2" xfId="5806" xr:uid="{00000000-0005-0000-0000-0000D1BD0000}"/>
    <cellStyle name="Percent 2 4 3 2 2 2" xfId="11149" xr:uid="{00000000-0005-0000-0000-0000D2BD0000}"/>
    <cellStyle name="Percent 2 4 3 2 2 2 2" xfId="21763" xr:uid="{00000000-0005-0000-0000-0000D3BD0000}"/>
    <cellStyle name="Percent 2 4 3 2 2 2 2 2" xfId="45031" xr:uid="{00000000-0005-0000-0000-0000D4BD0000}"/>
    <cellStyle name="Percent 2 4 3 2 2 2 3" xfId="34417" xr:uid="{00000000-0005-0000-0000-0000D5BD0000}"/>
    <cellStyle name="Percent 2 4 3 2 2 3" xfId="16457" xr:uid="{00000000-0005-0000-0000-0000D6BD0000}"/>
    <cellStyle name="Percent 2 4 3 2 2 3 2" xfId="39725" xr:uid="{00000000-0005-0000-0000-0000D7BD0000}"/>
    <cellStyle name="Percent 2 4 3 2 2 4" xfId="29109" xr:uid="{00000000-0005-0000-0000-0000D8BD0000}"/>
    <cellStyle name="Percent 2 4 3 2 3" xfId="8507" xr:uid="{00000000-0005-0000-0000-0000D9BD0000}"/>
    <cellStyle name="Percent 2 4 3 2 3 2" xfId="19122" xr:uid="{00000000-0005-0000-0000-0000DABD0000}"/>
    <cellStyle name="Percent 2 4 3 2 3 2 2" xfId="42390" xr:uid="{00000000-0005-0000-0000-0000DBBD0000}"/>
    <cellStyle name="Percent 2 4 3 2 3 3" xfId="31775" xr:uid="{00000000-0005-0000-0000-0000DCBD0000}"/>
    <cellStyle name="Percent 2 4 3 2 4" xfId="13817" xr:uid="{00000000-0005-0000-0000-0000DDBD0000}"/>
    <cellStyle name="Percent 2 4 3 2 4 2" xfId="37085" xr:uid="{00000000-0005-0000-0000-0000DEBD0000}"/>
    <cellStyle name="Percent 2 4 3 2 5" xfId="24553" xr:uid="{00000000-0005-0000-0000-0000DFBD0000}"/>
    <cellStyle name="Percent 2 4 3 2 5 2" xfId="47750" xr:uid="{00000000-0005-0000-0000-0000E0BD0000}"/>
    <cellStyle name="Percent 2 4 3 2 6" xfId="26467" xr:uid="{00000000-0005-0000-0000-0000E1BD0000}"/>
    <cellStyle name="Percent 2 4 3 2 7" xfId="49684" xr:uid="{00000000-0005-0000-0000-0000E2BD0000}"/>
    <cellStyle name="Percent 2 4 3 3" xfId="4619" xr:uid="{00000000-0005-0000-0000-0000E3BD0000}"/>
    <cellStyle name="Percent 2 4 3 3 2" xfId="9963" xr:uid="{00000000-0005-0000-0000-0000E4BD0000}"/>
    <cellStyle name="Percent 2 4 3 3 2 2" xfId="20578" xr:uid="{00000000-0005-0000-0000-0000E5BD0000}"/>
    <cellStyle name="Percent 2 4 3 3 2 2 2" xfId="43846" xr:uid="{00000000-0005-0000-0000-0000E6BD0000}"/>
    <cellStyle name="Percent 2 4 3 3 2 3" xfId="33231" xr:uid="{00000000-0005-0000-0000-0000E7BD0000}"/>
    <cellStyle name="Percent 2 4 3 3 3" xfId="15272" xr:uid="{00000000-0005-0000-0000-0000E8BD0000}"/>
    <cellStyle name="Percent 2 4 3 3 3 2" xfId="38540" xr:uid="{00000000-0005-0000-0000-0000E9BD0000}"/>
    <cellStyle name="Percent 2 4 3 3 4" xfId="27923" xr:uid="{00000000-0005-0000-0000-0000EABD0000}"/>
    <cellStyle name="Percent 2 4 3 4" xfId="7321" xr:uid="{00000000-0005-0000-0000-0000EBBD0000}"/>
    <cellStyle name="Percent 2 4 3 4 2" xfId="17936" xr:uid="{00000000-0005-0000-0000-0000ECBD0000}"/>
    <cellStyle name="Percent 2 4 3 4 2 2" xfId="41204" xr:uid="{00000000-0005-0000-0000-0000EDBD0000}"/>
    <cellStyle name="Percent 2 4 3 4 3" xfId="30589" xr:uid="{00000000-0005-0000-0000-0000EEBD0000}"/>
    <cellStyle name="Percent 2 4 3 5" xfId="12632" xr:uid="{00000000-0005-0000-0000-0000EFBD0000}"/>
    <cellStyle name="Percent 2 4 3 5 2" xfId="35900" xr:uid="{00000000-0005-0000-0000-0000F0BD0000}"/>
    <cellStyle name="Percent 2 4 3 6" xfId="24552" xr:uid="{00000000-0005-0000-0000-0000F1BD0000}"/>
    <cellStyle name="Percent 2 4 3 6 2" xfId="47749" xr:uid="{00000000-0005-0000-0000-0000F2BD0000}"/>
    <cellStyle name="Percent 2 4 3 7" xfId="25281" xr:uid="{00000000-0005-0000-0000-0000F3BD0000}"/>
    <cellStyle name="Percent 2 4 3 8" xfId="49683" xr:uid="{00000000-0005-0000-0000-0000F4BD0000}"/>
    <cellStyle name="Percent 2 4 4" xfId="2125" xr:uid="{00000000-0005-0000-0000-0000F5BD0000}"/>
    <cellStyle name="Percent 2 4 4 2" xfId="5018" xr:uid="{00000000-0005-0000-0000-0000F6BD0000}"/>
    <cellStyle name="Percent 2 4 4 2 2" xfId="10361" xr:uid="{00000000-0005-0000-0000-0000F7BD0000}"/>
    <cellStyle name="Percent 2 4 4 2 2 2" xfId="20976" xr:uid="{00000000-0005-0000-0000-0000F8BD0000}"/>
    <cellStyle name="Percent 2 4 4 2 2 2 2" xfId="44244" xr:uid="{00000000-0005-0000-0000-0000F9BD0000}"/>
    <cellStyle name="Percent 2 4 4 2 2 3" xfId="33629" xr:uid="{00000000-0005-0000-0000-0000FABD0000}"/>
    <cellStyle name="Percent 2 4 4 2 3" xfId="15670" xr:uid="{00000000-0005-0000-0000-0000FBBD0000}"/>
    <cellStyle name="Percent 2 4 4 2 3 2" xfId="38938" xr:uid="{00000000-0005-0000-0000-0000FCBD0000}"/>
    <cellStyle name="Percent 2 4 4 2 4" xfId="28321" xr:uid="{00000000-0005-0000-0000-0000FDBD0000}"/>
    <cellStyle name="Percent 2 4 4 3" xfId="7719" xr:uid="{00000000-0005-0000-0000-0000FEBD0000}"/>
    <cellStyle name="Percent 2 4 4 3 2" xfId="18334" xr:uid="{00000000-0005-0000-0000-0000FFBD0000}"/>
    <cellStyle name="Percent 2 4 4 3 2 2" xfId="41602" xr:uid="{00000000-0005-0000-0000-000000BE0000}"/>
    <cellStyle name="Percent 2 4 4 3 3" xfId="30987" xr:uid="{00000000-0005-0000-0000-000001BE0000}"/>
    <cellStyle name="Percent 2 4 4 4" xfId="13030" xr:uid="{00000000-0005-0000-0000-000002BE0000}"/>
    <cellStyle name="Percent 2 4 4 4 2" xfId="36298" xr:uid="{00000000-0005-0000-0000-000003BE0000}"/>
    <cellStyle name="Percent 2 4 4 5" xfId="24554" xr:uid="{00000000-0005-0000-0000-000004BE0000}"/>
    <cellStyle name="Percent 2 4 4 5 2" xfId="47751" xr:uid="{00000000-0005-0000-0000-000005BE0000}"/>
    <cellStyle name="Percent 2 4 4 6" xfId="25679" xr:uid="{00000000-0005-0000-0000-000006BE0000}"/>
    <cellStyle name="Percent 2 4 4 7" xfId="49685" xr:uid="{00000000-0005-0000-0000-000007BE0000}"/>
    <cellStyle name="Percent 2 4 5" xfId="2563" xr:uid="{00000000-0005-0000-0000-000008BE0000}"/>
    <cellStyle name="Percent 2 4 5 2" xfId="5411" xr:uid="{00000000-0005-0000-0000-000009BE0000}"/>
    <cellStyle name="Percent 2 4 5 2 2" xfId="10754" xr:uid="{00000000-0005-0000-0000-00000ABE0000}"/>
    <cellStyle name="Percent 2 4 5 2 2 2" xfId="21368" xr:uid="{00000000-0005-0000-0000-00000BBE0000}"/>
    <cellStyle name="Percent 2 4 5 2 2 2 2" xfId="44636" xr:uid="{00000000-0005-0000-0000-00000CBE0000}"/>
    <cellStyle name="Percent 2 4 5 2 2 3" xfId="34022" xr:uid="{00000000-0005-0000-0000-00000DBE0000}"/>
    <cellStyle name="Percent 2 4 5 2 3" xfId="16062" xr:uid="{00000000-0005-0000-0000-00000EBE0000}"/>
    <cellStyle name="Percent 2 4 5 2 3 2" xfId="39330" xr:uid="{00000000-0005-0000-0000-00000FBE0000}"/>
    <cellStyle name="Percent 2 4 5 2 4" xfId="28714" xr:uid="{00000000-0005-0000-0000-000010BE0000}"/>
    <cellStyle name="Percent 2 4 5 3" xfId="8112" xr:uid="{00000000-0005-0000-0000-000011BE0000}"/>
    <cellStyle name="Percent 2 4 5 3 2" xfId="18727" xr:uid="{00000000-0005-0000-0000-000012BE0000}"/>
    <cellStyle name="Percent 2 4 5 3 2 2" xfId="41995" xr:uid="{00000000-0005-0000-0000-000013BE0000}"/>
    <cellStyle name="Percent 2 4 5 3 3" xfId="31380" xr:uid="{00000000-0005-0000-0000-000014BE0000}"/>
    <cellStyle name="Percent 2 4 5 4" xfId="13422" xr:uid="{00000000-0005-0000-0000-000015BE0000}"/>
    <cellStyle name="Percent 2 4 5 4 2" xfId="36690" xr:uid="{00000000-0005-0000-0000-000016BE0000}"/>
    <cellStyle name="Percent 2 4 5 5" xfId="26072" xr:uid="{00000000-0005-0000-0000-000017BE0000}"/>
    <cellStyle name="Percent 2 4 6" xfId="3290" xr:uid="{00000000-0005-0000-0000-000018BE0000}"/>
    <cellStyle name="Percent 2 4 6 2" xfId="6120" xr:uid="{00000000-0005-0000-0000-000019BE0000}"/>
    <cellStyle name="Percent 2 4 6 2 2" xfId="11463" xr:uid="{00000000-0005-0000-0000-00001ABE0000}"/>
    <cellStyle name="Percent 2 4 6 2 2 2" xfId="22076" xr:uid="{00000000-0005-0000-0000-00001BBE0000}"/>
    <cellStyle name="Percent 2 4 6 2 2 2 2" xfId="45344" xr:uid="{00000000-0005-0000-0000-00001CBE0000}"/>
    <cellStyle name="Percent 2 4 6 2 2 3" xfId="34731" xr:uid="{00000000-0005-0000-0000-00001DBE0000}"/>
    <cellStyle name="Percent 2 4 6 2 3" xfId="16770" xr:uid="{00000000-0005-0000-0000-00001EBE0000}"/>
    <cellStyle name="Percent 2 4 6 2 3 2" xfId="40038" xr:uid="{00000000-0005-0000-0000-00001FBE0000}"/>
    <cellStyle name="Percent 2 4 6 2 4" xfId="29423" xr:uid="{00000000-0005-0000-0000-000020BE0000}"/>
    <cellStyle name="Percent 2 4 6 3" xfId="8821" xr:uid="{00000000-0005-0000-0000-000021BE0000}"/>
    <cellStyle name="Percent 2 4 6 3 2" xfId="19436" xr:uid="{00000000-0005-0000-0000-000022BE0000}"/>
    <cellStyle name="Percent 2 4 6 3 2 2" xfId="42704" xr:uid="{00000000-0005-0000-0000-000023BE0000}"/>
    <cellStyle name="Percent 2 4 6 3 3" xfId="32089" xr:uid="{00000000-0005-0000-0000-000024BE0000}"/>
    <cellStyle name="Percent 2 4 6 4" xfId="14130" xr:uid="{00000000-0005-0000-0000-000025BE0000}"/>
    <cellStyle name="Percent 2 4 6 4 2" xfId="37398" xr:uid="{00000000-0005-0000-0000-000026BE0000}"/>
    <cellStyle name="Percent 2 4 6 5" xfId="26781" xr:uid="{00000000-0005-0000-0000-000027BE0000}"/>
    <cellStyle name="Percent 2 4 7" xfId="3610" xr:uid="{00000000-0005-0000-0000-000028BE0000}"/>
    <cellStyle name="Percent 2 4 7 2" xfId="6434" xr:uid="{00000000-0005-0000-0000-000029BE0000}"/>
    <cellStyle name="Percent 2 4 7 2 2" xfId="11777" xr:uid="{00000000-0005-0000-0000-00002ABE0000}"/>
    <cellStyle name="Percent 2 4 7 2 2 2" xfId="22390" xr:uid="{00000000-0005-0000-0000-00002BBE0000}"/>
    <cellStyle name="Percent 2 4 7 2 2 2 2" xfId="45658" xr:uid="{00000000-0005-0000-0000-00002CBE0000}"/>
    <cellStyle name="Percent 2 4 7 2 2 3" xfId="35045" xr:uid="{00000000-0005-0000-0000-00002DBE0000}"/>
    <cellStyle name="Percent 2 4 7 2 3" xfId="17084" xr:uid="{00000000-0005-0000-0000-00002EBE0000}"/>
    <cellStyle name="Percent 2 4 7 2 3 2" xfId="40352" xr:uid="{00000000-0005-0000-0000-00002FBE0000}"/>
    <cellStyle name="Percent 2 4 7 2 4" xfId="29737" xr:uid="{00000000-0005-0000-0000-000030BE0000}"/>
    <cellStyle name="Percent 2 4 7 3" xfId="9135" xr:uid="{00000000-0005-0000-0000-000031BE0000}"/>
    <cellStyle name="Percent 2 4 7 3 2" xfId="19750" xr:uid="{00000000-0005-0000-0000-000032BE0000}"/>
    <cellStyle name="Percent 2 4 7 3 2 2" xfId="43018" xr:uid="{00000000-0005-0000-0000-000033BE0000}"/>
    <cellStyle name="Percent 2 4 7 3 3" xfId="32403" xr:uid="{00000000-0005-0000-0000-000034BE0000}"/>
    <cellStyle name="Percent 2 4 7 4" xfId="14444" xr:uid="{00000000-0005-0000-0000-000035BE0000}"/>
    <cellStyle name="Percent 2 4 7 4 2" xfId="37712" xr:uid="{00000000-0005-0000-0000-000036BE0000}"/>
    <cellStyle name="Percent 2 4 7 5" xfId="27095" xr:uid="{00000000-0005-0000-0000-000037BE0000}"/>
    <cellStyle name="Percent 2 4 8" xfId="4224" xr:uid="{00000000-0005-0000-0000-000038BE0000}"/>
    <cellStyle name="Percent 2 4 8 2" xfId="9568" xr:uid="{00000000-0005-0000-0000-000039BE0000}"/>
    <cellStyle name="Percent 2 4 8 2 2" xfId="20183" xr:uid="{00000000-0005-0000-0000-00003ABE0000}"/>
    <cellStyle name="Percent 2 4 8 2 2 2" xfId="43451" xr:uid="{00000000-0005-0000-0000-00003BBE0000}"/>
    <cellStyle name="Percent 2 4 8 2 3" xfId="32836" xr:uid="{00000000-0005-0000-0000-00003CBE0000}"/>
    <cellStyle name="Percent 2 4 8 3" xfId="14877" xr:uid="{00000000-0005-0000-0000-00003DBE0000}"/>
    <cellStyle name="Percent 2 4 8 3 2" xfId="38145" xr:uid="{00000000-0005-0000-0000-00003EBE0000}"/>
    <cellStyle name="Percent 2 4 8 4" xfId="27528" xr:uid="{00000000-0005-0000-0000-00003FBE0000}"/>
    <cellStyle name="Percent 2 4 9" xfId="6926" xr:uid="{00000000-0005-0000-0000-000040BE0000}"/>
    <cellStyle name="Percent 2 4 9 2" xfId="17541" xr:uid="{00000000-0005-0000-0000-000041BE0000}"/>
    <cellStyle name="Percent 2 4 9 2 2" xfId="40809" xr:uid="{00000000-0005-0000-0000-000042BE0000}"/>
    <cellStyle name="Percent 2 4 9 3" xfId="30194" xr:uid="{00000000-0005-0000-0000-000043BE0000}"/>
    <cellStyle name="Percent 2 5" xfId="646" xr:uid="{00000000-0005-0000-0000-000044BE0000}"/>
    <cellStyle name="Percent 2 5 2" xfId="24556" xr:uid="{00000000-0005-0000-0000-000045BE0000}"/>
    <cellStyle name="Percent 2 5 2 2" xfId="24557" xr:uid="{00000000-0005-0000-0000-000046BE0000}"/>
    <cellStyle name="Percent 2 5 2 2 2" xfId="47754" xr:uid="{00000000-0005-0000-0000-000047BE0000}"/>
    <cellStyle name="Percent 2 5 2 2 3" xfId="49688" xr:uid="{00000000-0005-0000-0000-000048BE0000}"/>
    <cellStyle name="Percent 2 5 2 3" xfId="47753" xr:uid="{00000000-0005-0000-0000-000049BE0000}"/>
    <cellStyle name="Percent 2 5 2 4" xfId="49687" xr:uid="{00000000-0005-0000-0000-00004ABE0000}"/>
    <cellStyle name="Percent 2 5 3" xfId="24558" xr:uid="{00000000-0005-0000-0000-00004BBE0000}"/>
    <cellStyle name="Percent 2 5 3 2" xfId="47755" xr:uid="{00000000-0005-0000-0000-00004CBE0000}"/>
    <cellStyle name="Percent 2 5 3 3" xfId="49689" xr:uid="{00000000-0005-0000-0000-00004DBE0000}"/>
    <cellStyle name="Percent 2 5 4" xfId="24555" xr:uid="{00000000-0005-0000-0000-00004EBE0000}"/>
    <cellStyle name="Percent 2 5 4 2" xfId="47752" xr:uid="{00000000-0005-0000-0000-00004FBE0000}"/>
    <cellStyle name="Percent 2 5 5" xfId="49686" xr:uid="{00000000-0005-0000-0000-000050BE0000}"/>
    <cellStyle name="Percent 2 6" xfId="647" xr:uid="{00000000-0005-0000-0000-000051BE0000}"/>
    <cellStyle name="Percent 2 6 2" xfId="24560" xr:uid="{00000000-0005-0000-0000-000052BE0000}"/>
    <cellStyle name="Percent 2 6 2 2" xfId="24561" xr:uid="{00000000-0005-0000-0000-000053BE0000}"/>
    <cellStyle name="Percent 2 6 2 2 2" xfId="47758" xr:uid="{00000000-0005-0000-0000-000054BE0000}"/>
    <cellStyle name="Percent 2 6 2 2 3" xfId="49692" xr:uid="{00000000-0005-0000-0000-000055BE0000}"/>
    <cellStyle name="Percent 2 6 2 3" xfId="47757" xr:uid="{00000000-0005-0000-0000-000056BE0000}"/>
    <cellStyle name="Percent 2 6 2 4" xfId="49691" xr:uid="{00000000-0005-0000-0000-000057BE0000}"/>
    <cellStyle name="Percent 2 6 3" xfId="24562" xr:uid="{00000000-0005-0000-0000-000058BE0000}"/>
    <cellStyle name="Percent 2 6 3 2" xfId="47759" xr:uid="{00000000-0005-0000-0000-000059BE0000}"/>
    <cellStyle name="Percent 2 6 3 3" xfId="49693" xr:uid="{00000000-0005-0000-0000-00005ABE0000}"/>
    <cellStyle name="Percent 2 6 4" xfId="24559" xr:uid="{00000000-0005-0000-0000-00005BBE0000}"/>
    <cellStyle name="Percent 2 6 4 2" xfId="47756" xr:uid="{00000000-0005-0000-0000-00005CBE0000}"/>
    <cellStyle name="Percent 2 6 5" xfId="49690" xr:uid="{00000000-0005-0000-0000-00005DBE0000}"/>
    <cellStyle name="Percent 2 7" xfId="878" xr:uid="{00000000-0005-0000-0000-00005EBE0000}"/>
    <cellStyle name="Percent 2 7 2" xfId="2123" xr:uid="{00000000-0005-0000-0000-00005FBE0000}"/>
    <cellStyle name="Percent 2 7 2 2" xfId="3717" xr:uid="{00000000-0005-0000-0000-000060BE0000}"/>
    <cellStyle name="Percent 2 7 2 2 2" xfId="6470" xr:uid="{00000000-0005-0000-0000-000061BE0000}"/>
    <cellStyle name="Percent 2 7 2 2 2 2" xfId="11813" xr:uid="{00000000-0005-0000-0000-000062BE0000}"/>
    <cellStyle name="Percent 2 7 2 2 2 2 2" xfId="22426" xr:uid="{00000000-0005-0000-0000-000063BE0000}"/>
    <cellStyle name="Percent 2 7 2 2 2 2 2 2" xfId="45694" xr:uid="{00000000-0005-0000-0000-000064BE0000}"/>
    <cellStyle name="Percent 2 7 2 2 2 2 3" xfId="35081" xr:uid="{00000000-0005-0000-0000-000065BE0000}"/>
    <cellStyle name="Percent 2 7 2 2 2 3" xfId="17120" xr:uid="{00000000-0005-0000-0000-000066BE0000}"/>
    <cellStyle name="Percent 2 7 2 2 2 3 2" xfId="40388" xr:uid="{00000000-0005-0000-0000-000067BE0000}"/>
    <cellStyle name="Percent 2 7 2 2 2 4" xfId="29773" xr:uid="{00000000-0005-0000-0000-000068BE0000}"/>
    <cellStyle name="Percent 2 7 2 2 3" xfId="9171" xr:uid="{00000000-0005-0000-0000-000069BE0000}"/>
    <cellStyle name="Percent 2 7 2 2 3 2" xfId="19786" xr:uid="{00000000-0005-0000-0000-00006ABE0000}"/>
    <cellStyle name="Percent 2 7 2 2 3 2 2" xfId="43054" xr:uid="{00000000-0005-0000-0000-00006BBE0000}"/>
    <cellStyle name="Percent 2 7 2 2 3 3" xfId="32439" xr:uid="{00000000-0005-0000-0000-00006CBE0000}"/>
    <cellStyle name="Percent 2 7 2 2 4" xfId="14480" xr:uid="{00000000-0005-0000-0000-00006DBE0000}"/>
    <cellStyle name="Percent 2 7 2 2 4 2" xfId="37748" xr:uid="{00000000-0005-0000-0000-00006EBE0000}"/>
    <cellStyle name="Percent 2 7 2 2 5" xfId="24565" xr:uid="{00000000-0005-0000-0000-00006FBE0000}"/>
    <cellStyle name="Percent 2 7 2 2 5 2" xfId="47762" xr:uid="{00000000-0005-0000-0000-000070BE0000}"/>
    <cellStyle name="Percent 2 7 2 2 6" xfId="27131" xr:uid="{00000000-0005-0000-0000-000071BE0000}"/>
    <cellStyle name="Percent 2 7 2 2 7" xfId="49696" xr:uid="{00000000-0005-0000-0000-000072BE0000}"/>
    <cellStyle name="Percent 2 7 2 3" xfId="24564" xr:uid="{00000000-0005-0000-0000-000073BE0000}"/>
    <cellStyle name="Percent 2 7 2 3 2" xfId="47761" xr:uid="{00000000-0005-0000-0000-000074BE0000}"/>
    <cellStyle name="Percent 2 7 2 4" xfId="49695" xr:uid="{00000000-0005-0000-0000-000075BE0000}"/>
    <cellStyle name="Percent 2 7 3" xfId="2652" xr:uid="{00000000-0005-0000-0000-000076BE0000}"/>
    <cellStyle name="Percent 2 7 3 2" xfId="5500" xr:uid="{00000000-0005-0000-0000-000077BE0000}"/>
    <cellStyle name="Percent 2 7 3 2 2" xfId="10843" xr:uid="{00000000-0005-0000-0000-000078BE0000}"/>
    <cellStyle name="Percent 2 7 3 2 2 2" xfId="21457" xr:uid="{00000000-0005-0000-0000-000079BE0000}"/>
    <cellStyle name="Percent 2 7 3 2 2 2 2" xfId="44725" xr:uid="{00000000-0005-0000-0000-00007ABE0000}"/>
    <cellStyle name="Percent 2 7 3 2 2 3" xfId="34111" xr:uid="{00000000-0005-0000-0000-00007BBE0000}"/>
    <cellStyle name="Percent 2 7 3 2 3" xfId="16151" xr:uid="{00000000-0005-0000-0000-00007CBE0000}"/>
    <cellStyle name="Percent 2 7 3 2 3 2" xfId="39419" xr:uid="{00000000-0005-0000-0000-00007DBE0000}"/>
    <cellStyle name="Percent 2 7 3 2 4" xfId="28803" xr:uid="{00000000-0005-0000-0000-00007EBE0000}"/>
    <cellStyle name="Percent 2 7 3 3" xfId="8201" xr:uid="{00000000-0005-0000-0000-00007FBE0000}"/>
    <cellStyle name="Percent 2 7 3 3 2" xfId="18816" xr:uid="{00000000-0005-0000-0000-000080BE0000}"/>
    <cellStyle name="Percent 2 7 3 3 2 2" xfId="42084" xr:uid="{00000000-0005-0000-0000-000081BE0000}"/>
    <cellStyle name="Percent 2 7 3 3 3" xfId="31469" xr:uid="{00000000-0005-0000-0000-000082BE0000}"/>
    <cellStyle name="Percent 2 7 3 4" xfId="13511" xr:uid="{00000000-0005-0000-0000-000083BE0000}"/>
    <cellStyle name="Percent 2 7 3 4 2" xfId="36779" xr:uid="{00000000-0005-0000-0000-000084BE0000}"/>
    <cellStyle name="Percent 2 7 3 5" xfId="24566" xr:uid="{00000000-0005-0000-0000-000085BE0000}"/>
    <cellStyle name="Percent 2 7 3 5 2" xfId="47763" xr:uid="{00000000-0005-0000-0000-000086BE0000}"/>
    <cellStyle name="Percent 2 7 3 6" xfId="26161" xr:uid="{00000000-0005-0000-0000-000087BE0000}"/>
    <cellStyle name="Percent 2 7 3 7" xfId="49697" xr:uid="{00000000-0005-0000-0000-000088BE0000}"/>
    <cellStyle name="Percent 2 7 4" xfId="4313" xr:uid="{00000000-0005-0000-0000-000089BE0000}"/>
    <cellStyle name="Percent 2 7 4 2" xfId="9657" xr:uid="{00000000-0005-0000-0000-00008ABE0000}"/>
    <cellStyle name="Percent 2 7 4 2 2" xfId="20272" xr:uid="{00000000-0005-0000-0000-00008BBE0000}"/>
    <cellStyle name="Percent 2 7 4 2 2 2" xfId="43540" xr:uid="{00000000-0005-0000-0000-00008CBE0000}"/>
    <cellStyle name="Percent 2 7 4 2 3" xfId="32925" xr:uid="{00000000-0005-0000-0000-00008DBE0000}"/>
    <cellStyle name="Percent 2 7 4 3" xfId="14966" xr:uid="{00000000-0005-0000-0000-00008EBE0000}"/>
    <cellStyle name="Percent 2 7 4 3 2" xfId="38234" xr:uid="{00000000-0005-0000-0000-00008FBE0000}"/>
    <cellStyle name="Percent 2 7 4 4" xfId="27617" xr:uid="{00000000-0005-0000-0000-000090BE0000}"/>
    <cellStyle name="Percent 2 7 5" xfId="7015" xr:uid="{00000000-0005-0000-0000-000091BE0000}"/>
    <cellStyle name="Percent 2 7 5 2" xfId="17630" xr:uid="{00000000-0005-0000-0000-000092BE0000}"/>
    <cellStyle name="Percent 2 7 5 2 2" xfId="40898" xr:uid="{00000000-0005-0000-0000-000093BE0000}"/>
    <cellStyle name="Percent 2 7 5 3" xfId="30283" xr:uid="{00000000-0005-0000-0000-000094BE0000}"/>
    <cellStyle name="Percent 2 7 6" xfId="12326" xr:uid="{00000000-0005-0000-0000-000095BE0000}"/>
    <cellStyle name="Percent 2 7 6 2" xfId="35594" xr:uid="{00000000-0005-0000-0000-000096BE0000}"/>
    <cellStyle name="Percent 2 7 7" xfId="24563" xr:uid="{00000000-0005-0000-0000-000097BE0000}"/>
    <cellStyle name="Percent 2 7 7 2" xfId="47760" xr:uid="{00000000-0005-0000-0000-000098BE0000}"/>
    <cellStyle name="Percent 2 7 8" xfId="24975" xr:uid="{00000000-0005-0000-0000-000099BE0000}"/>
    <cellStyle name="Percent 2 7 9" xfId="49694" xr:uid="{00000000-0005-0000-0000-00009ABE0000}"/>
    <cellStyle name="Percent 2 8" xfId="1169" xr:uid="{00000000-0005-0000-0000-00009BBE0000}"/>
    <cellStyle name="Percent 2 8 2" xfId="2735" xr:uid="{00000000-0005-0000-0000-00009CBE0000}"/>
    <cellStyle name="Percent 2 8 2 2" xfId="5583" xr:uid="{00000000-0005-0000-0000-00009DBE0000}"/>
    <cellStyle name="Percent 2 8 2 2 2" xfId="10926" xr:uid="{00000000-0005-0000-0000-00009EBE0000}"/>
    <cellStyle name="Percent 2 8 2 2 2 2" xfId="21540" xr:uid="{00000000-0005-0000-0000-00009FBE0000}"/>
    <cellStyle name="Percent 2 8 2 2 2 2 2" xfId="44808" xr:uid="{00000000-0005-0000-0000-0000A0BE0000}"/>
    <cellStyle name="Percent 2 8 2 2 2 3" xfId="34194" xr:uid="{00000000-0005-0000-0000-0000A1BE0000}"/>
    <cellStyle name="Percent 2 8 2 2 3" xfId="16234" xr:uid="{00000000-0005-0000-0000-0000A2BE0000}"/>
    <cellStyle name="Percent 2 8 2 2 3 2" xfId="39502" xr:uid="{00000000-0005-0000-0000-0000A3BE0000}"/>
    <cellStyle name="Percent 2 8 2 2 4" xfId="24569" xr:uid="{00000000-0005-0000-0000-0000A4BE0000}"/>
    <cellStyle name="Percent 2 8 2 2 4 2" xfId="47766" xr:uid="{00000000-0005-0000-0000-0000A5BE0000}"/>
    <cellStyle name="Percent 2 8 2 2 5" xfId="28886" xr:uid="{00000000-0005-0000-0000-0000A6BE0000}"/>
    <cellStyle name="Percent 2 8 2 2 6" xfId="49700" xr:uid="{00000000-0005-0000-0000-0000A7BE0000}"/>
    <cellStyle name="Percent 2 8 2 3" xfId="8284" xr:uid="{00000000-0005-0000-0000-0000A8BE0000}"/>
    <cellStyle name="Percent 2 8 2 3 2" xfId="18899" xr:uid="{00000000-0005-0000-0000-0000A9BE0000}"/>
    <cellStyle name="Percent 2 8 2 3 2 2" xfId="42167" xr:uid="{00000000-0005-0000-0000-0000AABE0000}"/>
    <cellStyle name="Percent 2 8 2 3 3" xfId="31552" xr:uid="{00000000-0005-0000-0000-0000ABBE0000}"/>
    <cellStyle name="Percent 2 8 2 4" xfId="13594" xr:uid="{00000000-0005-0000-0000-0000ACBE0000}"/>
    <cellStyle name="Percent 2 8 2 4 2" xfId="36862" xr:uid="{00000000-0005-0000-0000-0000ADBE0000}"/>
    <cellStyle name="Percent 2 8 2 5" xfId="24568" xr:uid="{00000000-0005-0000-0000-0000AEBE0000}"/>
    <cellStyle name="Percent 2 8 2 5 2" xfId="47765" xr:uid="{00000000-0005-0000-0000-0000AFBE0000}"/>
    <cellStyle name="Percent 2 8 2 6" xfId="26244" xr:uid="{00000000-0005-0000-0000-0000B0BE0000}"/>
    <cellStyle name="Percent 2 8 2 7" xfId="49699" xr:uid="{00000000-0005-0000-0000-0000B1BE0000}"/>
    <cellStyle name="Percent 2 8 3" xfId="3910" xr:uid="{00000000-0005-0000-0000-0000B2BE0000}"/>
    <cellStyle name="Percent 2 8 3 2" xfId="6574" xr:uid="{00000000-0005-0000-0000-0000B3BE0000}"/>
    <cellStyle name="Percent 2 8 3 2 2" xfId="11917" xr:uid="{00000000-0005-0000-0000-0000B4BE0000}"/>
    <cellStyle name="Percent 2 8 3 2 2 2" xfId="22530" xr:uid="{00000000-0005-0000-0000-0000B5BE0000}"/>
    <cellStyle name="Percent 2 8 3 2 2 2 2" xfId="45798" xr:uid="{00000000-0005-0000-0000-0000B6BE0000}"/>
    <cellStyle name="Percent 2 8 3 2 2 3" xfId="35185" xr:uid="{00000000-0005-0000-0000-0000B7BE0000}"/>
    <cellStyle name="Percent 2 8 3 2 3" xfId="17224" xr:uid="{00000000-0005-0000-0000-0000B8BE0000}"/>
    <cellStyle name="Percent 2 8 3 2 3 2" xfId="40492" xr:uid="{00000000-0005-0000-0000-0000B9BE0000}"/>
    <cellStyle name="Percent 2 8 3 2 4" xfId="29877" xr:uid="{00000000-0005-0000-0000-0000BABE0000}"/>
    <cellStyle name="Percent 2 8 3 3" xfId="9275" xr:uid="{00000000-0005-0000-0000-0000BBBE0000}"/>
    <cellStyle name="Percent 2 8 3 3 2" xfId="19890" xr:uid="{00000000-0005-0000-0000-0000BCBE0000}"/>
    <cellStyle name="Percent 2 8 3 3 2 2" xfId="43158" xr:uid="{00000000-0005-0000-0000-0000BDBE0000}"/>
    <cellStyle name="Percent 2 8 3 3 3" xfId="32543" xr:uid="{00000000-0005-0000-0000-0000BEBE0000}"/>
    <cellStyle name="Percent 2 8 3 4" xfId="14584" xr:uid="{00000000-0005-0000-0000-0000BFBE0000}"/>
    <cellStyle name="Percent 2 8 3 4 2" xfId="37852" xr:uid="{00000000-0005-0000-0000-0000C0BE0000}"/>
    <cellStyle name="Percent 2 8 3 5" xfId="24570" xr:uid="{00000000-0005-0000-0000-0000C1BE0000}"/>
    <cellStyle name="Percent 2 8 3 5 2" xfId="47767" xr:uid="{00000000-0005-0000-0000-0000C2BE0000}"/>
    <cellStyle name="Percent 2 8 3 6" xfId="27235" xr:uid="{00000000-0005-0000-0000-0000C3BE0000}"/>
    <cellStyle name="Percent 2 8 3 7" xfId="49701" xr:uid="{00000000-0005-0000-0000-0000C4BE0000}"/>
    <cellStyle name="Percent 2 8 4" xfId="4396" xr:uid="{00000000-0005-0000-0000-0000C5BE0000}"/>
    <cellStyle name="Percent 2 8 4 2" xfId="9740" xr:uid="{00000000-0005-0000-0000-0000C6BE0000}"/>
    <cellStyle name="Percent 2 8 4 2 2" xfId="20355" xr:uid="{00000000-0005-0000-0000-0000C7BE0000}"/>
    <cellStyle name="Percent 2 8 4 2 2 2" xfId="43623" xr:uid="{00000000-0005-0000-0000-0000C8BE0000}"/>
    <cellStyle name="Percent 2 8 4 2 3" xfId="33008" xr:uid="{00000000-0005-0000-0000-0000C9BE0000}"/>
    <cellStyle name="Percent 2 8 4 3" xfId="15049" xr:uid="{00000000-0005-0000-0000-0000CABE0000}"/>
    <cellStyle name="Percent 2 8 4 3 2" xfId="38317" xr:uid="{00000000-0005-0000-0000-0000CBBE0000}"/>
    <cellStyle name="Percent 2 8 4 4" xfId="27700" xr:uid="{00000000-0005-0000-0000-0000CCBE0000}"/>
    <cellStyle name="Percent 2 8 5" xfId="7098" xr:uid="{00000000-0005-0000-0000-0000CDBE0000}"/>
    <cellStyle name="Percent 2 8 5 2" xfId="17713" xr:uid="{00000000-0005-0000-0000-0000CEBE0000}"/>
    <cellStyle name="Percent 2 8 5 2 2" xfId="40981" xr:uid="{00000000-0005-0000-0000-0000CFBE0000}"/>
    <cellStyle name="Percent 2 8 5 3" xfId="30366" xr:uid="{00000000-0005-0000-0000-0000D0BE0000}"/>
    <cellStyle name="Percent 2 8 6" xfId="12409" xr:uid="{00000000-0005-0000-0000-0000D1BE0000}"/>
    <cellStyle name="Percent 2 8 6 2" xfId="35677" xr:uid="{00000000-0005-0000-0000-0000D2BE0000}"/>
    <cellStyle name="Percent 2 8 7" xfId="24567" xr:uid="{00000000-0005-0000-0000-0000D3BE0000}"/>
    <cellStyle name="Percent 2 8 7 2" xfId="47764" xr:uid="{00000000-0005-0000-0000-0000D4BE0000}"/>
    <cellStyle name="Percent 2 8 8" xfId="25058" xr:uid="{00000000-0005-0000-0000-0000D5BE0000}"/>
    <cellStyle name="Percent 2 8 9" xfId="49698" xr:uid="{00000000-0005-0000-0000-0000D6BE0000}"/>
    <cellStyle name="Percent 2 9" xfId="1353" xr:uid="{00000000-0005-0000-0000-0000D7BE0000}"/>
    <cellStyle name="Percent 2 9 2" xfId="2875" xr:uid="{00000000-0005-0000-0000-0000D8BE0000}"/>
    <cellStyle name="Percent 2 9 2 2" xfId="5723" xr:uid="{00000000-0005-0000-0000-0000D9BE0000}"/>
    <cellStyle name="Percent 2 9 2 2 2" xfId="11066" xr:uid="{00000000-0005-0000-0000-0000DABE0000}"/>
    <cellStyle name="Percent 2 9 2 2 2 2" xfId="21680" xr:uid="{00000000-0005-0000-0000-0000DBBE0000}"/>
    <cellStyle name="Percent 2 9 2 2 2 2 2" xfId="44948" xr:uid="{00000000-0005-0000-0000-0000DCBE0000}"/>
    <cellStyle name="Percent 2 9 2 2 2 3" xfId="34334" xr:uid="{00000000-0005-0000-0000-0000DDBE0000}"/>
    <cellStyle name="Percent 2 9 2 2 3" xfId="16374" xr:uid="{00000000-0005-0000-0000-0000DEBE0000}"/>
    <cellStyle name="Percent 2 9 2 2 3 2" xfId="39642" xr:uid="{00000000-0005-0000-0000-0000DFBE0000}"/>
    <cellStyle name="Percent 2 9 2 2 4" xfId="29026" xr:uid="{00000000-0005-0000-0000-0000E0BE0000}"/>
    <cellStyle name="Percent 2 9 2 3" xfId="8424" xr:uid="{00000000-0005-0000-0000-0000E1BE0000}"/>
    <cellStyle name="Percent 2 9 2 3 2" xfId="19039" xr:uid="{00000000-0005-0000-0000-0000E2BE0000}"/>
    <cellStyle name="Percent 2 9 2 3 2 2" xfId="42307" xr:uid="{00000000-0005-0000-0000-0000E3BE0000}"/>
    <cellStyle name="Percent 2 9 2 3 3" xfId="31692" xr:uid="{00000000-0005-0000-0000-0000E4BE0000}"/>
    <cellStyle name="Percent 2 9 2 4" xfId="13734" xr:uid="{00000000-0005-0000-0000-0000E5BE0000}"/>
    <cellStyle name="Percent 2 9 2 4 2" xfId="37002" xr:uid="{00000000-0005-0000-0000-0000E6BE0000}"/>
    <cellStyle name="Percent 2 9 2 5" xfId="24572" xr:uid="{00000000-0005-0000-0000-0000E7BE0000}"/>
    <cellStyle name="Percent 2 9 2 5 2" xfId="47769" xr:uid="{00000000-0005-0000-0000-0000E8BE0000}"/>
    <cellStyle name="Percent 2 9 2 6" xfId="26384" xr:uid="{00000000-0005-0000-0000-0000E9BE0000}"/>
    <cellStyle name="Percent 2 9 2 7" xfId="49703" xr:uid="{00000000-0005-0000-0000-0000EABE0000}"/>
    <cellStyle name="Percent 2 9 3" xfId="4536" xr:uid="{00000000-0005-0000-0000-0000EBBE0000}"/>
    <cellStyle name="Percent 2 9 3 2" xfId="9880" xr:uid="{00000000-0005-0000-0000-0000ECBE0000}"/>
    <cellStyle name="Percent 2 9 3 2 2" xfId="20495" xr:uid="{00000000-0005-0000-0000-0000EDBE0000}"/>
    <cellStyle name="Percent 2 9 3 2 2 2" xfId="43763" xr:uid="{00000000-0005-0000-0000-0000EEBE0000}"/>
    <cellStyle name="Percent 2 9 3 2 3" xfId="33148" xr:uid="{00000000-0005-0000-0000-0000EFBE0000}"/>
    <cellStyle name="Percent 2 9 3 3" xfId="15189" xr:uid="{00000000-0005-0000-0000-0000F0BE0000}"/>
    <cellStyle name="Percent 2 9 3 3 2" xfId="38457" xr:uid="{00000000-0005-0000-0000-0000F1BE0000}"/>
    <cellStyle name="Percent 2 9 3 4" xfId="27840" xr:uid="{00000000-0005-0000-0000-0000F2BE0000}"/>
    <cellStyle name="Percent 2 9 4" xfId="7238" xr:uid="{00000000-0005-0000-0000-0000F3BE0000}"/>
    <cellStyle name="Percent 2 9 4 2" xfId="17853" xr:uid="{00000000-0005-0000-0000-0000F4BE0000}"/>
    <cellStyle name="Percent 2 9 4 2 2" xfId="41121" xr:uid="{00000000-0005-0000-0000-0000F5BE0000}"/>
    <cellStyle name="Percent 2 9 4 3" xfId="30506" xr:uid="{00000000-0005-0000-0000-0000F6BE0000}"/>
    <cellStyle name="Percent 2 9 5" xfId="12549" xr:uid="{00000000-0005-0000-0000-0000F7BE0000}"/>
    <cellStyle name="Percent 2 9 5 2" xfId="35817" xr:uid="{00000000-0005-0000-0000-0000F8BE0000}"/>
    <cellStyle name="Percent 2 9 6" xfId="24571" xr:uid="{00000000-0005-0000-0000-0000F9BE0000}"/>
    <cellStyle name="Percent 2 9 6 2" xfId="47768" xr:uid="{00000000-0005-0000-0000-0000FABE0000}"/>
    <cellStyle name="Percent 2 9 7" xfId="25198" xr:uid="{00000000-0005-0000-0000-0000FBBE0000}"/>
    <cellStyle name="Percent 2 9 8" xfId="49702" xr:uid="{00000000-0005-0000-0000-0000FCBE0000}"/>
    <cellStyle name="Percent 20" xfId="648" xr:uid="{00000000-0005-0000-0000-0000FDBE0000}"/>
    <cellStyle name="Percent 20 2" xfId="2126" xr:uid="{00000000-0005-0000-0000-0000FEBE0000}"/>
    <cellStyle name="Percent 20 2 2" xfId="5019" xr:uid="{00000000-0005-0000-0000-0000FFBE0000}"/>
    <cellStyle name="Percent 20 2 2 2" xfId="10362" xr:uid="{00000000-0005-0000-0000-000000BF0000}"/>
    <cellStyle name="Percent 20 2 2 2 2" xfId="20977" xr:uid="{00000000-0005-0000-0000-000001BF0000}"/>
    <cellStyle name="Percent 20 2 2 2 2 2" xfId="44245" xr:uid="{00000000-0005-0000-0000-000002BF0000}"/>
    <cellStyle name="Percent 20 2 2 2 3" xfId="33630" xr:uid="{00000000-0005-0000-0000-000003BF0000}"/>
    <cellStyle name="Percent 20 2 2 3" xfId="15671" xr:uid="{00000000-0005-0000-0000-000004BF0000}"/>
    <cellStyle name="Percent 20 2 2 3 2" xfId="38939" xr:uid="{00000000-0005-0000-0000-000005BF0000}"/>
    <cellStyle name="Percent 20 2 2 4" xfId="28322" xr:uid="{00000000-0005-0000-0000-000006BF0000}"/>
    <cellStyle name="Percent 20 2 3" xfId="7720" xr:uid="{00000000-0005-0000-0000-000007BF0000}"/>
    <cellStyle name="Percent 20 2 3 2" xfId="18335" xr:uid="{00000000-0005-0000-0000-000008BF0000}"/>
    <cellStyle name="Percent 20 2 3 2 2" xfId="41603" xr:uid="{00000000-0005-0000-0000-000009BF0000}"/>
    <cellStyle name="Percent 20 2 3 3" xfId="30988" xr:uid="{00000000-0005-0000-0000-00000ABF0000}"/>
    <cellStyle name="Percent 20 2 4" xfId="13031" xr:uid="{00000000-0005-0000-0000-00000BBF0000}"/>
    <cellStyle name="Percent 20 2 4 2" xfId="36299" xr:uid="{00000000-0005-0000-0000-00000CBF0000}"/>
    <cellStyle name="Percent 20 2 5" xfId="25680" xr:uid="{00000000-0005-0000-0000-00000DBF0000}"/>
    <cellStyle name="Percent 20 3" xfId="2564" xr:uid="{00000000-0005-0000-0000-00000EBF0000}"/>
    <cellStyle name="Percent 20 3 2" xfId="5412" xr:uid="{00000000-0005-0000-0000-00000FBF0000}"/>
    <cellStyle name="Percent 20 3 2 2" xfId="10755" xr:uid="{00000000-0005-0000-0000-000010BF0000}"/>
    <cellStyle name="Percent 20 3 2 2 2" xfId="21369" xr:uid="{00000000-0005-0000-0000-000011BF0000}"/>
    <cellStyle name="Percent 20 3 2 2 2 2" xfId="44637" xr:uid="{00000000-0005-0000-0000-000012BF0000}"/>
    <cellStyle name="Percent 20 3 2 2 3" xfId="34023" xr:uid="{00000000-0005-0000-0000-000013BF0000}"/>
    <cellStyle name="Percent 20 3 2 3" xfId="16063" xr:uid="{00000000-0005-0000-0000-000014BF0000}"/>
    <cellStyle name="Percent 20 3 2 3 2" xfId="39331" xr:uid="{00000000-0005-0000-0000-000015BF0000}"/>
    <cellStyle name="Percent 20 3 2 4" xfId="28715" xr:uid="{00000000-0005-0000-0000-000016BF0000}"/>
    <cellStyle name="Percent 20 3 3" xfId="8113" xr:uid="{00000000-0005-0000-0000-000017BF0000}"/>
    <cellStyle name="Percent 20 3 3 2" xfId="18728" xr:uid="{00000000-0005-0000-0000-000018BF0000}"/>
    <cellStyle name="Percent 20 3 3 2 2" xfId="41996" xr:uid="{00000000-0005-0000-0000-000019BF0000}"/>
    <cellStyle name="Percent 20 3 3 3" xfId="31381" xr:uid="{00000000-0005-0000-0000-00001ABF0000}"/>
    <cellStyle name="Percent 20 3 4" xfId="13423" xr:uid="{00000000-0005-0000-0000-00001BBF0000}"/>
    <cellStyle name="Percent 20 3 4 2" xfId="36691" xr:uid="{00000000-0005-0000-0000-00001CBF0000}"/>
    <cellStyle name="Percent 20 3 5" xfId="26073" xr:uid="{00000000-0005-0000-0000-00001DBF0000}"/>
    <cellStyle name="Percent 20 4" xfId="3291" xr:uid="{00000000-0005-0000-0000-00001EBF0000}"/>
    <cellStyle name="Percent 20 4 2" xfId="6121" xr:uid="{00000000-0005-0000-0000-00001FBF0000}"/>
    <cellStyle name="Percent 20 4 2 2" xfId="11464" xr:uid="{00000000-0005-0000-0000-000020BF0000}"/>
    <cellStyle name="Percent 20 4 2 2 2" xfId="22077" xr:uid="{00000000-0005-0000-0000-000021BF0000}"/>
    <cellStyle name="Percent 20 4 2 2 2 2" xfId="45345" xr:uid="{00000000-0005-0000-0000-000022BF0000}"/>
    <cellStyle name="Percent 20 4 2 2 3" xfId="34732" xr:uid="{00000000-0005-0000-0000-000023BF0000}"/>
    <cellStyle name="Percent 20 4 2 3" xfId="16771" xr:uid="{00000000-0005-0000-0000-000024BF0000}"/>
    <cellStyle name="Percent 20 4 2 3 2" xfId="40039" xr:uid="{00000000-0005-0000-0000-000025BF0000}"/>
    <cellStyle name="Percent 20 4 2 4" xfId="29424" xr:uid="{00000000-0005-0000-0000-000026BF0000}"/>
    <cellStyle name="Percent 20 4 3" xfId="8822" xr:uid="{00000000-0005-0000-0000-000027BF0000}"/>
    <cellStyle name="Percent 20 4 3 2" xfId="19437" xr:uid="{00000000-0005-0000-0000-000028BF0000}"/>
    <cellStyle name="Percent 20 4 3 2 2" xfId="42705" xr:uid="{00000000-0005-0000-0000-000029BF0000}"/>
    <cellStyle name="Percent 20 4 3 3" xfId="32090" xr:uid="{00000000-0005-0000-0000-00002ABF0000}"/>
    <cellStyle name="Percent 20 4 4" xfId="14131" xr:uid="{00000000-0005-0000-0000-00002BBF0000}"/>
    <cellStyle name="Percent 20 4 4 2" xfId="37399" xr:uid="{00000000-0005-0000-0000-00002CBF0000}"/>
    <cellStyle name="Percent 20 4 5" xfId="26782" xr:uid="{00000000-0005-0000-0000-00002DBF0000}"/>
    <cellStyle name="Percent 20 5" xfId="3611" xr:uid="{00000000-0005-0000-0000-00002EBF0000}"/>
    <cellStyle name="Percent 20 5 2" xfId="6435" xr:uid="{00000000-0005-0000-0000-00002FBF0000}"/>
    <cellStyle name="Percent 20 5 2 2" xfId="11778" xr:uid="{00000000-0005-0000-0000-000030BF0000}"/>
    <cellStyle name="Percent 20 5 2 2 2" xfId="22391" xr:uid="{00000000-0005-0000-0000-000031BF0000}"/>
    <cellStyle name="Percent 20 5 2 2 2 2" xfId="45659" xr:uid="{00000000-0005-0000-0000-000032BF0000}"/>
    <cellStyle name="Percent 20 5 2 2 3" xfId="35046" xr:uid="{00000000-0005-0000-0000-000033BF0000}"/>
    <cellStyle name="Percent 20 5 2 3" xfId="17085" xr:uid="{00000000-0005-0000-0000-000034BF0000}"/>
    <cellStyle name="Percent 20 5 2 3 2" xfId="40353" xr:uid="{00000000-0005-0000-0000-000035BF0000}"/>
    <cellStyle name="Percent 20 5 2 4" xfId="29738" xr:uid="{00000000-0005-0000-0000-000036BF0000}"/>
    <cellStyle name="Percent 20 5 3" xfId="9136" xr:uid="{00000000-0005-0000-0000-000037BF0000}"/>
    <cellStyle name="Percent 20 5 3 2" xfId="19751" xr:uid="{00000000-0005-0000-0000-000038BF0000}"/>
    <cellStyle name="Percent 20 5 3 2 2" xfId="43019" xr:uid="{00000000-0005-0000-0000-000039BF0000}"/>
    <cellStyle name="Percent 20 5 3 3" xfId="32404" xr:uid="{00000000-0005-0000-0000-00003ABF0000}"/>
    <cellStyle name="Percent 20 5 4" xfId="14445" xr:uid="{00000000-0005-0000-0000-00003BBF0000}"/>
    <cellStyle name="Percent 20 5 4 2" xfId="37713" xr:uid="{00000000-0005-0000-0000-00003CBF0000}"/>
    <cellStyle name="Percent 20 5 5" xfId="27096" xr:uid="{00000000-0005-0000-0000-00003DBF0000}"/>
    <cellStyle name="Percent 20 6" xfId="4225" xr:uid="{00000000-0005-0000-0000-00003EBF0000}"/>
    <cellStyle name="Percent 20 6 2" xfId="9569" xr:uid="{00000000-0005-0000-0000-00003FBF0000}"/>
    <cellStyle name="Percent 20 6 2 2" xfId="20184" xr:uid="{00000000-0005-0000-0000-000040BF0000}"/>
    <cellStyle name="Percent 20 6 2 2 2" xfId="43452" xr:uid="{00000000-0005-0000-0000-000041BF0000}"/>
    <cellStyle name="Percent 20 6 2 3" xfId="32837" xr:uid="{00000000-0005-0000-0000-000042BF0000}"/>
    <cellStyle name="Percent 20 6 3" xfId="14878" xr:uid="{00000000-0005-0000-0000-000043BF0000}"/>
    <cellStyle name="Percent 20 6 3 2" xfId="38146" xr:uid="{00000000-0005-0000-0000-000044BF0000}"/>
    <cellStyle name="Percent 20 6 4" xfId="27529" xr:uid="{00000000-0005-0000-0000-000045BF0000}"/>
    <cellStyle name="Percent 20 7" xfId="6927" xr:uid="{00000000-0005-0000-0000-000046BF0000}"/>
    <cellStyle name="Percent 20 7 2" xfId="17542" xr:uid="{00000000-0005-0000-0000-000047BF0000}"/>
    <cellStyle name="Percent 20 7 2 2" xfId="40810" xr:uid="{00000000-0005-0000-0000-000048BF0000}"/>
    <cellStyle name="Percent 20 7 3" xfId="30195" xr:uid="{00000000-0005-0000-0000-000049BF0000}"/>
    <cellStyle name="Percent 20 8" xfId="12238" xr:uid="{00000000-0005-0000-0000-00004ABF0000}"/>
    <cellStyle name="Percent 20 8 2" xfId="35506" xr:uid="{00000000-0005-0000-0000-00004BBF0000}"/>
    <cellStyle name="Percent 20 9" xfId="24887" xr:uid="{00000000-0005-0000-0000-00004CBF0000}"/>
    <cellStyle name="Percent 21" xfId="649" xr:uid="{00000000-0005-0000-0000-00004DBF0000}"/>
    <cellStyle name="Percent 21 2" xfId="2127" xr:uid="{00000000-0005-0000-0000-00004EBF0000}"/>
    <cellStyle name="Percent 21 2 2" xfId="5020" xr:uid="{00000000-0005-0000-0000-00004FBF0000}"/>
    <cellStyle name="Percent 21 2 2 2" xfId="10363" xr:uid="{00000000-0005-0000-0000-000050BF0000}"/>
    <cellStyle name="Percent 21 2 2 2 2" xfId="20978" xr:uid="{00000000-0005-0000-0000-000051BF0000}"/>
    <cellStyle name="Percent 21 2 2 2 2 2" xfId="44246" xr:uid="{00000000-0005-0000-0000-000052BF0000}"/>
    <cellStyle name="Percent 21 2 2 2 3" xfId="33631" xr:uid="{00000000-0005-0000-0000-000053BF0000}"/>
    <cellStyle name="Percent 21 2 2 3" xfId="15672" xr:uid="{00000000-0005-0000-0000-000054BF0000}"/>
    <cellStyle name="Percent 21 2 2 3 2" xfId="38940" xr:uid="{00000000-0005-0000-0000-000055BF0000}"/>
    <cellStyle name="Percent 21 2 2 4" xfId="28323" xr:uid="{00000000-0005-0000-0000-000056BF0000}"/>
    <cellStyle name="Percent 21 2 3" xfId="7721" xr:uid="{00000000-0005-0000-0000-000057BF0000}"/>
    <cellStyle name="Percent 21 2 3 2" xfId="18336" xr:uid="{00000000-0005-0000-0000-000058BF0000}"/>
    <cellStyle name="Percent 21 2 3 2 2" xfId="41604" xr:uid="{00000000-0005-0000-0000-000059BF0000}"/>
    <cellStyle name="Percent 21 2 3 3" xfId="30989" xr:uid="{00000000-0005-0000-0000-00005ABF0000}"/>
    <cellStyle name="Percent 21 2 4" xfId="13032" xr:uid="{00000000-0005-0000-0000-00005BBF0000}"/>
    <cellStyle name="Percent 21 2 4 2" xfId="36300" xr:uid="{00000000-0005-0000-0000-00005CBF0000}"/>
    <cellStyle name="Percent 21 2 5" xfId="25681" xr:uid="{00000000-0005-0000-0000-00005DBF0000}"/>
    <cellStyle name="Percent 21 3" xfId="2565" xr:uid="{00000000-0005-0000-0000-00005EBF0000}"/>
    <cellStyle name="Percent 21 3 2" xfId="5413" xr:uid="{00000000-0005-0000-0000-00005FBF0000}"/>
    <cellStyle name="Percent 21 3 2 2" xfId="10756" xr:uid="{00000000-0005-0000-0000-000060BF0000}"/>
    <cellStyle name="Percent 21 3 2 2 2" xfId="21370" xr:uid="{00000000-0005-0000-0000-000061BF0000}"/>
    <cellStyle name="Percent 21 3 2 2 2 2" xfId="44638" xr:uid="{00000000-0005-0000-0000-000062BF0000}"/>
    <cellStyle name="Percent 21 3 2 2 3" xfId="34024" xr:uid="{00000000-0005-0000-0000-000063BF0000}"/>
    <cellStyle name="Percent 21 3 2 3" xfId="16064" xr:uid="{00000000-0005-0000-0000-000064BF0000}"/>
    <cellStyle name="Percent 21 3 2 3 2" xfId="39332" xr:uid="{00000000-0005-0000-0000-000065BF0000}"/>
    <cellStyle name="Percent 21 3 2 4" xfId="28716" xr:uid="{00000000-0005-0000-0000-000066BF0000}"/>
    <cellStyle name="Percent 21 3 3" xfId="8114" xr:uid="{00000000-0005-0000-0000-000067BF0000}"/>
    <cellStyle name="Percent 21 3 3 2" xfId="18729" xr:uid="{00000000-0005-0000-0000-000068BF0000}"/>
    <cellStyle name="Percent 21 3 3 2 2" xfId="41997" xr:uid="{00000000-0005-0000-0000-000069BF0000}"/>
    <cellStyle name="Percent 21 3 3 3" xfId="31382" xr:uid="{00000000-0005-0000-0000-00006ABF0000}"/>
    <cellStyle name="Percent 21 3 4" xfId="13424" xr:uid="{00000000-0005-0000-0000-00006BBF0000}"/>
    <cellStyle name="Percent 21 3 4 2" xfId="36692" xr:uid="{00000000-0005-0000-0000-00006CBF0000}"/>
    <cellStyle name="Percent 21 3 5" xfId="26074" xr:uid="{00000000-0005-0000-0000-00006DBF0000}"/>
    <cellStyle name="Percent 21 4" xfId="3292" xr:uid="{00000000-0005-0000-0000-00006EBF0000}"/>
    <cellStyle name="Percent 21 4 2" xfId="6122" xr:uid="{00000000-0005-0000-0000-00006FBF0000}"/>
    <cellStyle name="Percent 21 4 2 2" xfId="11465" xr:uid="{00000000-0005-0000-0000-000070BF0000}"/>
    <cellStyle name="Percent 21 4 2 2 2" xfId="22078" xr:uid="{00000000-0005-0000-0000-000071BF0000}"/>
    <cellStyle name="Percent 21 4 2 2 2 2" xfId="45346" xr:uid="{00000000-0005-0000-0000-000072BF0000}"/>
    <cellStyle name="Percent 21 4 2 2 3" xfId="34733" xr:uid="{00000000-0005-0000-0000-000073BF0000}"/>
    <cellStyle name="Percent 21 4 2 3" xfId="16772" xr:uid="{00000000-0005-0000-0000-000074BF0000}"/>
    <cellStyle name="Percent 21 4 2 3 2" xfId="40040" xr:uid="{00000000-0005-0000-0000-000075BF0000}"/>
    <cellStyle name="Percent 21 4 2 4" xfId="29425" xr:uid="{00000000-0005-0000-0000-000076BF0000}"/>
    <cellStyle name="Percent 21 4 3" xfId="8823" xr:uid="{00000000-0005-0000-0000-000077BF0000}"/>
    <cellStyle name="Percent 21 4 3 2" xfId="19438" xr:uid="{00000000-0005-0000-0000-000078BF0000}"/>
    <cellStyle name="Percent 21 4 3 2 2" xfId="42706" xr:uid="{00000000-0005-0000-0000-000079BF0000}"/>
    <cellStyle name="Percent 21 4 3 3" xfId="32091" xr:uid="{00000000-0005-0000-0000-00007ABF0000}"/>
    <cellStyle name="Percent 21 4 4" xfId="14132" xr:uid="{00000000-0005-0000-0000-00007BBF0000}"/>
    <cellStyle name="Percent 21 4 4 2" xfId="37400" xr:uid="{00000000-0005-0000-0000-00007CBF0000}"/>
    <cellStyle name="Percent 21 4 5" xfId="26783" xr:uid="{00000000-0005-0000-0000-00007DBF0000}"/>
    <cellStyle name="Percent 21 5" xfId="3612" xr:uid="{00000000-0005-0000-0000-00007EBF0000}"/>
    <cellStyle name="Percent 21 5 2" xfId="6436" xr:uid="{00000000-0005-0000-0000-00007FBF0000}"/>
    <cellStyle name="Percent 21 5 2 2" xfId="11779" xr:uid="{00000000-0005-0000-0000-000080BF0000}"/>
    <cellStyle name="Percent 21 5 2 2 2" xfId="22392" xr:uid="{00000000-0005-0000-0000-000081BF0000}"/>
    <cellStyle name="Percent 21 5 2 2 2 2" xfId="45660" xr:uid="{00000000-0005-0000-0000-000082BF0000}"/>
    <cellStyle name="Percent 21 5 2 2 3" xfId="35047" xr:uid="{00000000-0005-0000-0000-000083BF0000}"/>
    <cellStyle name="Percent 21 5 2 3" xfId="17086" xr:uid="{00000000-0005-0000-0000-000084BF0000}"/>
    <cellStyle name="Percent 21 5 2 3 2" xfId="40354" xr:uid="{00000000-0005-0000-0000-000085BF0000}"/>
    <cellStyle name="Percent 21 5 2 4" xfId="29739" xr:uid="{00000000-0005-0000-0000-000086BF0000}"/>
    <cellStyle name="Percent 21 5 3" xfId="9137" xr:uid="{00000000-0005-0000-0000-000087BF0000}"/>
    <cellStyle name="Percent 21 5 3 2" xfId="19752" xr:uid="{00000000-0005-0000-0000-000088BF0000}"/>
    <cellStyle name="Percent 21 5 3 2 2" xfId="43020" xr:uid="{00000000-0005-0000-0000-000089BF0000}"/>
    <cellStyle name="Percent 21 5 3 3" xfId="32405" xr:uid="{00000000-0005-0000-0000-00008ABF0000}"/>
    <cellStyle name="Percent 21 5 4" xfId="14446" xr:uid="{00000000-0005-0000-0000-00008BBF0000}"/>
    <cellStyle name="Percent 21 5 4 2" xfId="37714" xr:uid="{00000000-0005-0000-0000-00008CBF0000}"/>
    <cellStyle name="Percent 21 5 5" xfId="27097" xr:uid="{00000000-0005-0000-0000-00008DBF0000}"/>
    <cellStyle name="Percent 21 6" xfId="4226" xr:uid="{00000000-0005-0000-0000-00008EBF0000}"/>
    <cellStyle name="Percent 21 6 2" xfId="9570" xr:uid="{00000000-0005-0000-0000-00008FBF0000}"/>
    <cellStyle name="Percent 21 6 2 2" xfId="20185" xr:uid="{00000000-0005-0000-0000-000090BF0000}"/>
    <cellStyle name="Percent 21 6 2 2 2" xfId="43453" xr:uid="{00000000-0005-0000-0000-000091BF0000}"/>
    <cellStyle name="Percent 21 6 2 3" xfId="32838" xr:uid="{00000000-0005-0000-0000-000092BF0000}"/>
    <cellStyle name="Percent 21 6 3" xfId="14879" xr:uid="{00000000-0005-0000-0000-000093BF0000}"/>
    <cellStyle name="Percent 21 6 3 2" xfId="38147" xr:uid="{00000000-0005-0000-0000-000094BF0000}"/>
    <cellStyle name="Percent 21 6 4" xfId="27530" xr:uid="{00000000-0005-0000-0000-000095BF0000}"/>
    <cellStyle name="Percent 21 7" xfId="6928" xr:uid="{00000000-0005-0000-0000-000096BF0000}"/>
    <cellStyle name="Percent 21 7 2" xfId="17543" xr:uid="{00000000-0005-0000-0000-000097BF0000}"/>
    <cellStyle name="Percent 21 7 2 2" xfId="40811" xr:uid="{00000000-0005-0000-0000-000098BF0000}"/>
    <cellStyle name="Percent 21 7 3" xfId="30196" xr:uid="{00000000-0005-0000-0000-000099BF0000}"/>
    <cellStyle name="Percent 21 8" xfId="12239" xr:uid="{00000000-0005-0000-0000-00009ABF0000}"/>
    <cellStyle name="Percent 21 8 2" xfId="35507" xr:uid="{00000000-0005-0000-0000-00009BBF0000}"/>
    <cellStyle name="Percent 21 9" xfId="24888" xr:uid="{00000000-0005-0000-0000-00009CBF0000}"/>
    <cellStyle name="Percent 22" xfId="650" xr:uid="{00000000-0005-0000-0000-00009DBF0000}"/>
    <cellStyle name="Percent 22 2" xfId="2128" xr:uid="{00000000-0005-0000-0000-00009EBF0000}"/>
    <cellStyle name="Percent 22 2 2" xfId="5021" xr:uid="{00000000-0005-0000-0000-00009FBF0000}"/>
    <cellStyle name="Percent 22 2 2 2" xfId="10364" xr:uid="{00000000-0005-0000-0000-0000A0BF0000}"/>
    <cellStyle name="Percent 22 2 2 2 2" xfId="20979" xr:uid="{00000000-0005-0000-0000-0000A1BF0000}"/>
    <cellStyle name="Percent 22 2 2 2 2 2" xfId="44247" xr:uid="{00000000-0005-0000-0000-0000A2BF0000}"/>
    <cellStyle name="Percent 22 2 2 2 3" xfId="33632" xr:uid="{00000000-0005-0000-0000-0000A3BF0000}"/>
    <cellStyle name="Percent 22 2 2 3" xfId="15673" xr:uid="{00000000-0005-0000-0000-0000A4BF0000}"/>
    <cellStyle name="Percent 22 2 2 3 2" xfId="38941" xr:uid="{00000000-0005-0000-0000-0000A5BF0000}"/>
    <cellStyle name="Percent 22 2 2 4" xfId="28324" xr:uid="{00000000-0005-0000-0000-0000A6BF0000}"/>
    <cellStyle name="Percent 22 2 3" xfId="7722" xr:uid="{00000000-0005-0000-0000-0000A7BF0000}"/>
    <cellStyle name="Percent 22 2 3 2" xfId="18337" xr:uid="{00000000-0005-0000-0000-0000A8BF0000}"/>
    <cellStyle name="Percent 22 2 3 2 2" xfId="41605" xr:uid="{00000000-0005-0000-0000-0000A9BF0000}"/>
    <cellStyle name="Percent 22 2 3 3" xfId="30990" xr:uid="{00000000-0005-0000-0000-0000AABF0000}"/>
    <cellStyle name="Percent 22 2 4" xfId="13033" xr:uid="{00000000-0005-0000-0000-0000ABBF0000}"/>
    <cellStyle name="Percent 22 2 4 2" xfId="36301" xr:uid="{00000000-0005-0000-0000-0000ACBF0000}"/>
    <cellStyle name="Percent 22 2 5" xfId="25682" xr:uid="{00000000-0005-0000-0000-0000ADBF0000}"/>
    <cellStyle name="Percent 22 3" xfId="2566" xr:uid="{00000000-0005-0000-0000-0000AEBF0000}"/>
    <cellStyle name="Percent 22 3 2" xfId="5414" xr:uid="{00000000-0005-0000-0000-0000AFBF0000}"/>
    <cellStyle name="Percent 22 3 2 2" xfId="10757" xr:uid="{00000000-0005-0000-0000-0000B0BF0000}"/>
    <cellStyle name="Percent 22 3 2 2 2" xfId="21371" xr:uid="{00000000-0005-0000-0000-0000B1BF0000}"/>
    <cellStyle name="Percent 22 3 2 2 2 2" xfId="44639" xr:uid="{00000000-0005-0000-0000-0000B2BF0000}"/>
    <cellStyle name="Percent 22 3 2 2 3" xfId="34025" xr:uid="{00000000-0005-0000-0000-0000B3BF0000}"/>
    <cellStyle name="Percent 22 3 2 3" xfId="16065" xr:uid="{00000000-0005-0000-0000-0000B4BF0000}"/>
    <cellStyle name="Percent 22 3 2 3 2" xfId="39333" xr:uid="{00000000-0005-0000-0000-0000B5BF0000}"/>
    <cellStyle name="Percent 22 3 2 4" xfId="28717" xr:uid="{00000000-0005-0000-0000-0000B6BF0000}"/>
    <cellStyle name="Percent 22 3 3" xfId="8115" xr:uid="{00000000-0005-0000-0000-0000B7BF0000}"/>
    <cellStyle name="Percent 22 3 3 2" xfId="18730" xr:uid="{00000000-0005-0000-0000-0000B8BF0000}"/>
    <cellStyle name="Percent 22 3 3 2 2" xfId="41998" xr:uid="{00000000-0005-0000-0000-0000B9BF0000}"/>
    <cellStyle name="Percent 22 3 3 3" xfId="31383" xr:uid="{00000000-0005-0000-0000-0000BABF0000}"/>
    <cellStyle name="Percent 22 3 4" xfId="13425" xr:uid="{00000000-0005-0000-0000-0000BBBF0000}"/>
    <cellStyle name="Percent 22 3 4 2" xfId="36693" xr:uid="{00000000-0005-0000-0000-0000BCBF0000}"/>
    <cellStyle name="Percent 22 3 5" xfId="26075" xr:uid="{00000000-0005-0000-0000-0000BDBF0000}"/>
    <cellStyle name="Percent 22 4" xfId="3293" xr:uid="{00000000-0005-0000-0000-0000BEBF0000}"/>
    <cellStyle name="Percent 22 4 2" xfId="6123" xr:uid="{00000000-0005-0000-0000-0000BFBF0000}"/>
    <cellStyle name="Percent 22 4 2 2" xfId="11466" xr:uid="{00000000-0005-0000-0000-0000C0BF0000}"/>
    <cellStyle name="Percent 22 4 2 2 2" xfId="22079" xr:uid="{00000000-0005-0000-0000-0000C1BF0000}"/>
    <cellStyle name="Percent 22 4 2 2 2 2" xfId="45347" xr:uid="{00000000-0005-0000-0000-0000C2BF0000}"/>
    <cellStyle name="Percent 22 4 2 2 3" xfId="34734" xr:uid="{00000000-0005-0000-0000-0000C3BF0000}"/>
    <cellStyle name="Percent 22 4 2 3" xfId="16773" xr:uid="{00000000-0005-0000-0000-0000C4BF0000}"/>
    <cellStyle name="Percent 22 4 2 3 2" xfId="40041" xr:uid="{00000000-0005-0000-0000-0000C5BF0000}"/>
    <cellStyle name="Percent 22 4 2 4" xfId="29426" xr:uid="{00000000-0005-0000-0000-0000C6BF0000}"/>
    <cellStyle name="Percent 22 4 3" xfId="8824" xr:uid="{00000000-0005-0000-0000-0000C7BF0000}"/>
    <cellStyle name="Percent 22 4 3 2" xfId="19439" xr:uid="{00000000-0005-0000-0000-0000C8BF0000}"/>
    <cellStyle name="Percent 22 4 3 2 2" xfId="42707" xr:uid="{00000000-0005-0000-0000-0000C9BF0000}"/>
    <cellStyle name="Percent 22 4 3 3" xfId="32092" xr:uid="{00000000-0005-0000-0000-0000CABF0000}"/>
    <cellStyle name="Percent 22 4 4" xfId="14133" xr:uid="{00000000-0005-0000-0000-0000CBBF0000}"/>
    <cellStyle name="Percent 22 4 4 2" xfId="37401" xr:uid="{00000000-0005-0000-0000-0000CCBF0000}"/>
    <cellStyle name="Percent 22 4 5" xfId="26784" xr:uid="{00000000-0005-0000-0000-0000CDBF0000}"/>
    <cellStyle name="Percent 22 5" xfId="3613" xr:uid="{00000000-0005-0000-0000-0000CEBF0000}"/>
    <cellStyle name="Percent 22 5 2" xfId="6437" xr:uid="{00000000-0005-0000-0000-0000CFBF0000}"/>
    <cellStyle name="Percent 22 5 2 2" xfId="11780" xr:uid="{00000000-0005-0000-0000-0000D0BF0000}"/>
    <cellStyle name="Percent 22 5 2 2 2" xfId="22393" xr:uid="{00000000-0005-0000-0000-0000D1BF0000}"/>
    <cellStyle name="Percent 22 5 2 2 2 2" xfId="45661" xr:uid="{00000000-0005-0000-0000-0000D2BF0000}"/>
    <cellStyle name="Percent 22 5 2 2 3" xfId="35048" xr:uid="{00000000-0005-0000-0000-0000D3BF0000}"/>
    <cellStyle name="Percent 22 5 2 3" xfId="17087" xr:uid="{00000000-0005-0000-0000-0000D4BF0000}"/>
    <cellStyle name="Percent 22 5 2 3 2" xfId="40355" xr:uid="{00000000-0005-0000-0000-0000D5BF0000}"/>
    <cellStyle name="Percent 22 5 2 4" xfId="29740" xr:uid="{00000000-0005-0000-0000-0000D6BF0000}"/>
    <cellStyle name="Percent 22 5 3" xfId="9138" xr:uid="{00000000-0005-0000-0000-0000D7BF0000}"/>
    <cellStyle name="Percent 22 5 3 2" xfId="19753" xr:uid="{00000000-0005-0000-0000-0000D8BF0000}"/>
    <cellStyle name="Percent 22 5 3 2 2" xfId="43021" xr:uid="{00000000-0005-0000-0000-0000D9BF0000}"/>
    <cellStyle name="Percent 22 5 3 3" xfId="32406" xr:uid="{00000000-0005-0000-0000-0000DABF0000}"/>
    <cellStyle name="Percent 22 5 4" xfId="14447" xr:uid="{00000000-0005-0000-0000-0000DBBF0000}"/>
    <cellStyle name="Percent 22 5 4 2" xfId="37715" xr:uid="{00000000-0005-0000-0000-0000DCBF0000}"/>
    <cellStyle name="Percent 22 5 5" xfId="27098" xr:uid="{00000000-0005-0000-0000-0000DDBF0000}"/>
    <cellStyle name="Percent 22 6" xfId="4227" xr:uid="{00000000-0005-0000-0000-0000DEBF0000}"/>
    <cellStyle name="Percent 22 6 2" xfId="9571" xr:uid="{00000000-0005-0000-0000-0000DFBF0000}"/>
    <cellStyle name="Percent 22 6 2 2" xfId="20186" xr:uid="{00000000-0005-0000-0000-0000E0BF0000}"/>
    <cellStyle name="Percent 22 6 2 2 2" xfId="43454" xr:uid="{00000000-0005-0000-0000-0000E1BF0000}"/>
    <cellStyle name="Percent 22 6 2 3" xfId="32839" xr:uid="{00000000-0005-0000-0000-0000E2BF0000}"/>
    <cellStyle name="Percent 22 6 3" xfId="14880" xr:uid="{00000000-0005-0000-0000-0000E3BF0000}"/>
    <cellStyle name="Percent 22 6 3 2" xfId="38148" xr:uid="{00000000-0005-0000-0000-0000E4BF0000}"/>
    <cellStyle name="Percent 22 6 4" xfId="27531" xr:uid="{00000000-0005-0000-0000-0000E5BF0000}"/>
    <cellStyle name="Percent 22 7" xfId="6929" xr:uid="{00000000-0005-0000-0000-0000E6BF0000}"/>
    <cellStyle name="Percent 22 7 2" xfId="17544" xr:uid="{00000000-0005-0000-0000-0000E7BF0000}"/>
    <cellStyle name="Percent 22 7 2 2" xfId="40812" xr:uid="{00000000-0005-0000-0000-0000E8BF0000}"/>
    <cellStyle name="Percent 22 7 3" xfId="30197" xr:uid="{00000000-0005-0000-0000-0000E9BF0000}"/>
    <cellStyle name="Percent 22 8" xfId="12240" xr:uid="{00000000-0005-0000-0000-0000EABF0000}"/>
    <cellStyle name="Percent 22 8 2" xfId="35508" xr:uid="{00000000-0005-0000-0000-0000EBBF0000}"/>
    <cellStyle name="Percent 22 9" xfId="24889" xr:uid="{00000000-0005-0000-0000-0000ECBF0000}"/>
    <cellStyle name="Percent 23" xfId="651" xr:uid="{00000000-0005-0000-0000-0000EDBF0000}"/>
    <cellStyle name="Percent 23 2" xfId="2129" xr:uid="{00000000-0005-0000-0000-0000EEBF0000}"/>
    <cellStyle name="Percent 23 2 2" xfId="5022" xr:uid="{00000000-0005-0000-0000-0000EFBF0000}"/>
    <cellStyle name="Percent 23 2 2 2" xfId="10365" xr:uid="{00000000-0005-0000-0000-0000F0BF0000}"/>
    <cellStyle name="Percent 23 2 2 2 2" xfId="20980" xr:uid="{00000000-0005-0000-0000-0000F1BF0000}"/>
    <cellStyle name="Percent 23 2 2 2 2 2" xfId="44248" xr:uid="{00000000-0005-0000-0000-0000F2BF0000}"/>
    <cellStyle name="Percent 23 2 2 2 3" xfId="33633" xr:uid="{00000000-0005-0000-0000-0000F3BF0000}"/>
    <cellStyle name="Percent 23 2 2 3" xfId="15674" xr:uid="{00000000-0005-0000-0000-0000F4BF0000}"/>
    <cellStyle name="Percent 23 2 2 3 2" xfId="38942" xr:uid="{00000000-0005-0000-0000-0000F5BF0000}"/>
    <cellStyle name="Percent 23 2 2 4" xfId="28325" xr:uid="{00000000-0005-0000-0000-0000F6BF0000}"/>
    <cellStyle name="Percent 23 2 3" xfId="7723" xr:uid="{00000000-0005-0000-0000-0000F7BF0000}"/>
    <cellStyle name="Percent 23 2 3 2" xfId="18338" xr:uid="{00000000-0005-0000-0000-0000F8BF0000}"/>
    <cellStyle name="Percent 23 2 3 2 2" xfId="41606" xr:uid="{00000000-0005-0000-0000-0000F9BF0000}"/>
    <cellStyle name="Percent 23 2 3 3" xfId="30991" xr:uid="{00000000-0005-0000-0000-0000FABF0000}"/>
    <cellStyle name="Percent 23 2 4" xfId="13034" xr:uid="{00000000-0005-0000-0000-0000FBBF0000}"/>
    <cellStyle name="Percent 23 2 4 2" xfId="36302" xr:uid="{00000000-0005-0000-0000-0000FCBF0000}"/>
    <cellStyle name="Percent 23 2 5" xfId="25683" xr:uid="{00000000-0005-0000-0000-0000FDBF0000}"/>
    <cellStyle name="Percent 23 3" xfId="2567" xr:uid="{00000000-0005-0000-0000-0000FEBF0000}"/>
    <cellStyle name="Percent 23 3 2" xfId="5415" xr:uid="{00000000-0005-0000-0000-0000FFBF0000}"/>
    <cellStyle name="Percent 23 3 2 2" xfId="10758" xr:uid="{00000000-0005-0000-0000-000000C00000}"/>
    <cellStyle name="Percent 23 3 2 2 2" xfId="21372" xr:uid="{00000000-0005-0000-0000-000001C00000}"/>
    <cellStyle name="Percent 23 3 2 2 2 2" xfId="44640" xr:uid="{00000000-0005-0000-0000-000002C00000}"/>
    <cellStyle name="Percent 23 3 2 2 3" xfId="34026" xr:uid="{00000000-0005-0000-0000-000003C00000}"/>
    <cellStyle name="Percent 23 3 2 3" xfId="16066" xr:uid="{00000000-0005-0000-0000-000004C00000}"/>
    <cellStyle name="Percent 23 3 2 3 2" xfId="39334" xr:uid="{00000000-0005-0000-0000-000005C00000}"/>
    <cellStyle name="Percent 23 3 2 4" xfId="28718" xr:uid="{00000000-0005-0000-0000-000006C00000}"/>
    <cellStyle name="Percent 23 3 3" xfId="8116" xr:uid="{00000000-0005-0000-0000-000007C00000}"/>
    <cellStyle name="Percent 23 3 3 2" xfId="18731" xr:uid="{00000000-0005-0000-0000-000008C00000}"/>
    <cellStyle name="Percent 23 3 3 2 2" xfId="41999" xr:uid="{00000000-0005-0000-0000-000009C00000}"/>
    <cellStyle name="Percent 23 3 3 3" xfId="31384" xr:uid="{00000000-0005-0000-0000-00000AC00000}"/>
    <cellStyle name="Percent 23 3 4" xfId="13426" xr:uid="{00000000-0005-0000-0000-00000BC00000}"/>
    <cellStyle name="Percent 23 3 4 2" xfId="36694" xr:uid="{00000000-0005-0000-0000-00000CC00000}"/>
    <cellStyle name="Percent 23 3 5" xfId="26076" xr:uid="{00000000-0005-0000-0000-00000DC00000}"/>
    <cellStyle name="Percent 23 4" xfId="3294" xr:uid="{00000000-0005-0000-0000-00000EC00000}"/>
    <cellStyle name="Percent 23 4 2" xfId="6124" xr:uid="{00000000-0005-0000-0000-00000FC00000}"/>
    <cellStyle name="Percent 23 4 2 2" xfId="11467" xr:uid="{00000000-0005-0000-0000-000010C00000}"/>
    <cellStyle name="Percent 23 4 2 2 2" xfId="22080" xr:uid="{00000000-0005-0000-0000-000011C00000}"/>
    <cellStyle name="Percent 23 4 2 2 2 2" xfId="45348" xr:uid="{00000000-0005-0000-0000-000012C00000}"/>
    <cellStyle name="Percent 23 4 2 2 3" xfId="34735" xr:uid="{00000000-0005-0000-0000-000013C00000}"/>
    <cellStyle name="Percent 23 4 2 3" xfId="16774" xr:uid="{00000000-0005-0000-0000-000014C00000}"/>
    <cellStyle name="Percent 23 4 2 3 2" xfId="40042" xr:uid="{00000000-0005-0000-0000-000015C00000}"/>
    <cellStyle name="Percent 23 4 2 4" xfId="29427" xr:uid="{00000000-0005-0000-0000-000016C00000}"/>
    <cellStyle name="Percent 23 4 3" xfId="8825" xr:uid="{00000000-0005-0000-0000-000017C00000}"/>
    <cellStyle name="Percent 23 4 3 2" xfId="19440" xr:uid="{00000000-0005-0000-0000-000018C00000}"/>
    <cellStyle name="Percent 23 4 3 2 2" xfId="42708" xr:uid="{00000000-0005-0000-0000-000019C00000}"/>
    <cellStyle name="Percent 23 4 3 3" xfId="32093" xr:uid="{00000000-0005-0000-0000-00001AC00000}"/>
    <cellStyle name="Percent 23 4 4" xfId="14134" xr:uid="{00000000-0005-0000-0000-00001BC00000}"/>
    <cellStyle name="Percent 23 4 4 2" xfId="37402" xr:uid="{00000000-0005-0000-0000-00001CC00000}"/>
    <cellStyle name="Percent 23 4 5" xfId="26785" xr:uid="{00000000-0005-0000-0000-00001DC00000}"/>
    <cellStyle name="Percent 23 5" xfId="3614" xr:uid="{00000000-0005-0000-0000-00001EC00000}"/>
    <cellStyle name="Percent 23 5 2" xfId="6438" xr:uid="{00000000-0005-0000-0000-00001FC00000}"/>
    <cellStyle name="Percent 23 5 2 2" xfId="11781" xr:uid="{00000000-0005-0000-0000-000020C00000}"/>
    <cellStyle name="Percent 23 5 2 2 2" xfId="22394" xr:uid="{00000000-0005-0000-0000-000021C00000}"/>
    <cellStyle name="Percent 23 5 2 2 2 2" xfId="45662" xr:uid="{00000000-0005-0000-0000-000022C00000}"/>
    <cellStyle name="Percent 23 5 2 2 3" xfId="35049" xr:uid="{00000000-0005-0000-0000-000023C00000}"/>
    <cellStyle name="Percent 23 5 2 3" xfId="17088" xr:uid="{00000000-0005-0000-0000-000024C00000}"/>
    <cellStyle name="Percent 23 5 2 3 2" xfId="40356" xr:uid="{00000000-0005-0000-0000-000025C00000}"/>
    <cellStyle name="Percent 23 5 2 4" xfId="29741" xr:uid="{00000000-0005-0000-0000-000026C00000}"/>
    <cellStyle name="Percent 23 5 3" xfId="9139" xr:uid="{00000000-0005-0000-0000-000027C00000}"/>
    <cellStyle name="Percent 23 5 3 2" xfId="19754" xr:uid="{00000000-0005-0000-0000-000028C00000}"/>
    <cellStyle name="Percent 23 5 3 2 2" xfId="43022" xr:uid="{00000000-0005-0000-0000-000029C00000}"/>
    <cellStyle name="Percent 23 5 3 3" xfId="32407" xr:uid="{00000000-0005-0000-0000-00002AC00000}"/>
    <cellStyle name="Percent 23 5 4" xfId="14448" xr:uid="{00000000-0005-0000-0000-00002BC00000}"/>
    <cellStyle name="Percent 23 5 4 2" xfId="37716" xr:uid="{00000000-0005-0000-0000-00002CC00000}"/>
    <cellStyle name="Percent 23 5 5" xfId="27099" xr:uid="{00000000-0005-0000-0000-00002DC00000}"/>
    <cellStyle name="Percent 23 6" xfId="4228" xr:uid="{00000000-0005-0000-0000-00002EC00000}"/>
    <cellStyle name="Percent 23 6 2" xfId="9572" xr:uid="{00000000-0005-0000-0000-00002FC00000}"/>
    <cellStyle name="Percent 23 6 2 2" xfId="20187" xr:uid="{00000000-0005-0000-0000-000030C00000}"/>
    <cellStyle name="Percent 23 6 2 2 2" xfId="43455" xr:uid="{00000000-0005-0000-0000-000031C00000}"/>
    <cellStyle name="Percent 23 6 2 3" xfId="32840" xr:uid="{00000000-0005-0000-0000-000032C00000}"/>
    <cellStyle name="Percent 23 6 3" xfId="14881" xr:uid="{00000000-0005-0000-0000-000033C00000}"/>
    <cellStyle name="Percent 23 6 3 2" xfId="38149" xr:uid="{00000000-0005-0000-0000-000034C00000}"/>
    <cellStyle name="Percent 23 6 4" xfId="27532" xr:uid="{00000000-0005-0000-0000-000035C00000}"/>
    <cellStyle name="Percent 23 7" xfId="6930" xr:uid="{00000000-0005-0000-0000-000036C00000}"/>
    <cellStyle name="Percent 23 7 2" xfId="17545" xr:uid="{00000000-0005-0000-0000-000037C00000}"/>
    <cellStyle name="Percent 23 7 2 2" xfId="40813" xr:uid="{00000000-0005-0000-0000-000038C00000}"/>
    <cellStyle name="Percent 23 7 3" xfId="30198" xr:uid="{00000000-0005-0000-0000-000039C00000}"/>
    <cellStyle name="Percent 23 8" xfId="12241" xr:uid="{00000000-0005-0000-0000-00003AC00000}"/>
    <cellStyle name="Percent 23 8 2" xfId="35509" xr:uid="{00000000-0005-0000-0000-00003BC00000}"/>
    <cellStyle name="Percent 23 9" xfId="24890" xr:uid="{00000000-0005-0000-0000-00003CC00000}"/>
    <cellStyle name="Percent 24" xfId="877" xr:uid="{00000000-0005-0000-0000-00003DC00000}"/>
    <cellStyle name="Percent 24 2" xfId="2113" xr:uid="{00000000-0005-0000-0000-00003EC00000}"/>
    <cellStyle name="Percent 24 2 2" xfId="3627" xr:uid="{00000000-0005-0000-0000-00003FC00000}"/>
    <cellStyle name="Percent 25" xfId="1088" xr:uid="{00000000-0005-0000-0000-000040C00000}"/>
    <cellStyle name="Percent 26" xfId="1087" xr:uid="{00000000-0005-0000-0000-000041C00000}"/>
    <cellStyle name="Percent 27" xfId="1090" xr:uid="{00000000-0005-0000-0000-000042C00000}"/>
    <cellStyle name="Percent 28" xfId="1168" xr:uid="{00000000-0005-0000-0000-000043C00000}"/>
    <cellStyle name="Percent 29" xfId="1139" xr:uid="{00000000-0005-0000-0000-000044C00000}"/>
    <cellStyle name="Percent 3" xfId="652" xr:uid="{00000000-0005-0000-0000-000045C00000}"/>
    <cellStyle name="Percent 3 10" xfId="4229" xr:uid="{00000000-0005-0000-0000-000046C00000}"/>
    <cellStyle name="Percent 3 10 2" xfId="9573" xr:uid="{00000000-0005-0000-0000-000047C00000}"/>
    <cellStyle name="Percent 3 10 2 2" xfId="20188" xr:uid="{00000000-0005-0000-0000-000048C00000}"/>
    <cellStyle name="Percent 3 10 2 2 2" xfId="43456" xr:uid="{00000000-0005-0000-0000-000049C00000}"/>
    <cellStyle name="Percent 3 10 2 3" xfId="32841" xr:uid="{00000000-0005-0000-0000-00004AC00000}"/>
    <cellStyle name="Percent 3 10 3" xfId="14882" xr:uid="{00000000-0005-0000-0000-00004BC00000}"/>
    <cellStyle name="Percent 3 10 3 2" xfId="38150" xr:uid="{00000000-0005-0000-0000-00004CC00000}"/>
    <cellStyle name="Percent 3 10 4" xfId="27533" xr:uid="{00000000-0005-0000-0000-00004DC00000}"/>
    <cellStyle name="Percent 3 11" xfId="6931" xr:uid="{00000000-0005-0000-0000-00004EC00000}"/>
    <cellStyle name="Percent 3 11 2" xfId="17546" xr:uid="{00000000-0005-0000-0000-00004FC00000}"/>
    <cellStyle name="Percent 3 11 2 2" xfId="40814" xr:uid="{00000000-0005-0000-0000-000050C00000}"/>
    <cellStyle name="Percent 3 11 3" xfId="30199" xr:uid="{00000000-0005-0000-0000-000051C00000}"/>
    <cellStyle name="Percent 3 12" xfId="12242" xr:uid="{00000000-0005-0000-0000-000052C00000}"/>
    <cellStyle name="Percent 3 12 2" xfId="35510" xr:uid="{00000000-0005-0000-0000-000053C00000}"/>
    <cellStyle name="Percent 3 13" xfId="24573" xr:uid="{00000000-0005-0000-0000-000054C00000}"/>
    <cellStyle name="Percent 3 13 2" xfId="47770" xr:uid="{00000000-0005-0000-0000-000055C00000}"/>
    <cellStyle name="Percent 3 14" xfId="24891" xr:uid="{00000000-0005-0000-0000-000056C00000}"/>
    <cellStyle name="Percent 3 15" xfId="49704" xr:uid="{00000000-0005-0000-0000-000057C00000}"/>
    <cellStyle name="Percent 3 2" xfId="653" xr:uid="{00000000-0005-0000-0000-000058C00000}"/>
    <cellStyle name="Percent 3 2 10" xfId="6932" xr:uid="{00000000-0005-0000-0000-000059C00000}"/>
    <cellStyle name="Percent 3 2 10 2" xfId="17547" xr:uid="{00000000-0005-0000-0000-00005AC00000}"/>
    <cellStyle name="Percent 3 2 10 2 2" xfId="40815" xr:uid="{00000000-0005-0000-0000-00005BC00000}"/>
    <cellStyle name="Percent 3 2 10 3" xfId="30200" xr:uid="{00000000-0005-0000-0000-00005CC00000}"/>
    <cellStyle name="Percent 3 2 11" xfId="12243" xr:uid="{00000000-0005-0000-0000-00005DC00000}"/>
    <cellStyle name="Percent 3 2 11 2" xfId="35511" xr:uid="{00000000-0005-0000-0000-00005EC00000}"/>
    <cellStyle name="Percent 3 2 12" xfId="24574" xr:uid="{00000000-0005-0000-0000-00005FC00000}"/>
    <cellStyle name="Percent 3 2 12 2" xfId="47771" xr:uid="{00000000-0005-0000-0000-000060C00000}"/>
    <cellStyle name="Percent 3 2 13" xfId="24892" xr:uid="{00000000-0005-0000-0000-000061C00000}"/>
    <cellStyle name="Percent 3 2 14" xfId="49705" xr:uid="{00000000-0005-0000-0000-000062C00000}"/>
    <cellStyle name="Percent 3 2 2" xfId="882" xr:uid="{00000000-0005-0000-0000-000063C00000}"/>
    <cellStyle name="Percent 3 2 2 10" xfId="24978" xr:uid="{00000000-0005-0000-0000-000064C00000}"/>
    <cellStyle name="Percent 3 2 2 11" xfId="49706" xr:uid="{00000000-0005-0000-0000-000065C00000}"/>
    <cellStyle name="Percent 3 2 2 2" xfId="1231" xr:uid="{00000000-0005-0000-0000-000066C00000}"/>
    <cellStyle name="Percent 3 2 2 2 2" xfId="2793" xr:uid="{00000000-0005-0000-0000-000067C00000}"/>
    <cellStyle name="Percent 3 2 2 2 2 2" xfId="5641" xr:uid="{00000000-0005-0000-0000-000068C00000}"/>
    <cellStyle name="Percent 3 2 2 2 2 2 2" xfId="10984" xr:uid="{00000000-0005-0000-0000-000069C00000}"/>
    <cellStyle name="Percent 3 2 2 2 2 2 2 2" xfId="21598" xr:uid="{00000000-0005-0000-0000-00006AC00000}"/>
    <cellStyle name="Percent 3 2 2 2 2 2 2 2 2" xfId="44866" xr:uid="{00000000-0005-0000-0000-00006BC00000}"/>
    <cellStyle name="Percent 3 2 2 2 2 2 2 3" xfId="34252" xr:uid="{00000000-0005-0000-0000-00006CC00000}"/>
    <cellStyle name="Percent 3 2 2 2 2 2 3" xfId="16292" xr:uid="{00000000-0005-0000-0000-00006DC00000}"/>
    <cellStyle name="Percent 3 2 2 2 2 2 3 2" xfId="39560" xr:uid="{00000000-0005-0000-0000-00006EC00000}"/>
    <cellStyle name="Percent 3 2 2 2 2 2 4" xfId="24578" xr:uid="{00000000-0005-0000-0000-00006FC00000}"/>
    <cellStyle name="Percent 3 2 2 2 2 2 4 2" xfId="47775" xr:uid="{00000000-0005-0000-0000-000070C00000}"/>
    <cellStyle name="Percent 3 2 2 2 2 2 5" xfId="28944" xr:uid="{00000000-0005-0000-0000-000071C00000}"/>
    <cellStyle name="Percent 3 2 2 2 2 2 6" xfId="49709" xr:uid="{00000000-0005-0000-0000-000072C00000}"/>
    <cellStyle name="Percent 3 2 2 2 2 3" xfId="8342" xr:uid="{00000000-0005-0000-0000-000073C00000}"/>
    <cellStyle name="Percent 3 2 2 2 2 3 2" xfId="18957" xr:uid="{00000000-0005-0000-0000-000074C00000}"/>
    <cellStyle name="Percent 3 2 2 2 2 3 2 2" xfId="42225" xr:uid="{00000000-0005-0000-0000-000075C00000}"/>
    <cellStyle name="Percent 3 2 2 2 2 3 3" xfId="31610" xr:uid="{00000000-0005-0000-0000-000076C00000}"/>
    <cellStyle name="Percent 3 2 2 2 2 4" xfId="13652" xr:uid="{00000000-0005-0000-0000-000077C00000}"/>
    <cellStyle name="Percent 3 2 2 2 2 4 2" xfId="36920" xr:uid="{00000000-0005-0000-0000-000078C00000}"/>
    <cellStyle name="Percent 3 2 2 2 2 5" xfId="24577" xr:uid="{00000000-0005-0000-0000-000079C00000}"/>
    <cellStyle name="Percent 3 2 2 2 2 5 2" xfId="47774" xr:uid="{00000000-0005-0000-0000-00007AC00000}"/>
    <cellStyle name="Percent 3 2 2 2 2 6" xfId="26302" xr:uid="{00000000-0005-0000-0000-00007BC00000}"/>
    <cellStyle name="Percent 3 2 2 2 2 7" xfId="49708" xr:uid="{00000000-0005-0000-0000-00007CC00000}"/>
    <cellStyle name="Percent 3 2 2 2 3" xfId="3968" xr:uid="{00000000-0005-0000-0000-00007DC00000}"/>
    <cellStyle name="Percent 3 2 2 2 3 2" xfId="6632" xr:uid="{00000000-0005-0000-0000-00007EC00000}"/>
    <cellStyle name="Percent 3 2 2 2 3 2 2" xfId="11975" xr:uid="{00000000-0005-0000-0000-00007FC00000}"/>
    <cellStyle name="Percent 3 2 2 2 3 2 2 2" xfId="22588" xr:uid="{00000000-0005-0000-0000-000080C00000}"/>
    <cellStyle name="Percent 3 2 2 2 3 2 2 2 2" xfId="45856" xr:uid="{00000000-0005-0000-0000-000081C00000}"/>
    <cellStyle name="Percent 3 2 2 2 3 2 2 3" xfId="35243" xr:uid="{00000000-0005-0000-0000-000082C00000}"/>
    <cellStyle name="Percent 3 2 2 2 3 2 3" xfId="17282" xr:uid="{00000000-0005-0000-0000-000083C00000}"/>
    <cellStyle name="Percent 3 2 2 2 3 2 3 2" xfId="40550" xr:uid="{00000000-0005-0000-0000-000084C00000}"/>
    <cellStyle name="Percent 3 2 2 2 3 2 4" xfId="29935" xr:uid="{00000000-0005-0000-0000-000085C00000}"/>
    <cellStyle name="Percent 3 2 2 2 3 3" xfId="9333" xr:uid="{00000000-0005-0000-0000-000086C00000}"/>
    <cellStyle name="Percent 3 2 2 2 3 3 2" xfId="19948" xr:uid="{00000000-0005-0000-0000-000087C00000}"/>
    <cellStyle name="Percent 3 2 2 2 3 3 2 2" xfId="43216" xr:uid="{00000000-0005-0000-0000-000088C00000}"/>
    <cellStyle name="Percent 3 2 2 2 3 3 3" xfId="32601" xr:uid="{00000000-0005-0000-0000-000089C00000}"/>
    <cellStyle name="Percent 3 2 2 2 3 4" xfId="14642" xr:uid="{00000000-0005-0000-0000-00008AC00000}"/>
    <cellStyle name="Percent 3 2 2 2 3 4 2" xfId="37910" xr:uid="{00000000-0005-0000-0000-00008BC00000}"/>
    <cellStyle name="Percent 3 2 2 2 3 5" xfId="24579" xr:uid="{00000000-0005-0000-0000-00008CC00000}"/>
    <cellStyle name="Percent 3 2 2 2 3 5 2" xfId="47776" xr:uid="{00000000-0005-0000-0000-00008DC00000}"/>
    <cellStyle name="Percent 3 2 2 2 3 6" xfId="27293" xr:uid="{00000000-0005-0000-0000-00008EC00000}"/>
    <cellStyle name="Percent 3 2 2 2 3 7" xfId="49710" xr:uid="{00000000-0005-0000-0000-00008FC00000}"/>
    <cellStyle name="Percent 3 2 2 2 4" xfId="4454" xr:uid="{00000000-0005-0000-0000-000090C00000}"/>
    <cellStyle name="Percent 3 2 2 2 4 2" xfId="9798" xr:uid="{00000000-0005-0000-0000-000091C00000}"/>
    <cellStyle name="Percent 3 2 2 2 4 2 2" xfId="20413" xr:uid="{00000000-0005-0000-0000-000092C00000}"/>
    <cellStyle name="Percent 3 2 2 2 4 2 2 2" xfId="43681" xr:uid="{00000000-0005-0000-0000-000093C00000}"/>
    <cellStyle name="Percent 3 2 2 2 4 2 3" xfId="33066" xr:uid="{00000000-0005-0000-0000-000094C00000}"/>
    <cellStyle name="Percent 3 2 2 2 4 3" xfId="15107" xr:uid="{00000000-0005-0000-0000-000095C00000}"/>
    <cellStyle name="Percent 3 2 2 2 4 3 2" xfId="38375" xr:uid="{00000000-0005-0000-0000-000096C00000}"/>
    <cellStyle name="Percent 3 2 2 2 4 4" xfId="27758" xr:uid="{00000000-0005-0000-0000-000097C00000}"/>
    <cellStyle name="Percent 3 2 2 2 5" xfId="7156" xr:uid="{00000000-0005-0000-0000-000098C00000}"/>
    <cellStyle name="Percent 3 2 2 2 5 2" xfId="17771" xr:uid="{00000000-0005-0000-0000-000099C00000}"/>
    <cellStyle name="Percent 3 2 2 2 5 2 2" xfId="41039" xr:uid="{00000000-0005-0000-0000-00009AC00000}"/>
    <cellStyle name="Percent 3 2 2 2 5 3" xfId="30424" xr:uid="{00000000-0005-0000-0000-00009BC00000}"/>
    <cellStyle name="Percent 3 2 2 2 6" xfId="12467" xr:uid="{00000000-0005-0000-0000-00009CC00000}"/>
    <cellStyle name="Percent 3 2 2 2 6 2" xfId="35735" xr:uid="{00000000-0005-0000-0000-00009DC00000}"/>
    <cellStyle name="Percent 3 2 2 2 7" xfId="24576" xr:uid="{00000000-0005-0000-0000-00009EC00000}"/>
    <cellStyle name="Percent 3 2 2 2 7 2" xfId="47773" xr:uid="{00000000-0005-0000-0000-00009FC00000}"/>
    <cellStyle name="Percent 3 2 2 2 8" xfId="25116" xr:uid="{00000000-0005-0000-0000-0000A0C00000}"/>
    <cellStyle name="Percent 3 2 2 2 9" xfId="49707" xr:uid="{00000000-0005-0000-0000-0000A1C00000}"/>
    <cellStyle name="Percent 3 2 2 3" xfId="1604" xr:uid="{00000000-0005-0000-0000-0000A2C00000}"/>
    <cellStyle name="Percent 3 2 2 3 2" xfId="2961" xr:uid="{00000000-0005-0000-0000-0000A3C00000}"/>
    <cellStyle name="Percent 3 2 2 3 2 2" xfId="5809" xr:uid="{00000000-0005-0000-0000-0000A4C00000}"/>
    <cellStyle name="Percent 3 2 2 3 2 2 2" xfId="11152" xr:uid="{00000000-0005-0000-0000-0000A5C00000}"/>
    <cellStyle name="Percent 3 2 2 3 2 2 2 2" xfId="21766" xr:uid="{00000000-0005-0000-0000-0000A6C00000}"/>
    <cellStyle name="Percent 3 2 2 3 2 2 2 2 2" xfId="45034" xr:uid="{00000000-0005-0000-0000-0000A7C00000}"/>
    <cellStyle name="Percent 3 2 2 3 2 2 2 3" xfId="34420" xr:uid="{00000000-0005-0000-0000-0000A8C00000}"/>
    <cellStyle name="Percent 3 2 2 3 2 2 3" xfId="16460" xr:uid="{00000000-0005-0000-0000-0000A9C00000}"/>
    <cellStyle name="Percent 3 2 2 3 2 2 3 2" xfId="39728" xr:uid="{00000000-0005-0000-0000-0000AAC00000}"/>
    <cellStyle name="Percent 3 2 2 3 2 2 4" xfId="29112" xr:uid="{00000000-0005-0000-0000-0000ABC00000}"/>
    <cellStyle name="Percent 3 2 2 3 2 3" xfId="8510" xr:uid="{00000000-0005-0000-0000-0000ACC00000}"/>
    <cellStyle name="Percent 3 2 2 3 2 3 2" xfId="19125" xr:uid="{00000000-0005-0000-0000-0000ADC00000}"/>
    <cellStyle name="Percent 3 2 2 3 2 3 2 2" xfId="42393" xr:uid="{00000000-0005-0000-0000-0000AEC00000}"/>
    <cellStyle name="Percent 3 2 2 3 2 3 3" xfId="31778" xr:uid="{00000000-0005-0000-0000-0000AFC00000}"/>
    <cellStyle name="Percent 3 2 2 3 2 4" xfId="13820" xr:uid="{00000000-0005-0000-0000-0000B0C00000}"/>
    <cellStyle name="Percent 3 2 2 3 2 4 2" xfId="37088" xr:uid="{00000000-0005-0000-0000-0000B1C00000}"/>
    <cellStyle name="Percent 3 2 2 3 2 5" xfId="24581" xr:uid="{00000000-0005-0000-0000-0000B2C00000}"/>
    <cellStyle name="Percent 3 2 2 3 2 5 2" xfId="47778" xr:uid="{00000000-0005-0000-0000-0000B3C00000}"/>
    <cellStyle name="Percent 3 2 2 3 2 6" xfId="26470" xr:uid="{00000000-0005-0000-0000-0000B4C00000}"/>
    <cellStyle name="Percent 3 2 2 3 2 7" xfId="49712" xr:uid="{00000000-0005-0000-0000-0000B5C00000}"/>
    <cellStyle name="Percent 3 2 2 3 3" xfId="4622" xr:uid="{00000000-0005-0000-0000-0000B6C00000}"/>
    <cellStyle name="Percent 3 2 2 3 3 2" xfId="9966" xr:uid="{00000000-0005-0000-0000-0000B7C00000}"/>
    <cellStyle name="Percent 3 2 2 3 3 2 2" xfId="20581" xr:uid="{00000000-0005-0000-0000-0000B8C00000}"/>
    <cellStyle name="Percent 3 2 2 3 3 2 2 2" xfId="43849" xr:uid="{00000000-0005-0000-0000-0000B9C00000}"/>
    <cellStyle name="Percent 3 2 2 3 3 2 3" xfId="33234" xr:uid="{00000000-0005-0000-0000-0000BAC00000}"/>
    <cellStyle name="Percent 3 2 2 3 3 3" xfId="15275" xr:uid="{00000000-0005-0000-0000-0000BBC00000}"/>
    <cellStyle name="Percent 3 2 2 3 3 3 2" xfId="38543" xr:uid="{00000000-0005-0000-0000-0000BCC00000}"/>
    <cellStyle name="Percent 3 2 2 3 3 4" xfId="27926" xr:uid="{00000000-0005-0000-0000-0000BDC00000}"/>
    <cellStyle name="Percent 3 2 2 3 4" xfId="7324" xr:uid="{00000000-0005-0000-0000-0000BEC00000}"/>
    <cellStyle name="Percent 3 2 2 3 4 2" xfId="17939" xr:uid="{00000000-0005-0000-0000-0000BFC00000}"/>
    <cellStyle name="Percent 3 2 2 3 4 2 2" xfId="41207" xr:uid="{00000000-0005-0000-0000-0000C0C00000}"/>
    <cellStyle name="Percent 3 2 2 3 4 3" xfId="30592" xr:uid="{00000000-0005-0000-0000-0000C1C00000}"/>
    <cellStyle name="Percent 3 2 2 3 5" xfId="12635" xr:uid="{00000000-0005-0000-0000-0000C2C00000}"/>
    <cellStyle name="Percent 3 2 2 3 5 2" xfId="35903" xr:uid="{00000000-0005-0000-0000-0000C3C00000}"/>
    <cellStyle name="Percent 3 2 2 3 6" xfId="24580" xr:uid="{00000000-0005-0000-0000-0000C4C00000}"/>
    <cellStyle name="Percent 3 2 2 3 6 2" xfId="47777" xr:uid="{00000000-0005-0000-0000-0000C5C00000}"/>
    <cellStyle name="Percent 3 2 2 3 7" xfId="25284" xr:uid="{00000000-0005-0000-0000-0000C6C00000}"/>
    <cellStyle name="Percent 3 2 2 3 8" xfId="49711" xr:uid="{00000000-0005-0000-0000-0000C7C00000}"/>
    <cellStyle name="Percent 3 2 2 4" xfId="2655" xr:uid="{00000000-0005-0000-0000-0000C8C00000}"/>
    <cellStyle name="Percent 3 2 2 4 2" xfId="5503" xr:uid="{00000000-0005-0000-0000-0000C9C00000}"/>
    <cellStyle name="Percent 3 2 2 4 2 2" xfId="10846" xr:uid="{00000000-0005-0000-0000-0000CAC00000}"/>
    <cellStyle name="Percent 3 2 2 4 2 2 2" xfId="21460" xr:uid="{00000000-0005-0000-0000-0000CBC00000}"/>
    <cellStyle name="Percent 3 2 2 4 2 2 2 2" xfId="44728" xr:uid="{00000000-0005-0000-0000-0000CCC00000}"/>
    <cellStyle name="Percent 3 2 2 4 2 2 3" xfId="34114" xr:uid="{00000000-0005-0000-0000-0000CDC00000}"/>
    <cellStyle name="Percent 3 2 2 4 2 3" xfId="16154" xr:uid="{00000000-0005-0000-0000-0000CEC00000}"/>
    <cellStyle name="Percent 3 2 2 4 2 3 2" xfId="39422" xr:uid="{00000000-0005-0000-0000-0000CFC00000}"/>
    <cellStyle name="Percent 3 2 2 4 2 4" xfId="28806" xr:uid="{00000000-0005-0000-0000-0000D0C00000}"/>
    <cellStyle name="Percent 3 2 2 4 3" xfId="8204" xr:uid="{00000000-0005-0000-0000-0000D1C00000}"/>
    <cellStyle name="Percent 3 2 2 4 3 2" xfId="18819" xr:uid="{00000000-0005-0000-0000-0000D2C00000}"/>
    <cellStyle name="Percent 3 2 2 4 3 2 2" xfId="42087" xr:uid="{00000000-0005-0000-0000-0000D3C00000}"/>
    <cellStyle name="Percent 3 2 2 4 3 3" xfId="31472" xr:uid="{00000000-0005-0000-0000-0000D4C00000}"/>
    <cellStyle name="Percent 3 2 2 4 4" xfId="13514" xr:uid="{00000000-0005-0000-0000-0000D5C00000}"/>
    <cellStyle name="Percent 3 2 2 4 4 2" xfId="36782" xr:uid="{00000000-0005-0000-0000-0000D6C00000}"/>
    <cellStyle name="Percent 3 2 2 4 5" xfId="24582" xr:uid="{00000000-0005-0000-0000-0000D7C00000}"/>
    <cellStyle name="Percent 3 2 2 4 5 2" xfId="47779" xr:uid="{00000000-0005-0000-0000-0000D8C00000}"/>
    <cellStyle name="Percent 3 2 2 4 6" xfId="26164" xr:uid="{00000000-0005-0000-0000-0000D9C00000}"/>
    <cellStyle name="Percent 3 2 2 4 7" xfId="49713" xr:uid="{00000000-0005-0000-0000-0000DAC00000}"/>
    <cellStyle name="Percent 3 2 2 5" xfId="3715" xr:uid="{00000000-0005-0000-0000-0000DBC00000}"/>
    <cellStyle name="Percent 3 2 2 5 2" xfId="6468" xr:uid="{00000000-0005-0000-0000-0000DCC00000}"/>
    <cellStyle name="Percent 3 2 2 5 2 2" xfId="11811" xr:uid="{00000000-0005-0000-0000-0000DDC00000}"/>
    <cellStyle name="Percent 3 2 2 5 2 2 2" xfId="22424" xr:uid="{00000000-0005-0000-0000-0000DEC00000}"/>
    <cellStyle name="Percent 3 2 2 5 2 2 2 2" xfId="45692" xr:uid="{00000000-0005-0000-0000-0000DFC00000}"/>
    <cellStyle name="Percent 3 2 2 5 2 2 3" xfId="35079" xr:uid="{00000000-0005-0000-0000-0000E0C00000}"/>
    <cellStyle name="Percent 3 2 2 5 2 3" xfId="17118" xr:uid="{00000000-0005-0000-0000-0000E1C00000}"/>
    <cellStyle name="Percent 3 2 2 5 2 3 2" xfId="40386" xr:uid="{00000000-0005-0000-0000-0000E2C00000}"/>
    <cellStyle name="Percent 3 2 2 5 2 4" xfId="29771" xr:uid="{00000000-0005-0000-0000-0000E3C00000}"/>
    <cellStyle name="Percent 3 2 2 5 3" xfId="9169" xr:uid="{00000000-0005-0000-0000-0000E4C00000}"/>
    <cellStyle name="Percent 3 2 2 5 3 2" xfId="19784" xr:uid="{00000000-0005-0000-0000-0000E5C00000}"/>
    <cellStyle name="Percent 3 2 2 5 3 2 2" xfId="43052" xr:uid="{00000000-0005-0000-0000-0000E6C00000}"/>
    <cellStyle name="Percent 3 2 2 5 3 3" xfId="32437" xr:uid="{00000000-0005-0000-0000-0000E7C00000}"/>
    <cellStyle name="Percent 3 2 2 5 4" xfId="14478" xr:uid="{00000000-0005-0000-0000-0000E8C00000}"/>
    <cellStyle name="Percent 3 2 2 5 4 2" xfId="37746" xr:uid="{00000000-0005-0000-0000-0000E9C00000}"/>
    <cellStyle name="Percent 3 2 2 5 5" xfId="27129" xr:uid="{00000000-0005-0000-0000-0000EAC00000}"/>
    <cellStyle name="Percent 3 2 2 6" xfId="4316" xr:uid="{00000000-0005-0000-0000-0000EBC00000}"/>
    <cellStyle name="Percent 3 2 2 6 2" xfId="9660" xr:uid="{00000000-0005-0000-0000-0000ECC00000}"/>
    <cellStyle name="Percent 3 2 2 6 2 2" xfId="20275" xr:uid="{00000000-0005-0000-0000-0000EDC00000}"/>
    <cellStyle name="Percent 3 2 2 6 2 2 2" xfId="43543" xr:uid="{00000000-0005-0000-0000-0000EEC00000}"/>
    <cellStyle name="Percent 3 2 2 6 2 3" xfId="32928" xr:uid="{00000000-0005-0000-0000-0000EFC00000}"/>
    <cellStyle name="Percent 3 2 2 6 3" xfId="14969" xr:uid="{00000000-0005-0000-0000-0000F0C00000}"/>
    <cellStyle name="Percent 3 2 2 6 3 2" xfId="38237" xr:uid="{00000000-0005-0000-0000-0000F1C00000}"/>
    <cellStyle name="Percent 3 2 2 6 4" xfId="27620" xr:uid="{00000000-0005-0000-0000-0000F2C00000}"/>
    <cellStyle name="Percent 3 2 2 7" xfId="7018" xr:uid="{00000000-0005-0000-0000-0000F3C00000}"/>
    <cellStyle name="Percent 3 2 2 7 2" xfId="17633" xr:uid="{00000000-0005-0000-0000-0000F4C00000}"/>
    <cellStyle name="Percent 3 2 2 7 2 2" xfId="40901" xr:uid="{00000000-0005-0000-0000-0000F5C00000}"/>
    <cellStyle name="Percent 3 2 2 7 3" xfId="30286" xr:uid="{00000000-0005-0000-0000-0000F6C00000}"/>
    <cellStyle name="Percent 3 2 2 8" xfId="12329" xr:uid="{00000000-0005-0000-0000-0000F7C00000}"/>
    <cellStyle name="Percent 3 2 2 8 2" xfId="35597" xr:uid="{00000000-0005-0000-0000-0000F8C00000}"/>
    <cellStyle name="Percent 3 2 2 9" xfId="24575" xr:uid="{00000000-0005-0000-0000-0000F9C00000}"/>
    <cellStyle name="Percent 3 2 2 9 2" xfId="47772" xr:uid="{00000000-0005-0000-0000-0000FAC00000}"/>
    <cellStyle name="Percent 3 2 3" xfId="1172" xr:uid="{00000000-0005-0000-0000-0000FBC00000}"/>
    <cellStyle name="Percent 3 2 3 2" xfId="2738" xr:uid="{00000000-0005-0000-0000-0000FCC00000}"/>
    <cellStyle name="Percent 3 2 3 2 2" xfId="5586" xr:uid="{00000000-0005-0000-0000-0000FDC00000}"/>
    <cellStyle name="Percent 3 2 3 2 2 2" xfId="10929" xr:uid="{00000000-0005-0000-0000-0000FEC00000}"/>
    <cellStyle name="Percent 3 2 3 2 2 2 2" xfId="21543" xr:uid="{00000000-0005-0000-0000-0000FFC00000}"/>
    <cellStyle name="Percent 3 2 3 2 2 2 2 2" xfId="44811" xr:uid="{00000000-0005-0000-0000-000000C10000}"/>
    <cellStyle name="Percent 3 2 3 2 2 2 3" xfId="34197" xr:uid="{00000000-0005-0000-0000-000001C10000}"/>
    <cellStyle name="Percent 3 2 3 2 2 3" xfId="16237" xr:uid="{00000000-0005-0000-0000-000002C10000}"/>
    <cellStyle name="Percent 3 2 3 2 2 3 2" xfId="39505" xr:uid="{00000000-0005-0000-0000-000003C10000}"/>
    <cellStyle name="Percent 3 2 3 2 2 4" xfId="24585" xr:uid="{00000000-0005-0000-0000-000004C10000}"/>
    <cellStyle name="Percent 3 2 3 2 2 4 2" xfId="47782" xr:uid="{00000000-0005-0000-0000-000005C10000}"/>
    <cellStyle name="Percent 3 2 3 2 2 5" xfId="28889" xr:uid="{00000000-0005-0000-0000-000006C10000}"/>
    <cellStyle name="Percent 3 2 3 2 2 6" xfId="49716" xr:uid="{00000000-0005-0000-0000-000007C10000}"/>
    <cellStyle name="Percent 3 2 3 2 3" xfId="8287" xr:uid="{00000000-0005-0000-0000-000008C10000}"/>
    <cellStyle name="Percent 3 2 3 2 3 2" xfId="18902" xr:uid="{00000000-0005-0000-0000-000009C10000}"/>
    <cellStyle name="Percent 3 2 3 2 3 2 2" xfId="42170" xr:uid="{00000000-0005-0000-0000-00000AC10000}"/>
    <cellStyle name="Percent 3 2 3 2 3 3" xfId="31555" xr:uid="{00000000-0005-0000-0000-00000BC10000}"/>
    <cellStyle name="Percent 3 2 3 2 4" xfId="13597" xr:uid="{00000000-0005-0000-0000-00000CC10000}"/>
    <cellStyle name="Percent 3 2 3 2 4 2" xfId="36865" xr:uid="{00000000-0005-0000-0000-00000DC10000}"/>
    <cellStyle name="Percent 3 2 3 2 5" xfId="24584" xr:uid="{00000000-0005-0000-0000-00000EC10000}"/>
    <cellStyle name="Percent 3 2 3 2 5 2" xfId="47781" xr:uid="{00000000-0005-0000-0000-00000FC10000}"/>
    <cellStyle name="Percent 3 2 3 2 6" xfId="26247" xr:uid="{00000000-0005-0000-0000-000010C10000}"/>
    <cellStyle name="Percent 3 2 3 2 7" xfId="49715" xr:uid="{00000000-0005-0000-0000-000011C10000}"/>
    <cellStyle name="Percent 3 2 3 3" xfId="3913" xr:uid="{00000000-0005-0000-0000-000012C10000}"/>
    <cellStyle name="Percent 3 2 3 3 2" xfId="6577" xr:uid="{00000000-0005-0000-0000-000013C10000}"/>
    <cellStyle name="Percent 3 2 3 3 2 2" xfId="11920" xr:uid="{00000000-0005-0000-0000-000014C10000}"/>
    <cellStyle name="Percent 3 2 3 3 2 2 2" xfId="22533" xr:uid="{00000000-0005-0000-0000-000015C10000}"/>
    <cellStyle name="Percent 3 2 3 3 2 2 2 2" xfId="45801" xr:uid="{00000000-0005-0000-0000-000016C10000}"/>
    <cellStyle name="Percent 3 2 3 3 2 2 3" xfId="35188" xr:uid="{00000000-0005-0000-0000-000017C10000}"/>
    <cellStyle name="Percent 3 2 3 3 2 3" xfId="17227" xr:uid="{00000000-0005-0000-0000-000018C10000}"/>
    <cellStyle name="Percent 3 2 3 3 2 3 2" xfId="40495" xr:uid="{00000000-0005-0000-0000-000019C10000}"/>
    <cellStyle name="Percent 3 2 3 3 2 4" xfId="29880" xr:uid="{00000000-0005-0000-0000-00001AC10000}"/>
    <cellStyle name="Percent 3 2 3 3 3" xfId="9278" xr:uid="{00000000-0005-0000-0000-00001BC10000}"/>
    <cellStyle name="Percent 3 2 3 3 3 2" xfId="19893" xr:uid="{00000000-0005-0000-0000-00001CC10000}"/>
    <cellStyle name="Percent 3 2 3 3 3 2 2" xfId="43161" xr:uid="{00000000-0005-0000-0000-00001DC10000}"/>
    <cellStyle name="Percent 3 2 3 3 3 3" xfId="32546" xr:uid="{00000000-0005-0000-0000-00001EC10000}"/>
    <cellStyle name="Percent 3 2 3 3 4" xfId="14587" xr:uid="{00000000-0005-0000-0000-00001FC10000}"/>
    <cellStyle name="Percent 3 2 3 3 4 2" xfId="37855" xr:uid="{00000000-0005-0000-0000-000020C10000}"/>
    <cellStyle name="Percent 3 2 3 3 5" xfId="24586" xr:uid="{00000000-0005-0000-0000-000021C10000}"/>
    <cellStyle name="Percent 3 2 3 3 5 2" xfId="47783" xr:uid="{00000000-0005-0000-0000-000022C10000}"/>
    <cellStyle name="Percent 3 2 3 3 6" xfId="27238" xr:uid="{00000000-0005-0000-0000-000023C10000}"/>
    <cellStyle name="Percent 3 2 3 3 7" xfId="49717" xr:uid="{00000000-0005-0000-0000-000024C10000}"/>
    <cellStyle name="Percent 3 2 3 4" xfId="4399" xr:uid="{00000000-0005-0000-0000-000025C10000}"/>
    <cellStyle name="Percent 3 2 3 4 2" xfId="9743" xr:uid="{00000000-0005-0000-0000-000026C10000}"/>
    <cellStyle name="Percent 3 2 3 4 2 2" xfId="20358" xr:uid="{00000000-0005-0000-0000-000027C10000}"/>
    <cellStyle name="Percent 3 2 3 4 2 2 2" xfId="43626" xr:uid="{00000000-0005-0000-0000-000028C10000}"/>
    <cellStyle name="Percent 3 2 3 4 2 3" xfId="33011" xr:uid="{00000000-0005-0000-0000-000029C10000}"/>
    <cellStyle name="Percent 3 2 3 4 3" xfId="15052" xr:uid="{00000000-0005-0000-0000-00002AC10000}"/>
    <cellStyle name="Percent 3 2 3 4 3 2" xfId="38320" xr:uid="{00000000-0005-0000-0000-00002BC10000}"/>
    <cellStyle name="Percent 3 2 3 4 4" xfId="27703" xr:uid="{00000000-0005-0000-0000-00002CC10000}"/>
    <cellStyle name="Percent 3 2 3 5" xfId="7101" xr:uid="{00000000-0005-0000-0000-00002DC10000}"/>
    <cellStyle name="Percent 3 2 3 5 2" xfId="17716" xr:uid="{00000000-0005-0000-0000-00002EC10000}"/>
    <cellStyle name="Percent 3 2 3 5 2 2" xfId="40984" xr:uid="{00000000-0005-0000-0000-00002FC10000}"/>
    <cellStyle name="Percent 3 2 3 5 3" xfId="30369" xr:uid="{00000000-0005-0000-0000-000030C10000}"/>
    <cellStyle name="Percent 3 2 3 6" xfId="12412" xr:uid="{00000000-0005-0000-0000-000031C10000}"/>
    <cellStyle name="Percent 3 2 3 6 2" xfId="35680" xr:uid="{00000000-0005-0000-0000-000032C10000}"/>
    <cellStyle name="Percent 3 2 3 7" xfId="24583" xr:uid="{00000000-0005-0000-0000-000033C10000}"/>
    <cellStyle name="Percent 3 2 3 7 2" xfId="47780" xr:uid="{00000000-0005-0000-0000-000034C10000}"/>
    <cellStyle name="Percent 3 2 3 8" xfId="25061" xr:uid="{00000000-0005-0000-0000-000035C10000}"/>
    <cellStyle name="Percent 3 2 3 9" xfId="49714" xr:uid="{00000000-0005-0000-0000-000036C10000}"/>
    <cellStyle name="Percent 3 2 4" xfId="1357" xr:uid="{00000000-0005-0000-0000-000037C10000}"/>
    <cellStyle name="Percent 3 2 4 2" xfId="2878" xr:uid="{00000000-0005-0000-0000-000038C10000}"/>
    <cellStyle name="Percent 3 2 4 2 2" xfId="5726" xr:uid="{00000000-0005-0000-0000-000039C10000}"/>
    <cellStyle name="Percent 3 2 4 2 2 2" xfId="11069" xr:uid="{00000000-0005-0000-0000-00003AC10000}"/>
    <cellStyle name="Percent 3 2 4 2 2 2 2" xfId="21683" xr:uid="{00000000-0005-0000-0000-00003BC10000}"/>
    <cellStyle name="Percent 3 2 4 2 2 2 2 2" xfId="44951" xr:uid="{00000000-0005-0000-0000-00003CC10000}"/>
    <cellStyle name="Percent 3 2 4 2 2 2 3" xfId="34337" xr:uid="{00000000-0005-0000-0000-00003DC10000}"/>
    <cellStyle name="Percent 3 2 4 2 2 3" xfId="16377" xr:uid="{00000000-0005-0000-0000-00003EC10000}"/>
    <cellStyle name="Percent 3 2 4 2 2 3 2" xfId="39645" xr:uid="{00000000-0005-0000-0000-00003FC10000}"/>
    <cellStyle name="Percent 3 2 4 2 2 4" xfId="29029" xr:uid="{00000000-0005-0000-0000-000040C10000}"/>
    <cellStyle name="Percent 3 2 4 2 3" xfId="8427" xr:uid="{00000000-0005-0000-0000-000041C10000}"/>
    <cellStyle name="Percent 3 2 4 2 3 2" xfId="19042" xr:uid="{00000000-0005-0000-0000-000042C10000}"/>
    <cellStyle name="Percent 3 2 4 2 3 2 2" xfId="42310" xr:uid="{00000000-0005-0000-0000-000043C10000}"/>
    <cellStyle name="Percent 3 2 4 2 3 3" xfId="31695" xr:uid="{00000000-0005-0000-0000-000044C10000}"/>
    <cellStyle name="Percent 3 2 4 2 4" xfId="13737" xr:uid="{00000000-0005-0000-0000-000045C10000}"/>
    <cellStyle name="Percent 3 2 4 2 4 2" xfId="37005" xr:uid="{00000000-0005-0000-0000-000046C10000}"/>
    <cellStyle name="Percent 3 2 4 2 5" xfId="24588" xr:uid="{00000000-0005-0000-0000-000047C10000}"/>
    <cellStyle name="Percent 3 2 4 2 5 2" xfId="47785" xr:uid="{00000000-0005-0000-0000-000048C10000}"/>
    <cellStyle name="Percent 3 2 4 2 6" xfId="26387" xr:uid="{00000000-0005-0000-0000-000049C10000}"/>
    <cellStyle name="Percent 3 2 4 2 7" xfId="49719" xr:uid="{00000000-0005-0000-0000-00004AC10000}"/>
    <cellStyle name="Percent 3 2 4 3" xfId="4539" xr:uid="{00000000-0005-0000-0000-00004BC10000}"/>
    <cellStyle name="Percent 3 2 4 3 2" xfId="9883" xr:uid="{00000000-0005-0000-0000-00004CC10000}"/>
    <cellStyle name="Percent 3 2 4 3 2 2" xfId="20498" xr:uid="{00000000-0005-0000-0000-00004DC10000}"/>
    <cellStyle name="Percent 3 2 4 3 2 2 2" xfId="43766" xr:uid="{00000000-0005-0000-0000-00004EC10000}"/>
    <cellStyle name="Percent 3 2 4 3 2 3" xfId="33151" xr:uid="{00000000-0005-0000-0000-00004FC10000}"/>
    <cellStyle name="Percent 3 2 4 3 3" xfId="15192" xr:uid="{00000000-0005-0000-0000-000050C10000}"/>
    <cellStyle name="Percent 3 2 4 3 3 2" xfId="38460" xr:uid="{00000000-0005-0000-0000-000051C10000}"/>
    <cellStyle name="Percent 3 2 4 3 4" xfId="27843" xr:uid="{00000000-0005-0000-0000-000052C10000}"/>
    <cellStyle name="Percent 3 2 4 4" xfId="7241" xr:uid="{00000000-0005-0000-0000-000053C10000}"/>
    <cellStyle name="Percent 3 2 4 4 2" xfId="17856" xr:uid="{00000000-0005-0000-0000-000054C10000}"/>
    <cellStyle name="Percent 3 2 4 4 2 2" xfId="41124" xr:uid="{00000000-0005-0000-0000-000055C10000}"/>
    <cellStyle name="Percent 3 2 4 4 3" xfId="30509" xr:uid="{00000000-0005-0000-0000-000056C10000}"/>
    <cellStyle name="Percent 3 2 4 5" xfId="12552" xr:uid="{00000000-0005-0000-0000-000057C10000}"/>
    <cellStyle name="Percent 3 2 4 5 2" xfId="35820" xr:uid="{00000000-0005-0000-0000-000058C10000}"/>
    <cellStyle name="Percent 3 2 4 6" xfId="24587" xr:uid="{00000000-0005-0000-0000-000059C10000}"/>
    <cellStyle name="Percent 3 2 4 6 2" xfId="47784" xr:uid="{00000000-0005-0000-0000-00005AC10000}"/>
    <cellStyle name="Percent 3 2 4 7" xfId="25201" xr:uid="{00000000-0005-0000-0000-00005BC10000}"/>
    <cellStyle name="Percent 3 2 4 8" xfId="49718" xr:uid="{00000000-0005-0000-0000-00005CC10000}"/>
    <cellStyle name="Percent 3 2 5" xfId="1725" xr:uid="{00000000-0005-0000-0000-00005DC10000}"/>
    <cellStyle name="Percent 3 2 5 2" xfId="4720" xr:uid="{00000000-0005-0000-0000-00005EC10000}"/>
    <cellStyle name="Percent 3 2 5 2 2" xfId="10064" xr:uid="{00000000-0005-0000-0000-00005FC10000}"/>
    <cellStyle name="Percent 3 2 5 2 2 2" xfId="20679" xr:uid="{00000000-0005-0000-0000-000060C10000}"/>
    <cellStyle name="Percent 3 2 5 2 2 2 2" xfId="43947" xr:uid="{00000000-0005-0000-0000-000061C10000}"/>
    <cellStyle name="Percent 3 2 5 2 2 3" xfId="33332" xr:uid="{00000000-0005-0000-0000-000062C10000}"/>
    <cellStyle name="Percent 3 2 5 2 3" xfId="15373" xr:uid="{00000000-0005-0000-0000-000063C10000}"/>
    <cellStyle name="Percent 3 2 5 2 3 2" xfId="38641" xr:uid="{00000000-0005-0000-0000-000064C10000}"/>
    <cellStyle name="Percent 3 2 5 2 4" xfId="28024" xr:uid="{00000000-0005-0000-0000-000065C10000}"/>
    <cellStyle name="Percent 3 2 5 3" xfId="7422" xr:uid="{00000000-0005-0000-0000-000066C10000}"/>
    <cellStyle name="Percent 3 2 5 3 2" xfId="18037" xr:uid="{00000000-0005-0000-0000-000067C10000}"/>
    <cellStyle name="Percent 3 2 5 3 2 2" xfId="41305" xr:uid="{00000000-0005-0000-0000-000068C10000}"/>
    <cellStyle name="Percent 3 2 5 3 3" xfId="30690" xr:uid="{00000000-0005-0000-0000-000069C10000}"/>
    <cellStyle name="Percent 3 2 5 4" xfId="12733" xr:uid="{00000000-0005-0000-0000-00006AC10000}"/>
    <cellStyle name="Percent 3 2 5 4 2" xfId="36001" xr:uid="{00000000-0005-0000-0000-00006BC10000}"/>
    <cellStyle name="Percent 3 2 5 5" xfId="24589" xr:uid="{00000000-0005-0000-0000-00006CC10000}"/>
    <cellStyle name="Percent 3 2 5 5 2" xfId="47786" xr:uid="{00000000-0005-0000-0000-00006DC10000}"/>
    <cellStyle name="Percent 3 2 5 6" xfId="25382" xr:uid="{00000000-0005-0000-0000-00006EC10000}"/>
    <cellStyle name="Percent 3 2 5 7" xfId="49720" xr:uid="{00000000-0005-0000-0000-00006FC10000}"/>
    <cellStyle name="Percent 3 2 6" xfId="2569" xr:uid="{00000000-0005-0000-0000-000070C10000}"/>
    <cellStyle name="Percent 3 2 6 2" xfId="5417" xr:uid="{00000000-0005-0000-0000-000071C10000}"/>
    <cellStyle name="Percent 3 2 6 2 2" xfId="10760" xr:uid="{00000000-0005-0000-0000-000072C10000}"/>
    <cellStyle name="Percent 3 2 6 2 2 2" xfId="21374" xr:uid="{00000000-0005-0000-0000-000073C10000}"/>
    <cellStyle name="Percent 3 2 6 2 2 2 2" xfId="44642" xr:uid="{00000000-0005-0000-0000-000074C10000}"/>
    <cellStyle name="Percent 3 2 6 2 2 3" xfId="34028" xr:uid="{00000000-0005-0000-0000-000075C10000}"/>
    <cellStyle name="Percent 3 2 6 2 3" xfId="16068" xr:uid="{00000000-0005-0000-0000-000076C10000}"/>
    <cellStyle name="Percent 3 2 6 2 3 2" xfId="39336" xr:uid="{00000000-0005-0000-0000-000077C10000}"/>
    <cellStyle name="Percent 3 2 6 2 4" xfId="28720" xr:uid="{00000000-0005-0000-0000-000078C10000}"/>
    <cellStyle name="Percent 3 2 6 3" xfId="8118" xr:uid="{00000000-0005-0000-0000-000079C10000}"/>
    <cellStyle name="Percent 3 2 6 3 2" xfId="18733" xr:uid="{00000000-0005-0000-0000-00007AC10000}"/>
    <cellStyle name="Percent 3 2 6 3 2 2" xfId="42001" xr:uid="{00000000-0005-0000-0000-00007BC10000}"/>
    <cellStyle name="Percent 3 2 6 3 3" xfId="31386" xr:uid="{00000000-0005-0000-0000-00007CC10000}"/>
    <cellStyle name="Percent 3 2 6 4" xfId="13428" xr:uid="{00000000-0005-0000-0000-00007DC10000}"/>
    <cellStyle name="Percent 3 2 6 4 2" xfId="36696" xr:uid="{00000000-0005-0000-0000-00007EC10000}"/>
    <cellStyle name="Percent 3 2 6 5" xfId="26078" xr:uid="{00000000-0005-0000-0000-00007FC10000}"/>
    <cellStyle name="Percent 3 2 7" xfId="3062" xr:uid="{00000000-0005-0000-0000-000080C10000}"/>
    <cellStyle name="Percent 3 2 7 2" xfId="5895" xr:uid="{00000000-0005-0000-0000-000081C10000}"/>
    <cellStyle name="Percent 3 2 7 2 2" xfId="11238" xr:uid="{00000000-0005-0000-0000-000082C10000}"/>
    <cellStyle name="Percent 3 2 7 2 2 2" xfId="21851" xr:uid="{00000000-0005-0000-0000-000083C10000}"/>
    <cellStyle name="Percent 3 2 7 2 2 2 2" xfId="45119" xr:uid="{00000000-0005-0000-0000-000084C10000}"/>
    <cellStyle name="Percent 3 2 7 2 2 3" xfId="34506" xr:uid="{00000000-0005-0000-0000-000085C10000}"/>
    <cellStyle name="Percent 3 2 7 2 3" xfId="16545" xr:uid="{00000000-0005-0000-0000-000086C10000}"/>
    <cellStyle name="Percent 3 2 7 2 3 2" xfId="39813" xr:uid="{00000000-0005-0000-0000-000087C10000}"/>
    <cellStyle name="Percent 3 2 7 2 4" xfId="29198" xr:uid="{00000000-0005-0000-0000-000088C10000}"/>
    <cellStyle name="Percent 3 2 7 3" xfId="8596" xr:uid="{00000000-0005-0000-0000-000089C10000}"/>
    <cellStyle name="Percent 3 2 7 3 2" xfId="19211" xr:uid="{00000000-0005-0000-0000-00008AC10000}"/>
    <cellStyle name="Percent 3 2 7 3 2 2" xfId="42479" xr:uid="{00000000-0005-0000-0000-00008BC10000}"/>
    <cellStyle name="Percent 3 2 7 3 3" xfId="31864" xr:uid="{00000000-0005-0000-0000-00008CC10000}"/>
    <cellStyle name="Percent 3 2 7 4" xfId="13905" xr:uid="{00000000-0005-0000-0000-00008DC10000}"/>
    <cellStyle name="Percent 3 2 7 4 2" xfId="37173" xr:uid="{00000000-0005-0000-0000-00008EC10000}"/>
    <cellStyle name="Percent 3 2 7 5" xfId="26556" xr:uid="{00000000-0005-0000-0000-00008FC10000}"/>
    <cellStyle name="Percent 3 2 8" xfId="3385" xr:uid="{00000000-0005-0000-0000-000090C10000}"/>
    <cellStyle name="Percent 3 2 8 2" xfId="6209" xr:uid="{00000000-0005-0000-0000-000091C10000}"/>
    <cellStyle name="Percent 3 2 8 2 2" xfId="11552" xr:uid="{00000000-0005-0000-0000-000092C10000}"/>
    <cellStyle name="Percent 3 2 8 2 2 2" xfId="22165" xr:uid="{00000000-0005-0000-0000-000093C10000}"/>
    <cellStyle name="Percent 3 2 8 2 2 2 2" xfId="45433" xr:uid="{00000000-0005-0000-0000-000094C10000}"/>
    <cellStyle name="Percent 3 2 8 2 2 3" xfId="34820" xr:uid="{00000000-0005-0000-0000-000095C10000}"/>
    <cellStyle name="Percent 3 2 8 2 3" xfId="16859" xr:uid="{00000000-0005-0000-0000-000096C10000}"/>
    <cellStyle name="Percent 3 2 8 2 3 2" xfId="40127" xr:uid="{00000000-0005-0000-0000-000097C10000}"/>
    <cellStyle name="Percent 3 2 8 2 4" xfId="29512" xr:uid="{00000000-0005-0000-0000-000098C10000}"/>
    <cellStyle name="Percent 3 2 8 3" xfId="8910" xr:uid="{00000000-0005-0000-0000-000099C10000}"/>
    <cellStyle name="Percent 3 2 8 3 2" xfId="19525" xr:uid="{00000000-0005-0000-0000-00009AC10000}"/>
    <cellStyle name="Percent 3 2 8 3 2 2" xfId="42793" xr:uid="{00000000-0005-0000-0000-00009BC10000}"/>
    <cellStyle name="Percent 3 2 8 3 3" xfId="32178" xr:uid="{00000000-0005-0000-0000-00009CC10000}"/>
    <cellStyle name="Percent 3 2 8 4" xfId="14219" xr:uid="{00000000-0005-0000-0000-00009DC10000}"/>
    <cellStyle name="Percent 3 2 8 4 2" xfId="37487" xr:uid="{00000000-0005-0000-0000-00009EC10000}"/>
    <cellStyle name="Percent 3 2 8 5" xfId="26870" xr:uid="{00000000-0005-0000-0000-00009FC10000}"/>
    <cellStyle name="Percent 3 2 9" xfId="4230" xr:uid="{00000000-0005-0000-0000-0000A0C10000}"/>
    <cellStyle name="Percent 3 2 9 2" xfId="9574" xr:uid="{00000000-0005-0000-0000-0000A1C10000}"/>
    <cellStyle name="Percent 3 2 9 2 2" xfId="20189" xr:uid="{00000000-0005-0000-0000-0000A2C10000}"/>
    <cellStyle name="Percent 3 2 9 2 2 2" xfId="43457" xr:uid="{00000000-0005-0000-0000-0000A3C10000}"/>
    <cellStyle name="Percent 3 2 9 2 3" xfId="32842" xr:uid="{00000000-0005-0000-0000-0000A4C10000}"/>
    <cellStyle name="Percent 3 2 9 3" xfId="14883" xr:uid="{00000000-0005-0000-0000-0000A5C10000}"/>
    <cellStyle name="Percent 3 2 9 3 2" xfId="38151" xr:uid="{00000000-0005-0000-0000-0000A6C10000}"/>
    <cellStyle name="Percent 3 2 9 4" xfId="27534" xr:uid="{00000000-0005-0000-0000-0000A7C10000}"/>
    <cellStyle name="Percent 3 3" xfId="881" xr:uid="{00000000-0005-0000-0000-0000A8C10000}"/>
    <cellStyle name="Percent 3 3 10" xfId="24977" xr:uid="{00000000-0005-0000-0000-0000A9C10000}"/>
    <cellStyle name="Percent 3 3 11" xfId="49721" xr:uid="{00000000-0005-0000-0000-0000AAC10000}"/>
    <cellStyle name="Percent 3 3 2" xfId="1230" xr:uid="{00000000-0005-0000-0000-0000ABC10000}"/>
    <cellStyle name="Percent 3 3 2 2" xfId="2792" xr:uid="{00000000-0005-0000-0000-0000ACC10000}"/>
    <cellStyle name="Percent 3 3 2 2 2" xfId="5640" xr:uid="{00000000-0005-0000-0000-0000ADC10000}"/>
    <cellStyle name="Percent 3 3 2 2 2 2" xfId="10983" xr:uid="{00000000-0005-0000-0000-0000AEC10000}"/>
    <cellStyle name="Percent 3 3 2 2 2 2 2" xfId="21597" xr:uid="{00000000-0005-0000-0000-0000AFC10000}"/>
    <cellStyle name="Percent 3 3 2 2 2 2 2 2" xfId="44865" xr:uid="{00000000-0005-0000-0000-0000B0C10000}"/>
    <cellStyle name="Percent 3 3 2 2 2 2 3" xfId="34251" xr:uid="{00000000-0005-0000-0000-0000B1C10000}"/>
    <cellStyle name="Percent 3 3 2 2 2 3" xfId="16291" xr:uid="{00000000-0005-0000-0000-0000B2C10000}"/>
    <cellStyle name="Percent 3 3 2 2 2 3 2" xfId="39559" xr:uid="{00000000-0005-0000-0000-0000B3C10000}"/>
    <cellStyle name="Percent 3 3 2 2 2 4" xfId="24593" xr:uid="{00000000-0005-0000-0000-0000B4C10000}"/>
    <cellStyle name="Percent 3 3 2 2 2 4 2" xfId="47790" xr:uid="{00000000-0005-0000-0000-0000B5C10000}"/>
    <cellStyle name="Percent 3 3 2 2 2 5" xfId="28943" xr:uid="{00000000-0005-0000-0000-0000B6C10000}"/>
    <cellStyle name="Percent 3 3 2 2 2 6" xfId="49724" xr:uid="{00000000-0005-0000-0000-0000B7C10000}"/>
    <cellStyle name="Percent 3 3 2 2 3" xfId="8341" xr:uid="{00000000-0005-0000-0000-0000B8C10000}"/>
    <cellStyle name="Percent 3 3 2 2 3 2" xfId="18956" xr:uid="{00000000-0005-0000-0000-0000B9C10000}"/>
    <cellStyle name="Percent 3 3 2 2 3 2 2" xfId="42224" xr:uid="{00000000-0005-0000-0000-0000BAC10000}"/>
    <cellStyle name="Percent 3 3 2 2 3 3" xfId="31609" xr:uid="{00000000-0005-0000-0000-0000BBC10000}"/>
    <cellStyle name="Percent 3 3 2 2 4" xfId="13651" xr:uid="{00000000-0005-0000-0000-0000BCC10000}"/>
    <cellStyle name="Percent 3 3 2 2 4 2" xfId="36919" xr:uid="{00000000-0005-0000-0000-0000BDC10000}"/>
    <cellStyle name="Percent 3 3 2 2 5" xfId="24592" xr:uid="{00000000-0005-0000-0000-0000BEC10000}"/>
    <cellStyle name="Percent 3 3 2 2 5 2" xfId="47789" xr:uid="{00000000-0005-0000-0000-0000BFC10000}"/>
    <cellStyle name="Percent 3 3 2 2 6" xfId="26301" xr:uid="{00000000-0005-0000-0000-0000C0C10000}"/>
    <cellStyle name="Percent 3 3 2 2 7" xfId="49723" xr:uid="{00000000-0005-0000-0000-0000C1C10000}"/>
    <cellStyle name="Percent 3 3 2 3" xfId="3967" xr:uid="{00000000-0005-0000-0000-0000C2C10000}"/>
    <cellStyle name="Percent 3 3 2 3 2" xfId="6631" xr:uid="{00000000-0005-0000-0000-0000C3C10000}"/>
    <cellStyle name="Percent 3 3 2 3 2 2" xfId="11974" xr:uid="{00000000-0005-0000-0000-0000C4C10000}"/>
    <cellStyle name="Percent 3 3 2 3 2 2 2" xfId="22587" xr:uid="{00000000-0005-0000-0000-0000C5C10000}"/>
    <cellStyle name="Percent 3 3 2 3 2 2 2 2" xfId="45855" xr:uid="{00000000-0005-0000-0000-0000C6C10000}"/>
    <cellStyle name="Percent 3 3 2 3 2 2 3" xfId="35242" xr:uid="{00000000-0005-0000-0000-0000C7C10000}"/>
    <cellStyle name="Percent 3 3 2 3 2 3" xfId="17281" xr:uid="{00000000-0005-0000-0000-0000C8C10000}"/>
    <cellStyle name="Percent 3 3 2 3 2 3 2" xfId="40549" xr:uid="{00000000-0005-0000-0000-0000C9C10000}"/>
    <cellStyle name="Percent 3 3 2 3 2 4" xfId="29934" xr:uid="{00000000-0005-0000-0000-0000CAC10000}"/>
    <cellStyle name="Percent 3 3 2 3 3" xfId="9332" xr:uid="{00000000-0005-0000-0000-0000CBC10000}"/>
    <cellStyle name="Percent 3 3 2 3 3 2" xfId="19947" xr:uid="{00000000-0005-0000-0000-0000CCC10000}"/>
    <cellStyle name="Percent 3 3 2 3 3 2 2" xfId="43215" xr:uid="{00000000-0005-0000-0000-0000CDC10000}"/>
    <cellStyle name="Percent 3 3 2 3 3 3" xfId="32600" xr:uid="{00000000-0005-0000-0000-0000CEC10000}"/>
    <cellStyle name="Percent 3 3 2 3 4" xfId="14641" xr:uid="{00000000-0005-0000-0000-0000CFC10000}"/>
    <cellStyle name="Percent 3 3 2 3 4 2" xfId="37909" xr:uid="{00000000-0005-0000-0000-0000D0C10000}"/>
    <cellStyle name="Percent 3 3 2 3 5" xfId="24594" xr:uid="{00000000-0005-0000-0000-0000D1C10000}"/>
    <cellStyle name="Percent 3 3 2 3 5 2" xfId="47791" xr:uid="{00000000-0005-0000-0000-0000D2C10000}"/>
    <cellStyle name="Percent 3 3 2 3 6" xfId="27292" xr:uid="{00000000-0005-0000-0000-0000D3C10000}"/>
    <cellStyle name="Percent 3 3 2 3 7" xfId="49725" xr:uid="{00000000-0005-0000-0000-0000D4C10000}"/>
    <cellStyle name="Percent 3 3 2 4" xfId="4453" xr:uid="{00000000-0005-0000-0000-0000D5C10000}"/>
    <cellStyle name="Percent 3 3 2 4 2" xfId="9797" xr:uid="{00000000-0005-0000-0000-0000D6C10000}"/>
    <cellStyle name="Percent 3 3 2 4 2 2" xfId="20412" xr:uid="{00000000-0005-0000-0000-0000D7C10000}"/>
    <cellStyle name="Percent 3 3 2 4 2 2 2" xfId="43680" xr:uid="{00000000-0005-0000-0000-0000D8C10000}"/>
    <cellStyle name="Percent 3 3 2 4 2 3" xfId="33065" xr:uid="{00000000-0005-0000-0000-0000D9C10000}"/>
    <cellStyle name="Percent 3 3 2 4 3" xfId="15106" xr:uid="{00000000-0005-0000-0000-0000DAC10000}"/>
    <cellStyle name="Percent 3 3 2 4 3 2" xfId="38374" xr:uid="{00000000-0005-0000-0000-0000DBC10000}"/>
    <cellStyle name="Percent 3 3 2 4 4" xfId="27757" xr:uid="{00000000-0005-0000-0000-0000DCC10000}"/>
    <cellStyle name="Percent 3 3 2 5" xfId="7155" xr:uid="{00000000-0005-0000-0000-0000DDC10000}"/>
    <cellStyle name="Percent 3 3 2 5 2" xfId="17770" xr:uid="{00000000-0005-0000-0000-0000DEC10000}"/>
    <cellStyle name="Percent 3 3 2 5 2 2" xfId="41038" xr:uid="{00000000-0005-0000-0000-0000DFC10000}"/>
    <cellStyle name="Percent 3 3 2 5 3" xfId="30423" xr:uid="{00000000-0005-0000-0000-0000E0C10000}"/>
    <cellStyle name="Percent 3 3 2 6" xfId="12466" xr:uid="{00000000-0005-0000-0000-0000E1C10000}"/>
    <cellStyle name="Percent 3 3 2 6 2" xfId="35734" xr:uid="{00000000-0005-0000-0000-0000E2C10000}"/>
    <cellStyle name="Percent 3 3 2 7" xfId="24591" xr:uid="{00000000-0005-0000-0000-0000E3C10000}"/>
    <cellStyle name="Percent 3 3 2 7 2" xfId="47788" xr:uid="{00000000-0005-0000-0000-0000E4C10000}"/>
    <cellStyle name="Percent 3 3 2 8" xfId="25115" xr:uid="{00000000-0005-0000-0000-0000E5C10000}"/>
    <cellStyle name="Percent 3 3 2 9" xfId="49722" xr:uid="{00000000-0005-0000-0000-0000E6C10000}"/>
    <cellStyle name="Percent 3 3 3" xfId="1603" xr:uid="{00000000-0005-0000-0000-0000E7C10000}"/>
    <cellStyle name="Percent 3 3 3 2" xfId="2960" xr:uid="{00000000-0005-0000-0000-0000E8C10000}"/>
    <cellStyle name="Percent 3 3 3 2 2" xfId="5808" xr:uid="{00000000-0005-0000-0000-0000E9C10000}"/>
    <cellStyle name="Percent 3 3 3 2 2 2" xfId="11151" xr:uid="{00000000-0005-0000-0000-0000EAC10000}"/>
    <cellStyle name="Percent 3 3 3 2 2 2 2" xfId="21765" xr:uid="{00000000-0005-0000-0000-0000EBC10000}"/>
    <cellStyle name="Percent 3 3 3 2 2 2 2 2" xfId="45033" xr:uid="{00000000-0005-0000-0000-0000ECC10000}"/>
    <cellStyle name="Percent 3 3 3 2 2 2 3" xfId="34419" xr:uid="{00000000-0005-0000-0000-0000EDC10000}"/>
    <cellStyle name="Percent 3 3 3 2 2 3" xfId="16459" xr:uid="{00000000-0005-0000-0000-0000EEC10000}"/>
    <cellStyle name="Percent 3 3 3 2 2 3 2" xfId="39727" xr:uid="{00000000-0005-0000-0000-0000EFC10000}"/>
    <cellStyle name="Percent 3 3 3 2 2 4" xfId="29111" xr:uid="{00000000-0005-0000-0000-0000F0C10000}"/>
    <cellStyle name="Percent 3 3 3 2 3" xfId="8509" xr:uid="{00000000-0005-0000-0000-0000F1C10000}"/>
    <cellStyle name="Percent 3 3 3 2 3 2" xfId="19124" xr:uid="{00000000-0005-0000-0000-0000F2C10000}"/>
    <cellStyle name="Percent 3 3 3 2 3 2 2" xfId="42392" xr:uid="{00000000-0005-0000-0000-0000F3C10000}"/>
    <cellStyle name="Percent 3 3 3 2 3 3" xfId="31777" xr:uid="{00000000-0005-0000-0000-0000F4C10000}"/>
    <cellStyle name="Percent 3 3 3 2 4" xfId="13819" xr:uid="{00000000-0005-0000-0000-0000F5C10000}"/>
    <cellStyle name="Percent 3 3 3 2 4 2" xfId="37087" xr:uid="{00000000-0005-0000-0000-0000F6C10000}"/>
    <cellStyle name="Percent 3 3 3 2 5" xfId="24596" xr:uid="{00000000-0005-0000-0000-0000F7C10000}"/>
    <cellStyle name="Percent 3 3 3 2 5 2" xfId="47793" xr:uid="{00000000-0005-0000-0000-0000F8C10000}"/>
    <cellStyle name="Percent 3 3 3 2 6" xfId="26469" xr:uid="{00000000-0005-0000-0000-0000F9C10000}"/>
    <cellStyle name="Percent 3 3 3 2 7" xfId="49727" xr:uid="{00000000-0005-0000-0000-0000FAC10000}"/>
    <cellStyle name="Percent 3 3 3 3" xfId="4621" xr:uid="{00000000-0005-0000-0000-0000FBC10000}"/>
    <cellStyle name="Percent 3 3 3 3 2" xfId="9965" xr:uid="{00000000-0005-0000-0000-0000FCC10000}"/>
    <cellStyle name="Percent 3 3 3 3 2 2" xfId="20580" xr:uid="{00000000-0005-0000-0000-0000FDC10000}"/>
    <cellStyle name="Percent 3 3 3 3 2 2 2" xfId="43848" xr:uid="{00000000-0005-0000-0000-0000FEC10000}"/>
    <cellStyle name="Percent 3 3 3 3 2 3" xfId="33233" xr:uid="{00000000-0005-0000-0000-0000FFC10000}"/>
    <cellStyle name="Percent 3 3 3 3 3" xfId="15274" xr:uid="{00000000-0005-0000-0000-000000C20000}"/>
    <cellStyle name="Percent 3 3 3 3 3 2" xfId="38542" xr:uid="{00000000-0005-0000-0000-000001C20000}"/>
    <cellStyle name="Percent 3 3 3 3 4" xfId="27925" xr:uid="{00000000-0005-0000-0000-000002C20000}"/>
    <cellStyle name="Percent 3 3 3 4" xfId="7323" xr:uid="{00000000-0005-0000-0000-000003C20000}"/>
    <cellStyle name="Percent 3 3 3 4 2" xfId="17938" xr:uid="{00000000-0005-0000-0000-000004C20000}"/>
    <cellStyle name="Percent 3 3 3 4 2 2" xfId="41206" xr:uid="{00000000-0005-0000-0000-000005C20000}"/>
    <cellStyle name="Percent 3 3 3 4 3" xfId="30591" xr:uid="{00000000-0005-0000-0000-000006C20000}"/>
    <cellStyle name="Percent 3 3 3 5" xfId="12634" xr:uid="{00000000-0005-0000-0000-000007C20000}"/>
    <cellStyle name="Percent 3 3 3 5 2" xfId="35902" xr:uid="{00000000-0005-0000-0000-000008C20000}"/>
    <cellStyle name="Percent 3 3 3 6" xfId="24595" xr:uid="{00000000-0005-0000-0000-000009C20000}"/>
    <cellStyle name="Percent 3 3 3 6 2" xfId="47792" xr:uid="{00000000-0005-0000-0000-00000AC20000}"/>
    <cellStyle name="Percent 3 3 3 7" xfId="25283" xr:uid="{00000000-0005-0000-0000-00000BC20000}"/>
    <cellStyle name="Percent 3 3 3 8" xfId="49726" xr:uid="{00000000-0005-0000-0000-00000CC20000}"/>
    <cellStyle name="Percent 3 3 4" xfId="2654" xr:uid="{00000000-0005-0000-0000-00000DC20000}"/>
    <cellStyle name="Percent 3 3 4 2" xfId="5502" xr:uid="{00000000-0005-0000-0000-00000EC20000}"/>
    <cellStyle name="Percent 3 3 4 2 2" xfId="10845" xr:uid="{00000000-0005-0000-0000-00000FC20000}"/>
    <cellStyle name="Percent 3 3 4 2 2 2" xfId="21459" xr:uid="{00000000-0005-0000-0000-000010C20000}"/>
    <cellStyle name="Percent 3 3 4 2 2 2 2" xfId="44727" xr:uid="{00000000-0005-0000-0000-000011C20000}"/>
    <cellStyle name="Percent 3 3 4 2 2 3" xfId="34113" xr:uid="{00000000-0005-0000-0000-000012C20000}"/>
    <cellStyle name="Percent 3 3 4 2 3" xfId="16153" xr:uid="{00000000-0005-0000-0000-000013C20000}"/>
    <cellStyle name="Percent 3 3 4 2 3 2" xfId="39421" xr:uid="{00000000-0005-0000-0000-000014C20000}"/>
    <cellStyle name="Percent 3 3 4 2 4" xfId="28805" xr:uid="{00000000-0005-0000-0000-000015C20000}"/>
    <cellStyle name="Percent 3 3 4 3" xfId="8203" xr:uid="{00000000-0005-0000-0000-000016C20000}"/>
    <cellStyle name="Percent 3 3 4 3 2" xfId="18818" xr:uid="{00000000-0005-0000-0000-000017C20000}"/>
    <cellStyle name="Percent 3 3 4 3 2 2" xfId="42086" xr:uid="{00000000-0005-0000-0000-000018C20000}"/>
    <cellStyle name="Percent 3 3 4 3 3" xfId="31471" xr:uid="{00000000-0005-0000-0000-000019C20000}"/>
    <cellStyle name="Percent 3 3 4 4" xfId="13513" xr:uid="{00000000-0005-0000-0000-00001AC20000}"/>
    <cellStyle name="Percent 3 3 4 4 2" xfId="36781" xr:uid="{00000000-0005-0000-0000-00001BC20000}"/>
    <cellStyle name="Percent 3 3 4 5" xfId="24597" xr:uid="{00000000-0005-0000-0000-00001CC20000}"/>
    <cellStyle name="Percent 3 3 4 5 2" xfId="47794" xr:uid="{00000000-0005-0000-0000-00001DC20000}"/>
    <cellStyle name="Percent 3 3 4 6" xfId="26163" xr:uid="{00000000-0005-0000-0000-00001EC20000}"/>
    <cellStyle name="Percent 3 3 4 7" xfId="49728" xr:uid="{00000000-0005-0000-0000-00001FC20000}"/>
    <cellStyle name="Percent 3 3 5" xfId="3806" xr:uid="{00000000-0005-0000-0000-000020C20000}"/>
    <cellStyle name="Percent 3 3 5 2" xfId="6498" xr:uid="{00000000-0005-0000-0000-000021C20000}"/>
    <cellStyle name="Percent 3 3 5 2 2" xfId="11841" xr:uid="{00000000-0005-0000-0000-000022C20000}"/>
    <cellStyle name="Percent 3 3 5 2 2 2" xfId="22454" xr:uid="{00000000-0005-0000-0000-000023C20000}"/>
    <cellStyle name="Percent 3 3 5 2 2 2 2" xfId="45722" xr:uid="{00000000-0005-0000-0000-000024C20000}"/>
    <cellStyle name="Percent 3 3 5 2 2 3" xfId="35109" xr:uid="{00000000-0005-0000-0000-000025C20000}"/>
    <cellStyle name="Percent 3 3 5 2 3" xfId="17148" xr:uid="{00000000-0005-0000-0000-000026C20000}"/>
    <cellStyle name="Percent 3 3 5 2 3 2" xfId="40416" xr:uid="{00000000-0005-0000-0000-000027C20000}"/>
    <cellStyle name="Percent 3 3 5 2 4" xfId="29801" xr:uid="{00000000-0005-0000-0000-000028C20000}"/>
    <cellStyle name="Percent 3 3 5 3" xfId="9199" xr:uid="{00000000-0005-0000-0000-000029C20000}"/>
    <cellStyle name="Percent 3 3 5 3 2" xfId="19814" xr:uid="{00000000-0005-0000-0000-00002AC20000}"/>
    <cellStyle name="Percent 3 3 5 3 2 2" xfId="43082" xr:uid="{00000000-0005-0000-0000-00002BC20000}"/>
    <cellStyle name="Percent 3 3 5 3 3" xfId="32467" xr:uid="{00000000-0005-0000-0000-00002CC20000}"/>
    <cellStyle name="Percent 3 3 5 4" xfId="14508" xr:uid="{00000000-0005-0000-0000-00002DC20000}"/>
    <cellStyle name="Percent 3 3 5 4 2" xfId="37776" xr:uid="{00000000-0005-0000-0000-00002EC20000}"/>
    <cellStyle name="Percent 3 3 5 5" xfId="27159" xr:uid="{00000000-0005-0000-0000-00002FC20000}"/>
    <cellStyle name="Percent 3 3 6" xfId="4315" xr:uid="{00000000-0005-0000-0000-000030C20000}"/>
    <cellStyle name="Percent 3 3 6 2" xfId="9659" xr:uid="{00000000-0005-0000-0000-000031C20000}"/>
    <cellStyle name="Percent 3 3 6 2 2" xfId="20274" xr:uid="{00000000-0005-0000-0000-000032C20000}"/>
    <cellStyle name="Percent 3 3 6 2 2 2" xfId="43542" xr:uid="{00000000-0005-0000-0000-000033C20000}"/>
    <cellStyle name="Percent 3 3 6 2 3" xfId="32927" xr:uid="{00000000-0005-0000-0000-000034C20000}"/>
    <cellStyle name="Percent 3 3 6 3" xfId="14968" xr:uid="{00000000-0005-0000-0000-000035C20000}"/>
    <cellStyle name="Percent 3 3 6 3 2" xfId="38236" xr:uid="{00000000-0005-0000-0000-000036C20000}"/>
    <cellStyle name="Percent 3 3 6 4" xfId="27619" xr:uid="{00000000-0005-0000-0000-000037C20000}"/>
    <cellStyle name="Percent 3 3 7" xfId="7017" xr:uid="{00000000-0005-0000-0000-000038C20000}"/>
    <cellStyle name="Percent 3 3 7 2" xfId="17632" xr:uid="{00000000-0005-0000-0000-000039C20000}"/>
    <cellStyle name="Percent 3 3 7 2 2" xfId="40900" xr:uid="{00000000-0005-0000-0000-00003AC20000}"/>
    <cellStyle name="Percent 3 3 7 3" xfId="30285" xr:uid="{00000000-0005-0000-0000-00003BC20000}"/>
    <cellStyle name="Percent 3 3 8" xfId="12328" xr:uid="{00000000-0005-0000-0000-00003CC20000}"/>
    <cellStyle name="Percent 3 3 8 2" xfId="35596" xr:uid="{00000000-0005-0000-0000-00003DC20000}"/>
    <cellStyle name="Percent 3 3 9" xfId="24590" xr:uid="{00000000-0005-0000-0000-00003EC20000}"/>
    <cellStyle name="Percent 3 3 9 2" xfId="47787" xr:uid="{00000000-0005-0000-0000-00003FC20000}"/>
    <cellStyle name="Percent 3 4" xfId="1171" xr:uid="{00000000-0005-0000-0000-000040C20000}"/>
    <cellStyle name="Percent 3 4 2" xfId="2737" xr:uid="{00000000-0005-0000-0000-000041C20000}"/>
    <cellStyle name="Percent 3 4 2 2" xfId="5585" xr:uid="{00000000-0005-0000-0000-000042C20000}"/>
    <cellStyle name="Percent 3 4 2 2 2" xfId="10928" xr:uid="{00000000-0005-0000-0000-000043C20000}"/>
    <cellStyle name="Percent 3 4 2 2 2 2" xfId="21542" xr:uid="{00000000-0005-0000-0000-000044C20000}"/>
    <cellStyle name="Percent 3 4 2 2 2 2 2" xfId="44810" xr:uid="{00000000-0005-0000-0000-000045C20000}"/>
    <cellStyle name="Percent 3 4 2 2 2 3" xfId="34196" xr:uid="{00000000-0005-0000-0000-000046C20000}"/>
    <cellStyle name="Percent 3 4 2 2 3" xfId="16236" xr:uid="{00000000-0005-0000-0000-000047C20000}"/>
    <cellStyle name="Percent 3 4 2 2 3 2" xfId="39504" xr:uid="{00000000-0005-0000-0000-000048C20000}"/>
    <cellStyle name="Percent 3 4 2 2 4" xfId="24600" xr:uid="{00000000-0005-0000-0000-000049C20000}"/>
    <cellStyle name="Percent 3 4 2 2 4 2" xfId="47797" xr:uid="{00000000-0005-0000-0000-00004AC20000}"/>
    <cellStyle name="Percent 3 4 2 2 5" xfId="28888" xr:uid="{00000000-0005-0000-0000-00004BC20000}"/>
    <cellStyle name="Percent 3 4 2 2 6" xfId="49731" xr:uid="{00000000-0005-0000-0000-00004CC20000}"/>
    <cellStyle name="Percent 3 4 2 3" xfId="8286" xr:uid="{00000000-0005-0000-0000-00004DC20000}"/>
    <cellStyle name="Percent 3 4 2 3 2" xfId="18901" xr:uid="{00000000-0005-0000-0000-00004EC20000}"/>
    <cellStyle name="Percent 3 4 2 3 2 2" xfId="42169" xr:uid="{00000000-0005-0000-0000-00004FC20000}"/>
    <cellStyle name="Percent 3 4 2 3 3" xfId="31554" xr:uid="{00000000-0005-0000-0000-000050C20000}"/>
    <cellStyle name="Percent 3 4 2 4" xfId="13596" xr:uid="{00000000-0005-0000-0000-000051C20000}"/>
    <cellStyle name="Percent 3 4 2 4 2" xfId="36864" xr:uid="{00000000-0005-0000-0000-000052C20000}"/>
    <cellStyle name="Percent 3 4 2 5" xfId="24599" xr:uid="{00000000-0005-0000-0000-000053C20000}"/>
    <cellStyle name="Percent 3 4 2 5 2" xfId="47796" xr:uid="{00000000-0005-0000-0000-000054C20000}"/>
    <cellStyle name="Percent 3 4 2 6" xfId="26246" xr:uid="{00000000-0005-0000-0000-000055C20000}"/>
    <cellStyle name="Percent 3 4 2 7" xfId="49730" xr:uid="{00000000-0005-0000-0000-000056C20000}"/>
    <cellStyle name="Percent 3 4 3" xfId="3912" xr:uid="{00000000-0005-0000-0000-000057C20000}"/>
    <cellStyle name="Percent 3 4 3 2" xfId="6576" xr:uid="{00000000-0005-0000-0000-000058C20000}"/>
    <cellStyle name="Percent 3 4 3 2 2" xfId="11919" xr:uid="{00000000-0005-0000-0000-000059C20000}"/>
    <cellStyle name="Percent 3 4 3 2 2 2" xfId="22532" xr:uid="{00000000-0005-0000-0000-00005AC20000}"/>
    <cellStyle name="Percent 3 4 3 2 2 2 2" xfId="45800" xr:uid="{00000000-0005-0000-0000-00005BC20000}"/>
    <cellStyle name="Percent 3 4 3 2 2 3" xfId="35187" xr:uid="{00000000-0005-0000-0000-00005CC20000}"/>
    <cellStyle name="Percent 3 4 3 2 3" xfId="17226" xr:uid="{00000000-0005-0000-0000-00005DC20000}"/>
    <cellStyle name="Percent 3 4 3 2 3 2" xfId="40494" xr:uid="{00000000-0005-0000-0000-00005EC20000}"/>
    <cellStyle name="Percent 3 4 3 2 4" xfId="29879" xr:uid="{00000000-0005-0000-0000-00005FC20000}"/>
    <cellStyle name="Percent 3 4 3 3" xfId="9277" xr:uid="{00000000-0005-0000-0000-000060C20000}"/>
    <cellStyle name="Percent 3 4 3 3 2" xfId="19892" xr:uid="{00000000-0005-0000-0000-000061C20000}"/>
    <cellStyle name="Percent 3 4 3 3 2 2" xfId="43160" xr:uid="{00000000-0005-0000-0000-000062C20000}"/>
    <cellStyle name="Percent 3 4 3 3 3" xfId="32545" xr:uid="{00000000-0005-0000-0000-000063C20000}"/>
    <cellStyle name="Percent 3 4 3 4" xfId="14586" xr:uid="{00000000-0005-0000-0000-000064C20000}"/>
    <cellStyle name="Percent 3 4 3 4 2" xfId="37854" xr:uid="{00000000-0005-0000-0000-000065C20000}"/>
    <cellStyle name="Percent 3 4 3 5" xfId="24601" xr:uid="{00000000-0005-0000-0000-000066C20000}"/>
    <cellStyle name="Percent 3 4 3 5 2" xfId="47798" xr:uid="{00000000-0005-0000-0000-000067C20000}"/>
    <cellStyle name="Percent 3 4 3 6" xfId="27237" xr:uid="{00000000-0005-0000-0000-000068C20000}"/>
    <cellStyle name="Percent 3 4 3 7" xfId="49732" xr:uid="{00000000-0005-0000-0000-000069C20000}"/>
    <cellStyle name="Percent 3 4 4" xfId="4398" xr:uid="{00000000-0005-0000-0000-00006AC20000}"/>
    <cellStyle name="Percent 3 4 4 2" xfId="9742" xr:uid="{00000000-0005-0000-0000-00006BC20000}"/>
    <cellStyle name="Percent 3 4 4 2 2" xfId="20357" xr:uid="{00000000-0005-0000-0000-00006CC20000}"/>
    <cellStyle name="Percent 3 4 4 2 2 2" xfId="43625" xr:uid="{00000000-0005-0000-0000-00006DC20000}"/>
    <cellStyle name="Percent 3 4 4 2 3" xfId="33010" xr:uid="{00000000-0005-0000-0000-00006EC20000}"/>
    <cellStyle name="Percent 3 4 4 3" xfId="15051" xr:uid="{00000000-0005-0000-0000-00006FC20000}"/>
    <cellStyle name="Percent 3 4 4 3 2" xfId="38319" xr:uid="{00000000-0005-0000-0000-000070C20000}"/>
    <cellStyle name="Percent 3 4 4 4" xfId="27702" xr:uid="{00000000-0005-0000-0000-000071C20000}"/>
    <cellStyle name="Percent 3 4 5" xfId="7100" xr:uid="{00000000-0005-0000-0000-000072C20000}"/>
    <cellStyle name="Percent 3 4 5 2" xfId="17715" xr:uid="{00000000-0005-0000-0000-000073C20000}"/>
    <cellStyle name="Percent 3 4 5 2 2" xfId="40983" xr:uid="{00000000-0005-0000-0000-000074C20000}"/>
    <cellStyle name="Percent 3 4 5 3" xfId="30368" xr:uid="{00000000-0005-0000-0000-000075C20000}"/>
    <cellStyle name="Percent 3 4 6" xfId="12411" xr:uid="{00000000-0005-0000-0000-000076C20000}"/>
    <cellStyle name="Percent 3 4 6 2" xfId="35679" xr:uid="{00000000-0005-0000-0000-000077C20000}"/>
    <cellStyle name="Percent 3 4 7" xfId="24598" xr:uid="{00000000-0005-0000-0000-000078C20000}"/>
    <cellStyle name="Percent 3 4 7 2" xfId="47795" xr:uid="{00000000-0005-0000-0000-000079C20000}"/>
    <cellStyle name="Percent 3 4 8" xfId="25060" xr:uid="{00000000-0005-0000-0000-00007AC20000}"/>
    <cellStyle name="Percent 3 4 9" xfId="49729" xr:uid="{00000000-0005-0000-0000-00007BC20000}"/>
    <cellStyle name="Percent 3 5" xfId="1356" xr:uid="{00000000-0005-0000-0000-00007CC20000}"/>
    <cellStyle name="Percent 3 5 2" xfId="2877" xr:uid="{00000000-0005-0000-0000-00007DC20000}"/>
    <cellStyle name="Percent 3 5 2 2" xfId="5725" xr:uid="{00000000-0005-0000-0000-00007EC20000}"/>
    <cellStyle name="Percent 3 5 2 2 2" xfId="11068" xr:uid="{00000000-0005-0000-0000-00007FC20000}"/>
    <cellStyle name="Percent 3 5 2 2 2 2" xfId="21682" xr:uid="{00000000-0005-0000-0000-000080C20000}"/>
    <cellStyle name="Percent 3 5 2 2 2 2 2" xfId="44950" xr:uid="{00000000-0005-0000-0000-000081C20000}"/>
    <cellStyle name="Percent 3 5 2 2 2 3" xfId="34336" xr:uid="{00000000-0005-0000-0000-000082C20000}"/>
    <cellStyle name="Percent 3 5 2 2 3" xfId="16376" xr:uid="{00000000-0005-0000-0000-000083C20000}"/>
    <cellStyle name="Percent 3 5 2 2 3 2" xfId="39644" xr:uid="{00000000-0005-0000-0000-000084C20000}"/>
    <cellStyle name="Percent 3 5 2 2 4" xfId="29028" xr:uid="{00000000-0005-0000-0000-000085C20000}"/>
    <cellStyle name="Percent 3 5 2 3" xfId="8426" xr:uid="{00000000-0005-0000-0000-000086C20000}"/>
    <cellStyle name="Percent 3 5 2 3 2" xfId="19041" xr:uid="{00000000-0005-0000-0000-000087C20000}"/>
    <cellStyle name="Percent 3 5 2 3 2 2" xfId="42309" xr:uid="{00000000-0005-0000-0000-000088C20000}"/>
    <cellStyle name="Percent 3 5 2 3 3" xfId="31694" xr:uid="{00000000-0005-0000-0000-000089C20000}"/>
    <cellStyle name="Percent 3 5 2 4" xfId="13736" xr:uid="{00000000-0005-0000-0000-00008AC20000}"/>
    <cellStyle name="Percent 3 5 2 4 2" xfId="37004" xr:uid="{00000000-0005-0000-0000-00008BC20000}"/>
    <cellStyle name="Percent 3 5 2 5" xfId="24603" xr:uid="{00000000-0005-0000-0000-00008CC20000}"/>
    <cellStyle name="Percent 3 5 2 5 2" xfId="47800" xr:uid="{00000000-0005-0000-0000-00008DC20000}"/>
    <cellStyle name="Percent 3 5 2 6" xfId="26386" xr:uid="{00000000-0005-0000-0000-00008EC20000}"/>
    <cellStyle name="Percent 3 5 2 7" xfId="49734" xr:uid="{00000000-0005-0000-0000-00008FC20000}"/>
    <cellStyle name="Percent 3 5 3" xfId="4538" xr:uid="{00000000-0005-0000-0000-000090C20000}"/>
    <cellStyle name="Percent 3 5 3 2" xfId="9882" xr:uid="{00000000-0005-0000-0000-000091C20000}"/>
    <cellStyle name="Percent 3 5 3 2 2" xfId="20497" xr:uid="{00000000-0005-0000-0000-000092C20000}"/>
    <cellStyle name="Percent 3 5 3 2 2 2" xfId="43765" xr:uid="{00000000-0005-0000-0000-000093C20000}"/>
    <cellStyle name="Percent 3 5 3 2 3" xfId="33150" xr:uid="{00000000-0005-0000-0000-000094C20000}"/>
    <cellStyle name="Percent 3 5 3 3" xfId="15191" xr:uid="{00000000-0005-0000-0000-000095C20000}"/>
    <cellStyle name="Percent 3 5 3 3 2" xfId="38459" xr:uid="{00000000-0005-0000-0000-000096C20000}"/>
    <cellStyle name="Percent 3 5 3 4" xfId="27842" xr:uid="{00000000-0005-0000-0000-000097C20000}"/>
    <cellStyle name="Percent 3 5 4" xfId="7240" xr:uid="{00000000-0005-0000-0000-000098C20000}"/>
    <cellStyle name="Percent 3 5 4 2" xfId="17855" xr:uid="{00000000-0005-0000-0000-000099C20000}"/>
    <cellStyle name="Percent 3 5 4 2 2" xfId="41123" xr:uid="{00000000-0005-0000-0000-00009AC20000}"/>
    <cellStyle name="Percent 3 5 4 3" xfId="30508" xr:uid="{00000000-0005-0000-0000-00009BC20000}"/>
    <cellStyle name="Percent 3 5 5" xfId="12551" xr:uid="{00000000-0005-0000-0000-00009CC20000}"/>
    <cellStyle name="Percent 3 5 5 2" xfId="35819" xr:uid="{00000000-0005-0000-0000-00009DC20000}"/>
    <cellStyle name="Percent 3 5 6" xfId="24602" xr:uid="{00000000-0005-0000-0000-00009EC20000}"/>
    <cellStyle name="Percent 3 5 6 2" xfId="47799" xr:uid="{00000000-0005-0000-0000-00009FC20000}"/>
    <cellStyle name="Percent 3 5 7" xfId="25200" xr:uid="{00000000-0005-0000-0000-0000A0C20000}"/>
    <cellStyle name="Percent 3 5 8" xfId="49733" xr:uid="{00000000-0005-0000-0000-0000A1C20000}"/>
    <cellStyle name="Percent 3 6" xfId="1724" xr:uid="{00000000-0005-0000-0000-0000A2C20000}"/>
    <cellStyle name="Percent 3 6 2" xfId="4719" xr:uid="{00000000-0005-0000-0000-0000A3C20000}"/>
    <cellStyle name="Percent 3 6 2 2" xfId="10063" xr:uid="{00000000-0005-0000-0000-0000A4C20000}"/>
    <cellStyle name="Percent 3 6 2 2 2" xfId="20678" xr:uid="{00000000-0005-0000-0000-0000A5C20000}"/>
    <cellStyle name="Percent 3 6 2 2 2 2" xfId="43946" xr:uid="{00000000-0005-0000-0000-0000A6C20000}"/>
    <cellStyle name="Percent 3 6 2 2 3" xfId="33331" xr:uid="{00000000-0005-0000-0000-0000A7C20000}"/>
    <cellStyle name="Percent 3 6 2 3" xfId="15372" xr:uid="{00000000-0005-0000-0000-0000A8C20000}"/>
    <cellStyle name="Percent 3 6 2 3 2" xfId="38640" xr:uid="{00000000-0005-0000-0000-0000A9C20000}"/>
    <cellStyle name="Percent 3 6 2 4" xfId="28023" xr:uid="{00000000-0005-0000-0000-0000AAC20000}"/>
    <cellStyle name="Percent 3 6 3" xfId="7421" xr:uid="{00000000-0005-0000-0000-0000ABC20000}"/>
    <cellStyle name="Percent 3 6 3 2" xfId="18036" xr:uid="{00000000-0005-0000-0000-0000ACC20000}"/>
    <cellStyle name="Percent 3 6 3 2 2" xfId="41304" xr:uid="{00000000-0005-0000-0000-0000ADC20000}"/>
    <cellStyle name="Percent 3 6 3 3" xfId="30689" xr:uid="{00000000-0005-0000-0000-0000AEC20000}"/>
    <cellStyle name="Percent 3 6 4" xfId="12732" xr:uid="{00000000-0005-0000-0000-0000AFC20000}"/>
    <cellStyle name="Percent 3 6 4 2" xfId="36000" xr:uid="{00000000-0005-0000-0000-0000B0C20000}"/>
    <cellStyle name="Percent 3 6 5" xfId="24604" xr:uid="{00000000-0005-0000-0000-0000B1C20000}"/>
    <cellStyle name="Percent 3 6 5 2" xfId="47801" xr:uid="{00000000-0005-0000-0000-0000B2C20000}"/>
    <cellStyle name="Percent 3 6 6" xfId="25381" xr:uid="{00000000-0005-0000-0000-0000B3C20000}"/>
    <cellStyle name="Percent 3 6 7" xfId="49735" xr:uid="{00000000-0005-0000-0000-0000B4C20000}"/>
    <cellStyle name="Percent 3 7" xfId="2568" xr:uid="{00000000-0005-0000-0000-0000B5C20000}"/>
    <cellStyle name="Percent 3 7 2" xfId="5416" xr:uid="{00000000-0005-0000-0000-0000B6C20000}"/>
    <cellStyle name="Percent 3 7 2 2" xfId="10759" xr:uid="{00000000-0005-0000-0000-0000B7C20000}"/>
    <cellStyle name="Percent 3 7 2 2 2" xfId="21373" xr:uid="{00000000-0005-0000-0000-0000B8C20000}"/>
    <cellStyle name="Percent 3 7 2 2 2 2" xfId="44641" xr:uid="{00000000-0005-0000-0000-0000B9C20000}"/>
    <cellStyle name="Percent 3 7 2 2 3" xfId="34027" xr:uid="{00000000-0005-0000-0000-0000BAC20000}"/>
    <cellStyle name="Percent 3 7 2 3" xfId="16067" xr:uid="{00000000-0005-0000-0000-0000BBC20000}"/>
    <cellStyle name="Percent 3 7 2 3 2" xfId="39335" xr:uid="{00000000-0005-0000-0000-0000BCC20000}"/>
    <cellStyle name="Percent 3 7 2 4" xfId="28719" xr:uid="{00000000-0005-0000-0000-0000BDC20000}"/>
    <cellStyle name="Percent 3 7 3" xfId="8117" xr:uid="{00000000-0005-0000-0000-0000BEC20000}"/>
    <cellStyle name="Percent 3 7 3 2" xfId="18732" xr:uid="{00000000-0005-0000-0000-0000BFC20000}"/>
    <cellStyle name="Percent 3 7 3 2 2" xfId="42000" xr:uid="{00000000-0005-0000-0000-0000C0C20000}"/>
    <cellStyle name="Percent 3 7 3 3" xfId="31385" xr:uid="{00000000-0005-0000-0000-0000C1C20000}"/>
    <cellStyle name="Percent 3 7 4" xfId="13427" xr:uid="{00000000-0005-0000-0000-0000C2C20000}"/>
    <cellStyle name="Percent 3 7 4 2" xfId="36695" xr:uid="{00000000-0005-0000-0000-0000C3C20000}"/>
    <cellStyle name="Percent 3 7 5" xfId="24605" xr:uid="{00000000-0005-0000-0000-0000C4C20000}"/>
    <cellStyle name="Percent 3 7 5 2" xfId="47802" xr:uid="{00000000-0005-0000-0000-0000C5C20000}"/>
    <cellStyle name="Percent 3 7 6" xfId="26077" xr:uid="{00000000-0005-0000-0000-0000C6C20000}"/>
    <cellStyle name="Percent 3 7 7" xfId="49736" xr:uid="{00000000-0005-0000-0000-0000C7C20000}"/>
    <cellStyle name="Percent 3 8" xfId="3061" xr:uid="{00000000-0005-0000-0000-0000C8C20000}"/>
    <cellStyle name="Percent 3 8 2" xfId="5894" xr:uid="{00000000-0005-0000-0000-0000C9C20000}"/>
    <cellStyle name="Percent 3 8 2 2" xfId="11237" xr:uid="{00000000-0005-0000-0000-0000CAC20000}"/>
    <cellStyle name="Percent 3 8 2 2 2" xfId="21850" xr:uid="{00000000-0005-0000-0000-0000CBC20000}"/>
    <cellStyle name="Percent 3 8 2 2 2 2" xfId="45118" xr:uid="{00000000-0005-0000-0000-0000CCC20000}"/>
    <cellStyle name="Percent 3 8 2 2 3" xfId="34505" xr:uid="{00000000-0005-0000-0000-0000CDC20000}"/>
    <cellStyle name="Percent 3 8 2 3" xfId="16544" xr:uid="{00000000-0005-0000-0000-0000CEC20000}"/>
    <cellStyle name="Percent 3 8 2 3 2" xfId="39812" xr:uid="{00000000-0005-0000-0000-0000CFC20000}"/>
    <cellStyle name="Percent 3 8 2 4" xfId="29197" xr:uid="{00000000-0005-0000-0000-0000D0C20000}"/>
    <cellStyle name="Percent 3 8 3" xfId="8595" xr:uid="{00000000-0005-0000-0000-0000D1C20000}"/>
    <cellStyle name="Percent 3 8 3 2" xfId="19210" xr:uid="{00000000-0005-0000-0000-0000D2C20000}"/>
    <cellStyle name="Percent 3 8 3 2 2" xfId="42478" xr:uid="{00000000-0005-0000-0000-0000D3C20000}"/>
    <cellStyle name="Percent 3 8 3 3" xfId="31863" xr:uid="{00000000-0005-0000-0000-0000D4C20000}"/>
    <cellStyle name="Percent 3 8 4" xfId="13904" xr:uid="{00000000-0005-0000-0000-0000D5C20000}"/>
    <cellStyle name="Percent 3 8 4 2" xfId="37172" xr:uid="{00000000-0005-0000-0000-0000D6C20000}"/>
    <cellStyle name="Percent 3 8 5" xfId="26555" xr:uid="{00000000-0005-0000-0000-0000D7C20000}"/>
    <cellStyle name="Percent 3 9" xfId="3384" xr:uid="{00000000-0005-0000-0000-0000D8C20000}"/>
    <cellStyle name="Percent 3 9 2" xfId="6208" xr:uid="{00000000-0005-0000-0000-0000D9C20000}"/>
    <cellStyle name="Percent 3 9 2 2" xfId="11551" xr:uid="{00000000-0005-0000-0000-0000DAC20000}"/>
    <cellStyle name="Percent 3 9 2 2 2" xfId="22164" xr:uid="{00000000-0005-0000-0000-0000DBC20000}"/>
    <cellStyle name="Percent 3 9 2 2 2 2" xfId="45432" xr:uid="{00000000-0005-0000-0000-0000DCC20000}"/>
    <cellStyle name="Percent 3 9 2 2 3" xfId="34819" xr:uid="{00000000-0005-0000-0000-0000DDC20000}"/>
    <cellStyle name="Percent 3 9 2 3" xfId="16858" xr:uid="{00000000-0005-0000-0000-0000DEC20000}"/>
    <cellStyle name="Percent 3 9 2 3 2" xfId="40126" xr:uid="{00000000-0005-0000-0000-0000DFC20000}"/>
    <cellStyle name="Percent 3 9 2 4" xfId="29511" xr:uid="{00000000-0005-0000-0000-0000E0C20000}"/>
    <cellStyle name="Percent 3 9 3" xfId="8909" xr:uid="{00000000-0005-0000-0000-0000E1C20000}"/>
    <cellStyle name="Percent 3 9 3 2" xfId="19524" xr:uid="{00000000-0005-0000-0000-0000E2C20000}"/>
    <cellStyle name="Percent 3 9 3 2 2" xfId="42792" xr:uid="{00000000-0005-0000-0000-0000E3C20000}"/>
    <cellStyle name="Percent 3 9 3 3" xfId="32177" xr:uid="{00000000-0005-0000-0000-0000E4C20000}"/>
    <cellStyle name="Percent 3 9 4" xfId="14218" xr:uid="{00000000-0005-0000-0000-0000E5C20000}"/>
    <cellStyle name="Percent 3 9 4 2" xfId="37486" xr:uid="{00000000-0005-0000-0000-0000E6C20000}"/>
    <cellStyle name="Percent 3 9 5" xfId="26869" xr:uid="{00000000-0005-0000-0000-0000E7C20000}"/>
    <cellStyle name="Percent 30" xfId="1153" xr:uid="{00000000-0005-0000-0000-0000E8C20000}"/>
    <cellStyle name="Percent 31" xfId="1146" xr:uid="{00000000-0005-0000-0000-0000E9C20000}"/>
    <cellStyle name="Percent 32" xfId="1175" xr:uid="{00000000-0005-0000-0000-0000EAC20000}"/>
    <cellStyle name="Percent 33" xfId="1179" xr:uid="{00000000-0005-0000-0000-0000EBC20000}"/>
    <cellStyle name="Percent 34" xfId="1180" xr:uid="{00000000-0005-0000-0000-0000ECC20000}"/>
    <cellStyle name="Percent 35" xfId="1181" xr:uid="{00000000-0005-0000-0000-0000EDC20000}"/>
    <cellStyle name="Percent 36" xfId="3700" xr:uid="{00000000-0005-0000-0000-0000EEC20000}"/>
    <cellStyle name="Percent 37" xfId="3799" xr:uid="{00000000-0005-0000-0000-0000EFC20000}"/>
    <cellStyle name="Percent 38" xfId="3691" xr:uid="{00000000-0005-0000-0000-0000F0C20000}"/>
    <cellStyle name="Percent 39" xfId="3666" xr:uid="{00000000-0005-0000-0000-0000F1C20000}"/>
    <cellStyle name="Percent 4" xfId="654" xr:uid="{00000000-0005-0000-0000-0000F2C20000}"/>
    <cellStyle name="Percent 4 10" xfId="4231" xr:uid="{00000000-0005-0000-0000-0000F3C20000}"/>
    <cellStyle name="Percent 4 10 2" xfId="9575" xr:uid="{00000000-0005-0000-0000-0000F4C20000}"/>
    <cellStyle name="Percent 4 10 2 2" xfId="20190" xr:uid="{00000000-0005-0000-0000-0000F5C20000}"/>
    <cellStyle name="Percent 4 10 2 2 2" xfId="43458" xr:uid="{00000000-0005-0000-0000-0000F6C20000}"/>
    <cellStyle name="Percent 4 10 2 3" xfId="32843" xr:uid="{00000000-0005-0000-0000-0000F7C20000}"/>
    <cellStyle name="Percent 4 10 3" xfId="14884" xr:uid="{00000000-0005-0000-0000-0000F8C20000}"/>
    <cellStyle name="Percent 4 10 3 2" xfId="38152" xr:uid="{00000000-0005-0000-0000-0000F9C20000}"/>
    <cellStyle name="Percent 4 10 4" xfId="27535" xr:uid="{00000000-0005-0000-0000-0000FAC20000}"/>
    <cellStyle name="Percent 4 11" xfId="6933" xr:uid="{00000000-0005-0000-0000-0000FBC20000}"/>
    <cellStyle name="Percent 4 11 2" xfId="17548" xr:uid="{00000000-0005-0000-0000-0000FCC20000}"/>
    <cellStyle name="Percent 4 11 2 2" xfId="40816" xr:uid="{00000000-0005-0000-0000-0000FDC20000}"/>
    <cellStyle name="Percent 4 11 3" xfId="30201" xr:uid="{00000000-0005-0000-0000-0000FEC20000}"/>
    <cellStyle name="Percent 4 12" xfId="12244" xr:uid="{00000000-0005-0000-0000-0000FFC20000}"/>
    <cellStyle name="Percent 4 12 2" xfId="35512" xr:uid="{00000000-0005-0000-0000-000000C30000}"/>
    <cellStyle name="Percent 4 13" xfId="24606" xr:uid="{00000000-0005-0000-0000-000001C30000}"/>
    <cellStyle name="Percent 4 13 2" xfId="47803" xr:uid="{00000000-0005-0000-0000-000002C30000}"/>
    <cellStyle name="Percent 4 14" xfId="24893" xr:uid="{00000000-0005-0000-0000-000003C30000}"/>
    <cellStyle name="Percent 4 15" xfId="49737" xr:uid="{00000000-0005-0000-0000-000004C30000}"/>
    <cellStyle name="Percent 4 2" xfId="655" xr:uid="{00000000-0005-0000-0000-000005C30000}"/>
    <cellStyle name="Percent 4 2 10" xfId="12245" xr:uid="{00000000-0005-0000-0000-000006C30000}"/>
    <cellStyle name="Percent 4 2 10 2" xfId="35513" xr:uid="{00000000-0005-0000-0000-000007C30000}"/>
    <cellStyle name="Percent 4 2 11" xfId="24607" xr:uid="{00000000-0005-0000-0000-000008C30000}"/>
    <cellStyle name="Percent 4 2 11 2" xfId="47804" xr:uid="{00000000-0005-0000-0000-000009C30000}"/>
    <cellStyle name="Percent 4 2 12" xfId="24894" xr:uid="{00000000-0005-0000-0000-00000AC30000}"/>
    <cellStyle name="Percent 4 2 13" xfId="49738" xr:uid="{00000000-0005-0000-0000-00000BC30000}"/>
    <cellStyle name="Percent 4 2 2" xfId="1232" xr:uid="{00000000-0005-0000-0000-00000CC30000}"/>
    <cellStyle name="Percent 4 2 2 2" xfId="2794" xr:uid="{00000000-0005-0000-0000-00000DC30000}"/>
    <cellStyle name="Percent 4 2 2 2 2" xfId="5642" xr:uid="{00000000-0005-0000-0000-00000EC30000}"/>
    <cellStyle name="Percent 4 2 2 2 2 2" xfId="10985" xr:uid="{00000000-0005-0000-0000-00000FC30000}"/>
    <cellStyle name="Percent 4 2 2 2 2 2 2" xfId="21599" xr:uid="{00000000-0005-0000-0000-000010C30000}"/>
    <cellStyle name="Percent 4 2 2 2 2 2 2 2" xfId="44867" xr:uid="{00000000-0005-0000-0000-000011C30000}"/>
    <cellStyle name="Percent 4 2 2 2 2 2 3" xfId="34253" xr:uid="{00000000-0005-0000-0000-000012C30000}"/>
    <cellStyle name="Percent 4 2 2 2 2 3" xfId="16293" xr:uid="{00000000-0005-0000-0000-000013C30000}"/>
    <cellStyle name="Percent 4 2 2 2 2 3 2" xfId="39561" xr:uid="{00000000-0005-0000-0000-000014C30000}"/>
    <cellStyle name="Percent 4 2 2 2 2 4" xfId="24610" xr:uid="{00000000-0005-0000-0000-000015C30000}"/>
    <cellStyle name="Percent 4 2 2 2 2 4 2" xfId="47807" xr:uid="{00000000-0005-0000-0000-000016C30000}"/>
    <cellStyle name="Percent 4 2 2 2 2 5" xfId="28945" xr:uid="{00000000-0005-0000-0000-000017C30000}"/>
    <cellStyle name="Percent 4 2 2 2 2 6" xfId="49741" xr:uid="{00000000-0005-0000-0000-000018C30000}"/>
    <cellStyle name="Percent 4 2 2 2 3" xfId="8343" xr:uid="{00000000-0005-0000-0000-000019C30000}"/>
    <cellStyle name="Percent 4 2 2 2 3 2" xfId="18958" xr:uid="{00000000-0005-0000-0000-00001AC30000}"/>
    <cellStyle name="Percent 4 2 2 2 3 2 2" xfId="42226" xr:uid="{00000000-0005-0000-0000-00001BC30000}"/>
    <cellStyle name="Percent 4 2 2 2 3 3" xfId="31611" xr:uid="{00000000-0005-0000-0000-00001CC30000}"/>
    <cellStyle name="Percent 4 2 2 2 4" xfId="13653" xr:uid="{00000000-0005-0000-0000-00001DC30000}"/>
    <cellStyle name="Percent 4 2 2 2 4 2" xfId="36921" xr:uid="{00000000-0005-0000-0000-00001EC30000}"/>
    <cellStyle name="Percent 4 2 2 2 5" xfId="24609" xr:uid="{00000000-0005-0000-0000-00001FC30000}"/>
    <cellStyle name="Percent 4 2 2 2 5 2" xfId="47806" xr:uid="{00000000-0005-0000-0000-000020C30000}"/>
    <cellStyle name="Percent 4 2 2 2 6" xfId="26303" xr:uid="{00000000-0005-0000-0000-000021C30000}"/>
    <cellStyle name="Percent 4 2 2 2 7" xfId="49740" xr:uid="{00000000-0005-0000-0000-000022C30000}"/>
    <cellStyle name="Percent 4 2 2 3" xfId="3969" xr:uid="{00000000-0005-0000-0000-000023C30000}"/>
    <cellStyle name="Percent 4 2 2 3 2" xfId="6633" xr:uid="{00000000-0005-0000-0000-000024C30000}"/>
    <cellStyle name="Percent 4 2 2 3 2 2" xfId="11976" xr:uid="{00000000-0005-0000-0000-000025C30000}"/>
    <cellStyle name="Percent 4 2 2 3 2 2 2" xfId="22589" xr:uid="{00000000-0005-0000-0000-000026C30000}"/>
    <cellStyle name="Percent 4 2 2 3 2 2 2 2" xfId="45857" xr:uid="{00000000-0005-0000-0000-000027C30000}"/>
    <cellStyle name="Percent 4 2 2 3 2 2 3" xfId="35244" xr:uid="{00000000-0005-0000-0000-000028C30000}"/>
    <cellStyle name="Percent 4 2 2 3 2 3" xfId="17283" xr:uid="{00000000-0005-0000-0000-000029C30000}"/>
    <cellStyle name="Percent 4 2 2 3 2 3 2" xfId="40551" xr:uid="{00000000-0005-0000-0000-00002AC30000}"/>
    <cellStyle name="Percent 4 2 2 3 2 4" xfId="29936" xr:uid="{00000000-0005-0000-0000-00002BC30000}"/>
    <cellStyle name="Percent 4 2 2 3 3" xfId="9334" xr:uid="{00000000-0005-0000-0000-00002CC30000}"/>
    <cellStyle name="Percent 4 2 2 3 3 2" xfId="19949" xr:uid="{00000000-0005-0000-0000-00002DC30000}"/>
    <cellStyle name="Percent 4 2 2 3 3 2 2" xfId="43217" xr:uid="{00000000-0005-0000-0000-00002EC30000}"/>
    <cellStyle name="Percent 4 2 2 3 3 3" xfId="32602" xr:uid="{00000000-0005-0000-0000-00002FC30000}"/>
    <cellStyle name="Percent 4 2 2 3 4" xfId="14643" xr:uid="{00000000-0005-0000-0000-000030C30000}"/>
    <cellStyle name="Percent 4 2 2 3 4 2" xfId="37911" xr:uid="{00000000-0005-0000-0000-000031C30000}"/>
    <cellStyle name="Percent 4 2 2 3 5" xfId="24611" xr:uid="{00000000-0005-0000-0000-000032C30000}"/>
    <cellStyle name="Percent 4 2 2 3 5 2" xfId="47808" xr:uid="{00000000-0005-0000-0000-000033C30000}"/>
    <cellStyle name="Percent 4 2 2 3 6" xfId="27294" xr:uid="{00000000-0005-0000-0000-000034C30000}"/>
    <cellStyle name="Percent 4 2 2 3 7" xfId="49742" xr:uid="{00000000-0005-0000-0000-000035C30000}"/>
    <cellStyle name="Percent 4 2 2 4" xfId="4455" xr:uid="{00000000-0005-0000-0000-000036C30000}"/>
    <cellStyle name="Percent 4 2 2 4 2" xfId="9799" xr:uid="{00000000-0005-0000-0000-000037C30000}"/>
    <cellStyle name="Percent 4 2 2 4 2 2" xfId="20414" xr:uid="{00000000-0005-0000-0000-000038C30000}"/>
    <cellStyle name="Percent 4 2 2 4 2 2 2" xfId="43682" xr:uid="{00000000-0005-0000-0000-000039C30000}"/>
    <cellStyle name="Percent 4 2 2 4 2 3" xfId="33067" xr:uid="{00000000-0005-0000-0000-00003AC30000}"/>
    <cellStyle name="Percent 4 2 2 4 3" xfId="15108" xr:uid="{00000000-0005-0000-0000-00003BC30000}"/>
    <cellStyle name="Percent 4 2 2 4 3 2" xfId="38376" xr:uid="{00000000-0005-0000-0000-00003CC30000}"/>
    <cellStyle name="Percent 4 2 2 4 4" xfId="27759" xr:uid="{00000000-0005-0000-0000-00003DC30000}"/>
    <cellStyle name="Percent 4 2 2 5" xfId="7157" xr:uid="{00000000-0005-0000-0000-00003EC30000}"/>
    <cellStyle name="Percent 4 2 2 5 2" xfId="17772" xr:uid="{00000000-0005-0000-0000-00003FC30000}"/>
    <cellStyle name="Percent 4 2 2 5 2 2" xfId="41040" xr:uid="{00000000-0005-0000-0000-000040C30000}"/>
    <cellStyle name="Percent 4 2 2 5 3" xfId="30425" xr:uid="{00000000-0005-0000-0000-000041C30000}"/>
    <cellStyle name="Percent 4 2 2 6" xfId="12468" xr:uid="{00000000-0005-0000-0000-000042C30000}"/>
    <cellStyle name="Percent 4 2 2 6 2" xfId="35736" xr:uid="{00000000-0005-0000-0000-000043C30000}"/>
    <cellStyle name="Percent 4 2 2 7" xfId="24608" xr:uid="{00000000-0005-0000-0000-000044C30000}"/>
    <cellStyle name="Percent 4 2 2 7 2" xfId="47805" xr:uid="{00000000-0005-0000-0000-000045C30000}"/>
    <cellStyle name="Percent 4 2 2 8" xfId="25117" xr:uid="{00000000-0005-0000-0000-000046C30000}"/>
    <cellStyle name="Percent 4 2 2 9" xfId="49739" xr:uid="{00000000-0005-0000-0000-000047C30000}"/>
    <cellStyle name="Percent 4 2 3" xfId="1605" xr:uid="{00000000-0005-0000-0000-000048C30000}"/>
    <cellStyle name="Percent 4 2 3 2" xfId="2962" xr:uid="{00000000-0005-0000-0000-000049C30000}"/>
    <cellStyle name="Percent 4 2 3 2 2" xfId="5810" xr:uid="{00000000-0005-0000-0000-00004AC30000}"/>
    <cellStyle name="Percent 4 2 3 2 2 2" xfId="11153" xr:uid="{00000000-0005-0000-0000-00004BC30000}"/>
    <cellStyle name="Percent 4 2 3 2 2 2 2" xfId="21767" xr:uid="{00000000-0005-0000-0000-00004CC30000}"/>
    <cellStyle name="Percent 4 2 3 2 2 2 2 2" xfId="45035" xr:uid="{00000000-0005-0000-0000-00004DC30000}"/>
    <cellStyle name="Percent 4 2 3 2 2 2 3" xfId="34421" xr:uid="{00000000-0005-0000-0000-00004EC30000}"/>
    <cellStyle name="Percent 4 2 3 2 2 3" xfId="16461" xr:uid="{00000000-0005-0000-0000-00004FC30000}"/>
    <cellStyle name="Percent 4 2 3 2 2 3 2" xfId="39729" xr:uid="{00000000-0005-0000-0000-000050C30000}"/>
    <cellStyle name="Percent 4 2 3 2 2 4" xfId="29113" xr:uid="{00000000-0005-0000-0000-000051C30000}"/>
    <cellStyle name="Percent 4 2 3 2 3" xfId="8511" xr:uid="{00000000-0005-0000-0000-000052C30000}"/>
    <cellStyle name="Percent 4 2 3 2 3 2" xfId="19126" xr:uid="{00000000-0005-0000-0000-000053C30000}"/>
    <cellStyle name="Percent 4 2 3 2 3 2 2" xfId="42394" xr:uid="{00000000-0005-0000-0000-000054C30000}"/>
    <cellStyle name="Percent 4 2 3 2 3 3" xfId="31779" xr:uid="{00000000-0005-0000-0000-000055C30000}"/>
    <cellStyle name="Percent 4 2 3 2 4" xfId="13821" xr:uid="{00000000-0005-0000-0000-000056C30000}"/>
    <cellStyle name="Percent 4 2 3 2 4 2" xfId="37089" xr:uid="{00000000-0005-0000-0000-000057C30000}"/>
    <cellStyle name="Percent 4 2 3 2 5" xfId="24613" xr:uid="{00000000-0005-0000-0000-000058C30000}"/>
    <cellStyle name="Percent 4 2 3 2 5 2" xfId="47810" xr:uid="{00000000-0005-0000-0000-000059C30000}"/>
    <cellStyle name="Percent 4 2 3 2 6" xfId="26471" xr:uid="{00000000-0005-0000-0000-00005AC30000}"/>
    <cellStyle name="Percent 4 2 3 2 7" xfId="49744" xr:uid="{00000000-0005-0000-0000-00005BC30000}"/>
    <cellStyle name="Percent 4 2 3 3" xfId="4623" xr:uid="{00000000-0005-0000-0000-00005CC30000}"/>
    <cellStyle name="Percent 4 2 3 3 2" xfId="9967" xr:uid="{00000000-0005-0000-0000-00005DC30000}"/>
    <cellStyle name="Percent 4 2 3 3 2 2" xfId="20582" xr:uid="{00000000-0005-0000-0000-00005EC30000}"/>
    <cellStyle name="Percent 4 2 3 3 2 2 2" xfId="43850" xr:uid="{00000000-0005-0000-0000-00005FC30000}"/>
    <cellStyle name="Percent 4 2 3 3 2 3" xfId="33235" xr:uid="{00000000-0005-0000-0000-000060C30000}"/>
    <cellStyle name="Percent 4 2 3 3 3" xfId="15276" xr:uid="{00000000-0005-0000-0000-000061C30000}"/>
    <cellStyle name="Percent 4 2 3 3 3 2" xfId="38544" xr:uid="{00000000-0005-0000-0000-000062C30000}"/>
    <cellStyle name="Percent 4 2 3 3 4" xfId="27927" xr:uid="{00000000-0005-0000-0000-000063C30000}"/>
    <cellStyle name="Percent 4 2 3 4" xfId="7325" xr:uid="{00000000-0005-0000-0000-000064C30000}"/>
    <cellStyle name="Percent 4 2 3 4 2" xfId="17940" xr:uid="{00000000-0005-0000-0000-000065C30000}"/>
    <cellStyle name="Percent 4 2 3 4 2 2" xfId="41208" xr:uid="{00000000-0005-0000-0000-000066C30000}"/>
    <cellStyle name="Percent 4 2 3 4 3" xfId="30593" xr:uid="{00000000-0005-0000-0000-000067C30000}"/>
    <cellStyle name="Percent 4 2 3 5" xfId="12636" xr:uid="{00000000-0005-0000-0000-000068C30000}"/>
    <cellStyle name="Percent 4 2 3 5 2" xfId="35904" xr:uid="{00000000-0005-0000-0000-000069C30000}"/>
    <cellStyle name="Percent 4 2 3 6" xfId="24612" xr:uid="{00000000-0005-0000-0000-00006AC30000}"/>
    <cellStyle name="Percent 4 2 3 6 2" xfId="47809" xr:uid="{00000000-0005-0000-0000-00006BC30000}"/>
    <cellStyle name="Percent 4 2 3 7" xfId="25285" xr:uid="{00000000-0005-0000-0000-00006CC30000}"/>
    <cellStyle name="Percent 4 2 3 8" xfId="49743" xr:uid="{00000000-0005-0000-0000-00006DC30000}"/>
    <cellStyle name="Percent 4 2 4" xfId="2130" xr:uid="{00000000-0005-0000-0000-00006EC30000}"/>
    <cellStyle name="Percent 4 2 4 2" xfId="5023" xr:uid="{00000000-0005-0000-0000-00006FC30000}"/>
    <cellStyle name="Percent 4 2 4 2 2" xfId="10366" xr:uid="{00000000-0005-0000-0000-000070C30000}"/>
    <cellStyle name="Percent 4 2 4 2 2 2" xfId="20981" xr:uid="{00000000-0005-0000-0000-000071C30000}"/>
    <cellStyle name="Percent 4 2 4 2 2 2 2" xfId="44249" xr:uid="{00000000-0005-0000-0000-000072C30000}"/>
    <cellStyle name="Percent 4 2 4 2 2 3" xfId="33634" xr:uid="{00000000-0005-0000-0000-000073C30000}"/>
    <cellStyle name="Percent 4 2 4 2 3" xfId="15675" xr:uid="{00000000-0005-0000-0000-000074C30000}"/>
    <cellStyle name="Percent 4 2 4 2 3 2" xfId="38943" xr:uid="{00000000-0005-0000-0000-000075C30000}"/>
    <cellStyle name="Percent 4 2 4 2 4" xfId="28326" xr:uid="{00000000-0005-0000-0000-000076C30000}"/>
    <cellStyle name="Percent 4 2 4 3" xfId="7724" xr:uid="{00000000-0005-0000-0000-000077C30000}"/>
    <cellStyle name="Percent 4 2 4 3 2" xfId="18339" xr:uid="{00000000-0005-0000-0000-000078C30000}"/>
    <cellStyle name="Percent 4 2 4 3 2 2" xfId="41607" xr:uid="{00000000-0005-0000-0000-000079C30000}"/>
    <cellStyle name="Percent 4 2 4 3 3" xfId="30992" xr:uid="{00000000-0005-0000-0000-00007AC30000}"/>
    <cellStyle name="Percent 4 2 4 4" xfId="13035" xr:uid="{00000000-0005-0000-0000-00007BC30000}"/>
    <cellStyle name="Percent 4 2 4 4 2" xfId="36303" xr:uid="{00000000-0005-0000-0000-00007CC30000}"/>
    <cellStyle name="Percent 4 2 4 5" xfId="24614" xr:uid="{00000000-0005-0000-0000-00007DC30000}"/>
    <cellStyle name="Percent 4 2 4 5 2" xfId="47811" xr:uid="{00000000-0005-0000-0000-00007EC30000}"/>
    <cellStyle name="Percent 4 2 4 6" xfId="25684" xr:uid="{00000000-0005-0000-0000-00007FC30000}"/>
    <cellStyle name="Percent 4 2 4 7" xfId="49745" xr:uid="{00000000-0005-0000-0000-000080C30000}"/>
    <cellStyle name="Percent 4 2 5" xfId="2571" xr:uid="{00000000-0005-0000-0000-000081C30000}"/>
    <cellStyle name="Percent 4 2 5 2" xfId="5419" xr:uid="{00000000-0005-0000-0000-000082C30000}"/>
    <cellStyle name="Percent 4 2 5 2 2" xfId="10762" xr:uid="{00000000-0005-0000-0000-000083C30000}"/>
    <cellStyle name="Percent 4 2 5 2 2 2" xfId="21376" xr:uid="{00000000-0005-0000-0000-000084C30000}"/>
    <cellStyle name="Percent 4 2 5 2 2 2 2" xfId="44644" xr:uid="{00000000-0005-0000-0000-000085C30000}"/>
    <cellStyle name="Percent 4 2 5 2 2 3" xfId="34030" xr:uid="{00000000-0005-0000-0000-000086C30000}"/>
    <cellStyle name="Percent 4 2 5 2 3" xfId="16070" xr:uid="{00000000-0005-0000-0000-000087C30000}"/>
    <cellStyle name="Percent 4 2 5 2 3 2" xfId="39338" xr:uid="{00000000-0005-0000-0000-000088C30000}"/>
    <cellStyle name="Percent 4 2 5 2 4" xfId="28722" xr:uid="{00000000-0005-0000-0000-000089C30000}"/>
    <cellStyle name="Percent 4 2 5 3" xfId="8120" xr:uid="{00000000-0005-0000-0000-00008AC30000}"/>
    <cellStyle name="Percent 4 2 5 3 2" xfId="18735" xr:uid="{00000000-0005-0000-0000-00008BC30000}"/>
    <cellStyle name="Percent 4 2 5 3 2 2" xfId="42003" xr:uid="{00000000-0005-0000-0000-00008CC30000}"/>
    <cellStyle name="Percent 4 2 5 3 3" xfId="31388" xr:uid="{00000000-0005-0000-0000-00008DC30000}"/>
    <cellStyle name="Percent 4 2 5 4" xfId="13430" xr:uid="{00000000-0005-0000-0000-00008EC30000}"/>
    <cellStyle name="Percent 4 2 5 4 2" xfId="36698" xr:uid="{00000000-0005-0000-0000-00008FC30000}"/>
    <cellStyle name="Percent 4 2 5 5" xfId="26080" xr:uid="{00000000-0005-0000-0000-000090C30000}"/>
    <cellStyle name="Percent 4 2 6" xfId="3295" xr:uid="{00000000-0005-0000-0000-000091C30000}"/>
    <cellStyle name="Percent 4 2 6 2" xfId="6125" xr:uid="{00000000-0005-0000-0000-000092C30000}"/>
    <cellStyle name="Percent 4 2 6 2 2" xfId="11468" xr:uid="{00000000-0005-0000-0000-000093C30000}"/>
    <cellStyle name="Percent 4 2 6 2 2 2" xfId="22081" xr:uid="{00000000-0005-0000-0000-000094C30000}"/>
    <cellStyle name="Percent 4 2 6 2 2 2 2" xfId="45349" xr:uid="{00000000-0005-0000-0000-000095C30000}"/>
    <cellStyle name="Percent 4 2 6 2 2 3" xfId="34736" xr:uid="{00000000-0005-0000-0000-000096C30000}"/>
    <cellStyle name="Percent 4 2 6 2 3" xfId="16775" xr:uid="{00000000-0005-0000-0000-000097C30000}"/>
    <cellStyle name="Percent 4 2 6 2 3 2" xfId="40043" xr:uid="{00000000-0005-0000-0000-000098C30000}"/>
    <cellStyle name="Percent 4 2 6 2 4" xfId="29428" xr:uid="{00000000-0005-0000-0000-000099C30000}"/>
    <cellStyle name="Percent 4 2 6 3" xfId="8826" xr:uid="{00000000-0005-0000-0000-00009AC30000}"/>
    <cellStyle name="Percent 4 2 6 3 2" xfId="19441" xr:uid="{00000000-0005-0000-0000-00009BC30000}"/>
    <cellStyle name="Percent 4 2 6 3 2 2" xfId="42709" xr:uid="{00000000-0005-0000-0000-00009CC30000}"/>
    <cellStyle name="Percent 4 2 6 3 3" xfId="32094" xr:uid="{00000000-0005-0000-0000-00009DC30000}"/>
    <cellStyle name="Percent 4 2 6 4" xfId="14135" xr:uid="{00000000-0005-0000-0000-00009EC30000}"/>
    <cellStyle name="Percent 4 2 6 4 2" xfId="37403" xr:uid="{00000000-0005-0000-0000-00009FC30000}"/>
    <cellStyle name="Percent 4 2 6 5" xfId="26786" xr:uid="{00000000-0005-0000-0000-0000A0C30000}"/>
    <cellStyle name="Percent 4 2 7" xfId="3615" xr:uid="{00000000-0005-0000-0000-0000A1C30000}"/>
    <cellStyle name="Percent 4 2 7 2" xfId="6439" xr:uid="{00000000-0005-0000-0000-0000A2C30000}"/>
    <cellStyle name="Percent 4 2 7 2 2" xfId="11782" xr:uid="{00000000-0005-0000-0000-0000A3C30000}"/>
    <cellStyle name="Percent 4 2 7 2 2 2" xfId="22395" xr:uid="{00000000-0005-0000-0000-0000A4C30000}"/>
    <cellStyle name="Percent 4 2 7 2 2 2 2" xfId="45663" xr:uid="{00000000-0005-0000-0000-0000A5C30000}"/>
    <cellStyle name="Percent 4 2 7 2 2 3" xfId="35050" xr:uid="{00000000-0005-0000-0000-0000A6C30000}"/>
    <cellStyle name="Percent 4 2 7 2 3" xfId="17089" xr:uid="{00000000-0005-0000-0000-0000A7C30000}"/>
    <cellStyle name="Percent 4 2 7 2 3 2" xfId="40357" xr:uid="{00000000-0005-0000-0000-0000A8C30000}"/>
    <cellStyle name="Percent 4 2 7 2 4" xfId="29742" xr:uid="{00000000-0005-0000-0000-0000A9C30000}"/>
    <cellStyle name="Percent 4 2 7 3" xfId="9140" xr:uid="{00000000-0005-0000-0000-0000AAC30000}"/>
    <cellStyle name="Percent 4 2 7 3 2" xfId="19755" xr:uid="{00000000-0005-0000-0000-0000ABC30000}"/>
    <cellStyle name="Percent 4 2 7 3 2 2" xfId="43023" xr:uid="{00000000-0005-0000-0000-0000ACC30000}"/>
    <cellStyle name="Percent 4 2 7 3 3" xfId="32408" xr:uid="{00000000-0005-0000-0000-0000ADC30000}"/>
    <cellStyle name="Percent 4 2 7 4" xfId="14449" xr:uid="{00000000-0005-0000-0000-0000AEC30000}"/>
    <cellStyle name="Percent 4 2 7 4 2" xfId="37717" xr:uid="{00000000-0005-0000-0000-0000AFC30000}"/>
    <cellStyle name="Percent 4 2 7 5" xfId="27100" xr:uid="{00000000-0005-0000-0000-0000B0C30000}"/>
    <cellStyle name="Percent 4 2 8" xfId="4232" xr:uid="{00000000-0005-0000-0000-0000B1C30000}"/>
    <cellStyle name="Percent 4 2 8 2" xfId="9576" xr:uid="{00000000-0005-0000-0000-0000B2C30000}"/>
    <cellStyle name="Percent 4 2 8 2 2" xfId="20191" xr:uid="{00000000-0005-0000-0000-0000B3C30000}"/>
    <cellStyle name="Percent 4 2 8 2 2 2" xfId="43459" xr:uid="{00000000-0005-0000-0000-0000B4C30000}"/>
    <cellStyle name="Percent 4 2 8 2 3" xfId="32844" xr:uid="{00000000-0005-0000-0000-0000B5C30000}"/>
    <cellStyle name="Percent 4 2 8 3" xfId="14885" xr:uid="{00000000-0005-0000-0000-0000B6C30000}"/>
    <cellStyle name="Percent 4 2 8 3 2" xfId="38153" xr:uid="{00000000-0005-0000-0000-0000B7C30000}"/>
    <cellStyle name="Percent 4 2 8 4" xfId="27536" xr:uid="{00000000-0005-0000-0000-0000B8C30000}"/>
    <cellStyle name="Percent 4 2 9" xfId="6934" xr:uid="{00000000-0005-0000-0000-0000B9C30000}"/>
    <cellStyle name="Percent 4 2 9 2" xfId="17549" xr:uid="{00000000-0005-0000-0000-0000BAC30000}"/>
    <cellStyle name="Percent 4 2 9 2 2" xfId="40817" xr:uid="{00000000-0005-0000-0000-0000BBC30000}"/>
    <cellStyle name="Percent 4 2 9 3" xfId="30202" xr:uid="{00000000-0005-0000-0000-0000BCC30000}"/>
    <cellStyle name="Percent 4 3" xfId="883" xr:uid="{00000000-0005-0000-0000-0000BDC30000}"/>
    <cellStyle name="Percent 4 3 2" xfId="2656" xr:uid="{00000000-0005-0000-0000-0000BEC30000}"/>
    <cellStyle name="Percent 4 3 2 2" xfId="5504" xr:uid="{00000000-0005-0000-0000-0000BFC30000}"/>
    <cellStyle name="Percent 4 3 2 2 2" xfId="10847" xr:uid="{00000000-0005-0000-0000-0000C0C30000}"/>
    <cellStyle name="Percent 4 3 2 2 2 2" xfId="21461" xr:uid="{00000000-0005-0000-0000-0000C1C30000}"/>
    <cellStyle name="Percent 4 3 2 2 2 2 2" xfId="44729" xr:uid="{00000000-0005-0000-0000-0000C2C30000}"/>
    <cellStyle name="Percent 4 3 2 2 2 3" xfId="34115" xr:uid="{00000000-0005-0000-0000-0000C3C30000}"/>
    <cellStyle name="Percent 4 3 2 2 3" xfId="16155" xr:uid="{00000000-0005-0000-0000-0000C4C30000}"/>
    <cellStyle name="Percent 4 3 2 2 3 2" xfId="39423" xr:uid="{00000000-0005-0000-0000-0000C5C30000}"/>
    <cellStyle name="Percent 4 3 2 2 4" xfId="24617" xr:uid="{00000000-0005-0000-0000-0000C6C30000}"/>
    <cellStyle name="Percent 4 3 2 2 4 2" xfId="47814" xr:uid="{00000000-0005-0000-0000-0000C7C30000}"/>
    <cellStyle name="Percent 4 3 2 2 5" xfId="28807" xr:uid="{00000000-0005-0000-0000-0000C8C30000}"/>
    <cellStyle name="Percent 4 3 2 2 6" xfId="49748" xr:uid="{00000000-0005-0000-0000-0000C9C30000}"/>
    <cellStyle name="Percent 4 3 2 3" xfId="8205" xr:uid="{00000000-0005-0000-0000-0000CAC30000}"/>
    <cellStyle name="Percent 4 3 2 3 2" xfId="18820" xr:uid="{00000000-0005-0000-0000-0000CBC30000}"/>
    <cellStyle name="Percent 4 3 2 3 2 2" xfId="42088" xr:uid="{00000000-0005-0000-0000-0000CCC30000}"/>
    <cellStyle name="Percent 4 3 2 3 3" xfId="31473" xr:uid="{00000000-0005-0000-0000-0000CDC30000}"/>
    <cellStyle name="Percent 4 3 2 4" xfId="13515" xr:uid="{00000000-0005-0000-0000-0000CEC30000}"/>
    <cellStyle name="Percent 4 3 2 4 2" xfId="36783" xr:uid="{00000000-0005-0000-0000-0000CFC30000}"/>
    <cellStyle name="Percent 4 3 2 5" xfId="24616" xr:uid="{00000000-0005-0000-0000-0000D0C30000}"/>
    <cellStyle name="Percent 4 3 2 5 2" xfId="47813" xr:uid="{00000000-0005-0000-0000-0000D1C30000}"/>
    <cellStyle name="Percent 4 3 2 6" xfId="26165" xr:uid="{00000000-0005-0000-0000-0000D2C30000}"/>
    <cellStyle name="Percent 4 3 2 7" xfId="49747" xr:uid="{00000000-0005-0000-0000-0000D3C30000}"/>
    <cellStyle name="Percent 4 3 3" xfId="3714" xr:uid="{00000000-0005-0000-0000-0000D4C30000}"/>
    <cellStyle name="Percent 4 3 3 2" xfId="6467" xr:uid="{00000000-0005-0000-0000-0000D5C30000}"/>
    <cellStyle name="Percent 4 3 3 2 2" xfId="11810" xr:uid="{00000000-0005-0000-0000-0000D6C30000}"/>
    <cellStyle name="Percent 4 3 3 2 2 2" xfId="22423" xr:uid="{00000000-0005-0000-0000-0000D7C30000}"/>
    <cellStyle name="Percent 4 3 3 2 2 2 2" xfId="45691" xr:uid="{00000000-0005-0000-0000-0000D8C30000}"/>
    <cellStyle name="Percent 4 3 3 2 2 3" xfId="35078" xr:uid="{00000000-0005-0000-0000-0000D9C30000}"/>
    <cellStyle name="Percent 4 3 3 2 3" xfId="17117" xr:uid="{00000000-0005-0000-0000-0000DAC30000}"/>
    <cellStyle name="Percent 4 3 3 2 3 2" xfId="40385" xr:uid="{00000000-0005-0000-0000-0000DBC30000}"/>
    <cellStyle name="Percent 4 3 3 2 4" xfId="29770" xr:uid="{00000000-0005-0000-0000-0000DCC30000}"/>
    <cellStyle name="Percent 4 3 3 3" xfId="9168" xr:uid="{00000000-0005-0000-0000-0000DDC30000}"/>
    <cellStyle name="Percent 4 3 3 3 2" xfId="19783" xr:uid="{00000000-0005-0000-0000-0000DEC30000}"/>
    <cellStyle name="Percent 4 3 3 3 2 2" xfId="43051" xr:uid="{00000000-0005-0000-0000-0000DFC30000}"/>
    <cellStyle name="Percent 4 3 3 3 3" xfId="32436" xr:uid="{00000000-0005-0000-0000-0000E0C30000}"/>
    <cellStyle name="Percent 4 3 3 4" xfId="14477" xr:uid="{00000000-0005-0000-0000-0000E1C30000}"/>
    <cellStyle name="Percent 4 3 3 4 2" xfId="37745" xr:uid="{00000000-0005-0000-0000-0000E2C30000}"/>
    <cellStyle name="Percent 4 3 3 5" xfId="24618" xr:uid="{00000000-0005-0000-0000-0000E3C30000}"/>
    <cellStyle name="Percent 4 3 3 5 2" xfId="47815" xr:uid="{00000000-0005-0000-0000-0000E4C30000}"/>
    <cellStyle name="Percent 4 3 3 6" xfId="27128" xr:uid="{00000000-0005-0000-0000-0000E5C30000}"/>
    <cellStyle name="Percent 4 3 3 7" xfId="49749" xr:uid="{00000000-0005-0000-0000-0000E6C30000}"/>
    <cellStyle name="Percent 4 3 4" xfId="4317" xr:uid="{00000000-0005-0000-0000-0000E7C30000}"/>
    <cellStyle name="Percent 4 3 4 2" xfId="9661" xr:uid="{00000000-0005-0000-0000-0000E8C30000}"/>
    <cellStyle name="Percent 4 3 4 2 2" xfId="20276" xr:uid="{00000000-0005-0000-0000-0000E9C30000}"/>
    <cellStyle name="Percent 4 3 4 2 2 2" xfId="43544" xr:uid="{00000000-0005-0000-0000-0000EAC30000}"/>
    <cellStyle name="Percent 4 3 4 2 3" xfId="32929" xr:uid="{00000000-0005-0000-0000-0000EBC30000}"/>
    <cellStyle name="Percent 4 3 4 3" xfId="14970" xr:uid="{00000000-0005-0000-0000-0000ECC30000}"/>
    <cellStyle name="Percent 4 3 4 3 2" xfId="38238" xr:uid="{00000000-0005-0000-0000-0000EDC30000}"/>
    <cellStyle name="Percent 4 3 4 4" xfId="27621" xr:uid="{00000000-0005-0000-0000-0000EEC30000}"/>
    <cellStyle name="Percent 4 3 5" xfId="7019" xr:uid="{00000000-0005-0000-0000-0000EFC30000}"/>
    <cellStyle name="Percent 4 3 5 2" xfId="17634" xr:uid="{00000000-0005-0000-0000-0000F0C30000}"/>
    <cellStyle name="Percent 4 3 5 2 2" xfId="40902" xr:uid="{00000000-0005-0000-0000-0000F1C30000}"/>
    <cellStyle name="Percent 4 3 5 3" xfId="30287" xr:uid="{00000000-0005-0000-0000-0000F2C30000}"/>
    <cellStyle name="Percent 4 3 6" xfId="12330" xr:uid="{00000000-0005-0000-0000-0000F3C30000}"/>
    <cellStyle name="Percent 4 3 6 2" xfId="35598" xr:uid="{00000000-0005-0000-0000-0000F4C30000}"/>
    <cellStyle name="Percent 4 3 7" xfId="24615" xr:uid="{00000000-0005-0000-0000-0000F5C30000}"/>
    <cellStyle name="Percent 4 3 7 2" xfId="47812" xr:uid="{00000000-0005-0000-0000-0000F6C30000}"/>
    <cellStyle name="Percent 4 3 8" xfId="24979" xr:uid="{00000000-0005-0000-0000-0000F7C30000}"/>
    <cellStyle name="Percent 4 3 9" xfId="49746" xr:uid="{00000000-0005-0000-0000-0000F8C30000}"/>
    <cellStyle name="Percent 4 4" xfId="1173" xr:uid="{00000000-0005-0000-0000-0000F9C30000}"/>
    <cellStyle name="Percent 4 4 2" xfId="2739" xr:uid="{00000000-0005-0000-0000-0000FAC30000}"/>
    <cellStyle name="Percent 4 4 2 2" xfId="5587" xr:uid="{00000000-0005-0000-0000-0000FBC30000}"/>
    <cellStyle name="Percent 4 4 2 2 2" xfId="10930" xr:uid="{00000000-0005-0000-0000-0000FCC30000}"/>
    <cellStyle name="Percent 4 4 2 2 2 2" xfId="21544" xr:uid="{00000000-0005-0000-0000-0000FDC30000}"/>
    <cellStyle name="Percent 4 4 2 2 2 2 2" xfId="44812" xr:uid="{00000000-0005-0000-0000-0000FEC30000}"/>
    <cellStyle name="Percent 4 4 2 2 2 3" xfId="34198" xr:uid="{00000000-0005-0000-0000-0000FFC30000}"/>
    <cellStyle name="Percent 4 4 2 2 3" xfId="16238" xr:uid="{00000000-0005-0000-0000-000000C40000}"/>
    <cellStyle name="Percent 4 4 2 2 3 2" xfId="39506" xr:uid="{00000000-0005-0000-0000-000001C40000}"/>
    <cellStyle name="Percent 4 4 2 2 4" xfId="28890" xr:uid="{00000000-0005-0000-0000-000002C40000}"/>
    <cellStyle name="Percent 4 4 2 3" xfId="8288" xr:uid="{00000000-0005-0000-0000-000003C40000}"/>
    <cellStyle name="Percent 4 4 2 3 2" xfId="18903" xr:uid="{00000000-0005-0000-0000-000004C40000}"/>
    <cellStyle name="Percent 4 4 2 3 2 2" xfId="42171" xr:uid="{00000000-0005-0000-0000-000005C40000}"/>
    <cellStyle name="Percent 4 4 2 3 3" xfId="31556" xr:uid="{00000000-0005-0000-0000-000006C40000}"/>
    <cellStyle name="Percent 4 4 2 4" xfId="13598" xr:uid="{00000000-0005-0000-0000-000007C40000}"/>
    <cellStyle name="Percent 4 4 2 4 2" xfId="36866" xr:uid="{00000000-0005-0000-0000-000008C40000}"/>
    <cellStyle name="Percent 4 4 2 5" xfId="24620" xr:uid="{00000000-0005-0000-0000-000009C40000}"/>
    <cellStyle name="Percent 4 4 2 5 2" xfId="47817" xr:uid="{00000000-0005-0000-0000-00000AC40000}"/>
    <cellStyle name="Percent 4 4 2 6" xfId="26248" xr:uid="{00000000-0005-0000-0000-00000BC40000}"/>
    <cellStyle name="Percent 4 4 2 7" xfId="49751" xr:uid="{00000000-0005-0000-0000-00000CC40000}"/>
    <cellStyle name="Percent 4 4 3" xfId="3914" xr:uid="{00000000-0005-0000-0000-00000DC40000}"/>
    <cellStyle name="Percent 4 4 3 2" xfId="6578" xr:uid="{00000000-0005-0000-0000-00000EC40000}"/>
    <cellStyle name="Percent 4 4 3 2 2" xfId="11921" xr:uid="{00000000-0005-0000-0000-00000FC40000}"/>
    <cellStyle name="Percent 4 4 3 2 2 2" xfId="22534" xr:uid="{00000000-0005-0000-0000-000010C40000}"/>
    <cellStyle name="Percent 4 4 3 2 2 2 2" xfId="45802" xr:uid="{00000000-0005-0000-0000-000011C40000}"/>
    <cellStyle name="Percent 4 4 3 2 2 3" xfId="35189" xr:uid="{00000000-0005-0000-0000-000012C40000}"/>
    <cellStyle name="Percent 4 4 3 2 3" xfId="17228" xr:uid="{00000000-0005-0000-0000-000013C40000}"/>
    <cellStyle name="Percent 4 4 3 2 3 2" xfId="40496" xr:uid="{00000000-0005-0000-0000-000014C40000}"/>
    <cellStyle name="Percent 4 4 3 2 4" xfId="29881" xr:uid="{00000000-0005-0000-0000-000015C40000}"/>
    <cellStyle name="Percent 4 4 3 3" xfId="9279" xr:uid="{00000000-0005-0000-0000-000016C40000}"/>
    <cellStyle name="Percent 4 4 3 3 2" xfId="19894" xr:uid="{00000000-0005-0000-0000-000017C40000}"/>
    <cellStyle name="Percent 4 4 3 3 2 2" xfId="43162" xr:uid="{00000000-0005-0000-0000-000018C40000}"/>
    <cellStyle name="Percent 4 4 3 3 3" xfId="32547" xr:uid="{00000000-0005-0000-0000-000019C40000}"/>
    <cellStyle name="Percent 4 4 3 4" xfId="14588" xr:uid="{00000000-0005-0000-0000-00001AC40000}"/>
    <cellStyle name="Percent 4 4 3 4 2" xfId="37856" xr:uid="{00000000-0005-0000-0000-00001BC40000}"/>
    <cellStyle name="Percent 4 4 3 5" xfId="27239" xr:uid="{00000000-0005-0000-0000-00001CC40000}"/>
    <cellStyle name="Percent 4 4 4" xfId="4400" xr:uid="{00000000-0005-0000-0000-00001DC40000}"/>
    <cellStyle name="Percent 4 4 4 2" xfId="9744" xr:uid="{00000000-0005-0000-0000-00001EC40000}"/>
    <cellStyle name="Percent 4 4 4 2 2" xfId="20359" xr:uid="{00000000-0005-0000-0000-00001FC40000}"/>
    <cellStyle name="Percent 4 4 4 2 2 2" xfId="43627" xr:uid="{00000000-0005-0000-0000-000020C40000}"/>
    <cellStyle name="Percent 4 4 4 2 3" xfId="33012" xr:uid="{00000000-0005-0000-0000-000021C40000}"/>
    <cellStyle name="Percent 4 4 4 3" xfId="15053" xr:uid="{00000000-0005-0000-0000-000022C40000}"/>
    <cellStyle name="Percent 4 4 4 3 2" xfId="38321" xr:uid="{00000000-0005-0000-0000-000023C40000}"/>
    <cellStyle name="Percent 4 4 4 4" xfId="27704" xr:uid="{00000000-0005-0000-0000-000024C40000}"/>
    <cellStyle name="Percent 4 4 5" xfId="7102" xr:uid="{00000000-0005-0000-0000-000025C40000}"/>
    <cellStyle name="Percent 4 4 5 2" xfId="17717" xr:uid="{00000000-0005-0000-0000-000026C40000}"/>
    <cellStyle name="Percent 4 4 5 2 2" xfId="40985" xr:uid="{00000000-0005-0000-0000-000027C40000}"/>
    <cellStyle name="Percent 4 4 5 3" xfId="30370" xr:uid="{00000000-0005-0000-0000-000028C40000}"/>
    <cellStyle name="Percent 4 4 6" xfId="12413" xr:uid="{00000000-0005-0000-0000-000029C40000}"/>
    <cellStyle name="Percent 4 4 6 2" xfId="35681" xr:uid="{00000000-0005-0000-0000-00002AC40000}"/>
    <cellStyle name="Percent 4 4 7" xfId="24619" xr:uid="{00000000-0005-0000-0000-00002BC40000}"/>
    <cellStyle name="Percent 4 4 7 2" xfId="47816" xr:uid="{00000000-0005-0000-0000-00002CC40000}"/>
    <cellStyle name="Percent 4 4 8" xfId="25062" xr:uid="{00000000-0005-0000-0000-00002DC40000}"/>
    <cellStyle name="Percent 4 4 9" xfId="49750" xr:uid="{00000000-0005-0000-0000-00002EC40000}"/>
    <cellStyle name="Percent 4 5" xfId="1358" xr:uid="{00000000-0005-0000-0000-00002FC40000}"/>
    <cellStyle name="Percent 4 5 2" xfId="2879" xr:uid="{00000000-0005-0000-0000-000030C40000}"/>
    <cellStyle name="Percent 4 5 2 2" xfId="5727" xr:uid="{00000000-0005-0000-0000-000031C40000}"/>
    <cellStyle name="Percent 4 5 2 2 2" xfId="11070" xr:uid="{00000000-0005-0000-0000-000032C40000}"/>
    <cellStyle name="Percent 4 5 2 2 2 2" xfId="21684" xr:uid="{00000000-0005-0000-0000-000033C40000}"/>
    <cellStyle name="Percent 4 5 2 2 2 2 2" xfId="44952" xr:uid="{00000000-0005-0000-0000-000034C40000}"/>
    <cellStyle name="Percent 4 5 2 2 2 3" xfId="34338" xr:uid="{00000000-0005-0000-0000-000035C40000}"/>
    <cellStyle name="Percent 4 5 2 2 3" xfId="16378" xr:uid="{00000000-0005-0000-0000-000036C40000}"/>
    <cellStyle name="Percent 4 5 2 2 3 2" xfId="39646" xr:uid="{00000000-0005-0000-0000-000037C40000}"/>
    <cellStyle name="Percent 4 5 2 2 4" xfId="29030" xr:uid="{00000000-0005-0000-0000-000038C40000}"/>
    <cellStyle name="Percent 4 5 2 3" xfId="8428" xr:uid="{00000000-0005-0000-0000-000039C40000}"/>
    <cellStyle name="Percent 4 5 2 3 2" xfId="19043" xr:uid="{00000000-0005-0000-0000-00003AC40000}"/>
    <cellStyle name="Percent 4 5 2 3 2 2" xfId="42311" xr:uid="{00000000-0005-0000-0000-00003BC40000}"/>
    <cellStyle name="Percent 4 5 2 3 3" xfId="31696" xr:uid="{00000000-0005-0000-0000-00003CC40000}"/>
    <cellStyle name="Percent 4 5 2 4" xfId="13738" xr:uid="{00000000-0005-0000-0000-00003DC40000}"/>
    <cellStyle name="Percent 4 5 2 4 2" xfId="37006" xr:uid="{00000000-0005-0000-0000-00003EC40000}"/>
    <cellStyle name="Percent 4 5 2 5" xfId="26388" xr:uid="{00000000-0005-0000-0000-00003FC40000}"/>
    <cellStyle name="Percent 4 5 3" xfId="4540" xr:uid="{00000000-0005-0000-0000-000040C40000}"/>
    <cellStyle name="Percent 4 5 3 2" xfId="9884" xr:uid="{00000000-0005-0000-0000-000041C40000}"/>
    <cellStyle name="Percent 4 5 3 2 2" xfId="20499" xr:uid="{00000000-0005-0000-0000-000042C40000}"/>
    <cellStyle name="Percent 4 5 3 2 2 2" xfId="43767" xr:uid="{00000000-0005-0000-0000-000043C40000}"/>
    <cellStyle name="Percent 4 5 3 2 3" xfId="33152" xr:uid="{00000000-0005-0000-0000-000044C40000}"/>
    <cellStyle name="Percent 4 5 3 3" xfId="15193" xr:uid="{00000000-0005-0000-0000-000045C40000}"/>
    <cellStyle name="Percent 4 5 3 3 2" xfId="38461" xr:uid="{00000000-0005-0000-0000-000046C40000}"/>
    <cellStyle name="Percent 4 5 3 4" xfId="27844" xr:uid="{00000000-0005-0000-0000-000047C40000}"/>
    <cellStyle name="Percent 4 5 4" xfId="7242" xr:uid="{00000000-0005-0000-0000-000048C40000}"/>
    <cellStyle name="Percent 4 5 4 2" xfId="17857" xr:uid="{00000000-0005-0000-0000-000049C40000}"/>
    <cellStyle name="Percent 4 5 4 2 2" xfId="41125" xr:uid="{00000000-0005-0000-0000-00004AC40000}"/>
    <cellStyle name="Percent 4 5 4 3" xfId="30510" xr:uid="{00000000-0005-0000-0000-00004BC40000}"/>
    <cellStyle name="Percent 4 5 5" xfId="12553" xr:uid="{00000000-0005-0000-0000-00004CC40000}"/>
    <cellStyle name="Percent 4 5 5 2" xfId="35821" xr:uid="{00000000-0005-0000-0000-00004DC40000}"/>
    <cellStyle name="Percent 4 5 6" xfId="24621" xr:uid="{00000000-0005-0000-0000-00004EC40000}"/>
    <cellStyle name="Percent 4 5 6 2" xfId="47818" xr:uid="{00000000-0005-0000-0000-00004FC40000}"/>
    <cellStyle name="Percent 4 5 7" xfId="25202" xr:uid="{00000000-0005-0000-0000-000050C40000}"/>
    <cellStyle name="Percent 4 5 8" xfId="49752" xr:uid="{00000000-0005-0000-0000-000051C40000}"/>
    <cellStyle name="Percent 4 6" xfId="1726" xr:uid="{00000000-0005-0000-0000-000052C40000}"/>
    <cellStyle name="Percent 4 6 2" xfId="4721" xr:uid="{00000000-0005-0000-0000-000053C40000}"/>
    <cellStyle name="Percent 4 6 2 2" xfId="10065" xr:uid="{00000000-0005-0000-0000-000054C40000}"/>
    <cellStyle name="Percent 4 6 2 2 2" xfId="20680" xr:uid="{00000000-0005-0000-0000-000055C40000}"/>
    <cellStyle name="Percent 4 6 2 2 2 2" xfId="43948" xr:uid="{00000000-0005-0000-0000-000056C40000}"/>
    <cellStyle name="Percent 4 6 2 2 3" xfId="33333" xr:uid="{00000000-0005-0000-0000-000057C40000}"/>
    <cellStyle name="Percent 4 6 2 3" xfId="15374" xr:uid="{00000000-0005-0000-0000-000058C40000}"/>
    <cellStyle name="Percent 4 6 2 3 2" xfId="38642" xr:uid="{00000000-0005-0000-0000-000059C40000}"/>
    <cellStyle name="Percent 4 6 2 4" xfId="28025" xr:uid="{00000000-0005-0000-0000-00005AC40000}"/>
    <cellStyle name="Percent 4 6 3" xfId="7423" xr:uid="{00000000-0005-0000-0000-00005BC40000}"/>
    <cellStyle name="Percent 4 6 3 2" xfId="18038" xr:uid="{00000000-0005-0000-0000-00005CC40000}"/>
    <cellStyle name="Percent 4 6 3 2 2" xfId="41306" xr:uid="{00000000-0005-0000-0000-00005DC40000}"/>
    <cellStyle name="Percent 4 6 3 3" xfId="30691" xr:uid="{00000000-0005-0000-0000-00005EC40000}"/>
    <cellStyle name="Percent 4 6 4" xfId="12734" xr:uid="{00000000-0005-0000-0000-00005FC40000}"/>
    <cellStyle name="Percent 4 6 4 2" xfId="36002" xr:uid="{00000000-0005-0000-0000-000060C40000}"/>
    <cellStyle name="Percent 4 6 5" xfId="24622" xr:uid="{00000000-0005-0000-0000-000061C40000}"/>
    <cellStyle name="Percent 4 6 6" xfId="25383" xr:uid="{00000000-0005-0000-0000-000062C40000}"/>
    <cellStyle name="Percent 4 7" xfId="2570" xr:uid="{00000000-0005-0000-0000-000063C40000}"/>
    <cellStyle name="Percent 4 7 2" xfId="5418" xr:uid="{00000000-0005-0000-0000-000064C40000}"/>
    <cellStyle name="Percent 4 7 2 2" xfId="10761" xr:uid="{00000000-0005-0000-0000-000065C40000}"/>
    <cellStyle name="Percent 4 7 2 2 2" xfId="21375" xr:uid="{00000000-0005-0000-0000-000066C40000}"/>
    <cellStyle name="Percent 4 7 2 2 2 2" xfId="44643" xr:uid="{00000000-0005-0000-0000-000067C40000}"/>
    <cellStyle name="Percent 4 7 2 2 3" xfId="34029" xr:uid="{00000000-0005-0000-0000-000068C40000}"/>
    <cellStyle name="Percent 4 7 2 3" xfId="16069" xr:uid="{00000000-0005-0000-0000-000069C40000}"/>
    <cellStyle name="Percent 4 7 2 3 2" xfId="39337" xr:uid="{00000000-0005-0000-0000-00006AC40000}"/>
    <cellStyle name="Percent 4 7 2 4" xfId="28721" xr:uid="{00000000-0005-0000-0000-00006BC40000}"/>
    <cellStyle name="Percent 4 7 3" xfId="8119" xr:uid="{00000000-0005-0000-0000-00006CC40000}"/>
    <cellStyle name="Percent 4 7 3 2" xfId="18734" xr:uid="{00000000-0005-0000-0000-00006DC40000}"/>
    <cellStyle name="Percent 4 7 3 2 2" xfId="42002" xr:uid="{00000000-0005-0000-0000-00006EC40000}"/>
    <cellStyle name="Percent 4 7 3 3" xfId="31387" xr:uid="{00000000-0005-0000-0000-00006FC40000}"/>
    <cellStyle name="Percent 4 7 4" xfId="13429" xr:uid="{00000000-0005-0000-0000-000070C40000}"/>
    <cellStyle name="Percent 4 7 4 2" xfId="36697" xr:uid="{00000000-0005-0000-0000-000071C40000}"/>
    <cellStyle name="Percent 4 7 5" xfId="26079" xr:uid="{00000000-0005-0000-0000-000072C40000}"/>
    <cellStyle name="Percent 4 8" xfId="3063" xr:uid="{00000000-0005-0000-0000-000073C40000}"/>
    <cellStyle name="Percent 4 8 2" xfId="5896" xr:uid="{00000000-0005-0000-0000-000074C40000}"/>
    <cellStyle name="Percent 4 8 2 2" xfId="11239" xr:uid="{00000000-0005-0000-0000-000075C40000}"/>
    <cellStyle name="Percent 4 8 2 2 2" xfId="21852" xr:uid="{00000000-0005-0000-0000-000076C40000}"/>
    <cellStyle name="Percent 4 8 2 2 2 2" xfId="45120" xr:uid="{00000000-0005-0000-0000-000077C40000}"/>
    <cellStyle name="Percent 4 8 2 2 3" xfId="34507" xr:uid="{00000000-0005-0000-0000-000078C40000}"/>
    <cellStyle name="Percent 4 8 2 3" xfId="16546" xr:uid="{00000000-0005-0000-0000-000079C40000}"/>
    <cellStyle name="Percent 4 8 2 3 2" xfId="39814" xr:uid="{00000000-0005-0000-0000-00007AC40000}"/>
    <cellStyle name="Percent 4 8 2 4" xfId="29199" xr:uid="{00000000-0005-0000-0000-00007BC40000}"/>
    <cellStyle name="Percent 4 8 3" xfId="8597" xr:uid="{00000000-0005-0000-0000-00007CC40000}"/>
    <cellStyle name="Percent 4 8 3 2" xfId="19212" xr:uid="{00000000-0005-0000-0000-00007DC40000}"/>
    <cellStyle name="Percent 4 8 3 2 2" xfId="42480" xr:uid="{00000000-0005-0000-0000-00007EC40000}"/>
    <cellStyle name="Percent 4 8 3 3" xfId="31865" xr:uid="{00000000-0005-0000-0000-00007FC40000}"/>
    <cellStyle name="Percent 4 8 4" xfId="13906" xr:uid="{00000000-0005-0000-0000-000080C40000}"/>
    <cellStyle name="Percent 4 8 4 2" xfId="37174" xr:uid="{00000000-0005-0000-0000-000081C40000}"/>
    <cellStyle name="Percent 4 8 5" xfId="26557" xr:uid="{00000000-0005-0000-0000-000082C40000}"/>
    <cellStyle name="Percent 4 9" xfId="3386" xr:uid="{00000000-0005-0000-0000-000083C40000}"/>
    <cellStyle name="Percent 4 9 2" xfId="6210" xr:uid="{00000000-0005-0000-0000-000084C40000}"/>
    <cellStyle name="Percent 4 9 2 2" xfId="11553" xr:uid="{00000000-0005-0000-0000-000085C40000}"/>
    <cellStyle name="Percent 4 9 2 2 2" xfId="22166" xr:uid="{00000000-0005-0000-0000-000086C40000}"/>
    <cellStyle name="Percent 4 9 2 2 2 2" xfId="45434" xr:uid="{00000000-0005-0000-0000-000087C40000}"/>
    <cellStyle name="Percent 4 9 2 2 3" xfId="34821" xr:uid="{00000000-0005-0000-0000-000088C40000}"/>
    <cellStyle name="Percent 4 9 2 3" xfId="16860" xr:uid="{00000000-0005-0000-0000-000089C40000}"/>
    <cellStyle name="Percent 4 9 2 3 2" xfId="40128" xr:uid="{00000000-0005-0000-0000-00008AC40000}"/>
    <cellStyle name="Percent 4 9 2 4" xfId="29513" xr:uid="{00000000-0005-0000-0000-00008BC40000}"/>
    <cellStyle name="Percent 4 9 3" xfId="8911" xr:uid="{00000000-0005-0000-0000-00008CC40000}"/>
    <cellStyle name="Percent 4 9 3 2" xfId="19526" xr:uid="{00000000-0005-0000-0000-00008DC40000}"/>
    <cellStyle name="Percent 4 9 3 2 2" xfId="42794" xr:uid="{00000000-0005-0000-0000-00008EC40000}"/>
    <cellStyle name="Percent 4 9 3 3" xfId="32179" xr:uid="{00000000-0005-0000-0000-00008FC40000}"/>
    <cellStyle name="Percent 4 9 4" xfId="14220" xr:uid="{00000000-0005-0000-0000-000090C40000}"/>
    <cellStyle name="Percent 4 9 4 2" xfId="37488" xr:uid="{00000000-0005-0000-0000-000091C40000}"/>
    <cellStyle name="Percent 4 9 5" xfId="26871" xr:uid="{00000000-0005-0000-0000-000092C40000}"/>
    <cellStyle name="Percent 40" xfId="3659" xr:uid="{00000000-0005-0000-0000-000093C40000}"/>
    <cellStyle name="Percent 41" xfId="24874" xr:uid="{00000000-0005-0000-0000-000094C40000}"/>
    <cellStyle name="Percent 42" xfId="51446" xr:uid="{00000000-0005-0000-0000-000095C40000}"/>
    <cellStyle name="Percent 43" xfId="51466" xr:uid="{87E43A6D-092A-4A41-87E3-388D9878682A}"/>
    <cellStyle name="Percent 5" xfId="656" xr:uid="{00000000-0005-0000-0000-000096C40000}"/>
    <cellStyle name="Percent 5 10" xfId="4233" xr:uid="{00000000-0005-0000-0000-000097C40000}"/>
    <cellStyle name="Percent 5 10 2" xfId="9577" xr:uid="{00000000-0005-0000-0000-000098C40000}"/>
    <cellStyle name="Percent 5 10 2 2" xfId="20192" xr:uid="{00000000-0005-0000-0000-000099C40000}"/>
    <cellStyle name="Percent 5 10 2 2 2" xfId="43460" xr:uid="{00000000-0005-0000-0000-00009AC40000}"/>
    <cellStyle name="Percent 5 10 2 3" xfId="32845" xr:uid="{00000000-0005-0000-0000-00009BC40000}"/>
    <cellStyle name="Percent 5 10 3" xfId="14886" xr:uid="{00000000-0005-0000-0000-00009CC40000}"/>
    <cellStyle name="Percent 5 10 3 2" xfId="38154" xr:uid="{00000000-0005-0000-0000-00009DC40000}"/>
    <cellStyle name="Percent 5 10 4" xfId="27537" xr:uid="{00000000-0005-0000-0000-00009EC40000}"/>
    <cellStyle name="Percent 5 11" xfId="6935" xr:uid="{00000000-0005-0000-0000-00009FC40000}"/>
    <cellStyle name="Percent 5 11 2" xfId="17550" xr:uid="{00000000-0005-0000-0000-0000A0C40000}"/>
    <cellStyle name="Percent 5 11 2 2" xfId="40818" xr:uid="{00000000-0005-0000-0000-0000A1C40000}"/>
    <cellStyle name="Percent 5 11 3" xfId="30203" xr:uid="{00000000-0005-0000-0000-0000A2C40000}"/>
    <cellStyle name="Percent 5 12" xfId="12246" xr:uid="{00000000-0005-0000-0000-0000A3C40000}"/>
    <cellStyle name="Percent 5 12 2" xfId="35514" xr:uid="{00000000-0005-0000-0000-0000A4C40000}"/>
    <cellStyle name="Percent 5 13" xfId="24623" xr:uid="{00000000-0005-0000-0000-0000A5C40000}"/>
    <cellStyle name="Percent 5 13 2" xfId="47819" xr:uid="{00000000-0005-0000-0000-0000A6C40000}"/>
    <cellStyle name="Percent 5 14" xfId="24895" xr:uid="{00000000-0005-0000-0000-0000A7C40000}"/>
    <cellStyle name="Percent 5 15" xfId="49753" xr:uid="{00000000-0005-0000-0000-0000A8C40000}"/>
    <cellStyle name="Percent 5 2" xfId="657" xr:uid="{00000000-0005-0000-0000-0000A9C40000}"/>
    <cellStyle name="Percent 5 2 10" xfId="12247" xr:uid="{00000000-0005-0000-0000-0000AAC40000}"/>
    <cellStyle name="Percent 5 2 10 2" xfId="35515" xr:uid="{00000000-0005-0000-0000-0000ABC40000}"/>
    <cellStyle name="Percent 5 2 11" xfId="24624" xr:uid="{00000000-0005-0000-0000-0000ACC40000}"/>
    <cellStyle name="Percent 5 2 11 2" xfId="47820" xr:uid="{00000000-0005-0000-0000-0000ADC40000}"/>
    <cellStyle name="Percent 5 2 12" xfId="24896" xr:uid="{00000000-0005-0000-0000-0000AEC40000}"/>
    <cellStyle name="Percent 5 2 13" xfId="49754" xr:uid="{00000000-0005-0000-0000-0000AFC40000}"/>
    <cellStyle name="Percent 5 2 2" xfId="1233" xr:uid="{00000000-0005-0000-0000-0000B0C40000}"/>
    <cellStyle name="Percent 5 2 2 2" xfId="2795" xr:uid="{00000000-0005-0000-0000-0000B1C40000}"/>
    <cellStyle name="Percent 5 2 2 2 2" xfId="5643" xr:uid="{00000000-0005-0000-0000-0000B2C40000}"/>
    <cellStyle name="Percent 5 2 2 2 2 2" xfId="10986" xr:uid="{00000000-0005-0000-0000-0000B3C40000}"/>
    <cellStyle name="Percent 5 2 2 2 2 2 2" xfId="21600" xr:uid="{00000000-0005-0000-0000-0000B4C40000}"/>
    <cellStyle name="Percent 5 2 2 2 2 2 2 2" xfId="44868" xr:uid="{00000000-0005-0000-0000-0000B5C40000}"/>
    <cellStyle name="Percent 5 2 2 2 2 2 3" xfId="34254" xr:uid="{00000000-0005-0000-0000-0000B6C40000}"/>
    <cellStyle name="Percent 5 2 2 2 2 3" xfId="16294" xr:uid="{00000000-0005-0000-0000-0000B7C40000}"/>
    <cellStyle name="Percent 5 2 2 2 2 3 2" xfId="39562" xr:uid="{00000000-0005-0000-0000-0000B8C40000}"/>
    <cellStyle name="Percent 5 2 2 2 2 4" xfId="24627" xr:uid="{00000000-0005-0000-0000-0000B9C40000}"/>
    <cellStyle name="Percent 5 2 2 2 2 4 2" xfId="47823" xr:uid="{00000000-0005-0000-0000-0000BAC40000}"/>
    <cellStyle name="Percent 5 2 2 2 2 5" xfId="28946" xr:uid="{00000000-0005-0000-0000-0000BBC40000}"/>
    <cellStyle name="Percent 5 2 2 2 2 6" xfId="49757" xr:uid="{00000000-0005-0000-0000-0000BCC40000}"/>
    <cellStyle name="Percent 5 2 2 2 3" xfId="8344" xr:uid="{00000000-0005-0000-0000-0000BDC40000}"/>
    <cellStyle name="Percent 5 2 2 2 3 2" xfId="18959" xr:uid="{00000000-0005-0000-0000-0000BEC40000}"/>
    <cellStyle name="Percent 5 2 2 2 3 2 2" xfId="42227" xr:uid="{00000000-0005-0000-0000-0000BFC40000}"/>
    <cellStyle name="Percent 5 2 2 2 3 3" xfId="31612" xr:uid="{00000000-0005-0000-0000-0000C0C40000}"/>
    <cellStyle name="Percent 5 2 2 2 4" xfId="13654" xr:uid="{00000000-0005-0000-0000-0000C1C40000}"/>
    <cellStyle name="Percent 5 2 2 2 4 2" xfId="36922" xr:uid="{00000000-0005-0000-0000-0000C2C40000}"/>
    <cellStyle name="Percent 5 2 2 2 5" xfId="24626" xr:uid="{00000000-0005-0000-0000-0000C3C40000}"/>
    <cellStyle name="Percent 5 2 2 2 5 2" xfId="47822" xr:uid="{00000000-0005-0000-0000-0000C4C40000}"/>
    <cellStyle name="Percent 5 2 2 2 6" xfId="26304" xr:uid="{00000000-0005-0000-0000-0000C5C40000}"/>
    <cellStyle name="Percent 5 2 2 2 7" xfId="49756" xr:uid="{00000000-0005-0000-0000-0000C6C40000}"/>
    <cellStyle name="Percent 5 2 2 3" xfId="3970" xr:uid="{00000000-0005-0000-0000-0000C7C40000}"/>
    <cellStyle name="Percent 5 2 2 3 2" xfId="6634" xr:uid="{00000000-0005-0000-0000-0000C8C40000}"/>
    <cellStyle name="Percent 5 2 2 3 2 2" xfId="11977" xr:uid="{00000000-0005-0000-0000-0000C9C40000}"/>
    <cellStyle name="Percent 5 2 2 3 2 2 2" xfId="22590" xr:uid="{00000000-0005-0000-0000-0000CAC40000}"/>
    <cellStyle name="Percent 5 2 2 3 2 2 2 2" xfId="45858" xr:uid="{00000000-0005-0000-0000-0000CBC40000}"/>
    <cellStyle name="Percent 5 2 2 3 2 2 3" xfId="35245" xr:uid="{00000000-0005-0000-0000-0000CCC40000}"/>
    <cellStyle name="Percent 5 2 2 3 2 3" xfId="17284" xr:uid="{00000000-0005-0000-0000-0000CDC40000}"/>
    <cellStyle name="Percent 5 2 2 3 2 3 2" xfId="40552" xr:uid="{00000000-0005-0000-0000-0000CEC40000}"/>
    <cellStyle name="Percent 5 2 2 3 2 4" xfId="29937" xr:uid="{00000000-0005-0000-0000-0000CFC40000}"/>
    <cellStyle name="Percent 5 2 2 3 3" xfId="9335" xr:uid="{00000000-0005-0000-0000-0000D0C40000}"/>
    <cellStyle name="Percent 5 2 2 3 3 2" xfId="19950" xr:uid="{00000000-0005-0000-0000-0000D1C40000}"/>
    <cellStyle name="Percent 5 2 2 3 3 2 2" xfId="43218" xr:uid="{00000000-0005-0000-0000-0000D2C40000}"/>
    <cellStyle name="Percent 5 2 2 3 3 3" xfId="32603" xr:uid="{00000000-0005-0000-0000-0000D3C40000}"/>
    <cellStyle name="Percent 5 2 2 3 4" xfId="14644" xr:uid="{00000000-0005-0000-0000-0000D4C40000}"/>
    <cellStyle name="Percent 5 2 2 3 4 2" xfId="37912" xr:uid="{00000000-0005-0000-0000-0000D5C40000}"/>
    <cellStyle name="Percent 5 2 2 3 5" xfId="24628" xr:uid="{00000000-0005-0000-0000-0000D6C40000}"/>
    <cellStyle name="Percent 5 2 2 3 5 2" xfId="47824" xr:uid="{00000000-0005-0000-0000-0000D7C40000}"/>
    <cellStyle name="Percent 5 2 2 3 6" xfId="27295" xr:uid="{00000000-0005-0000-0000-0000D8C40000}"/>
    <cellStyle name="Percent 5 2 2 3 7" xfId="49758" xr:uid="{00000000-0005-0000-0000-0000D9C40000}"/>
    <cellStyle name="Percent 5 2 2 4" xfId="4456" xr:uid="{00000000-0005-0000-0000-0000DAC40000}"/>
    <cellStyle name="Percent 5 2 2 4 2" xfId="9800" xr:uid="{00000000-0005-0000-0000-0000DBC40000}"/>
    <cellStyle name="Percent 5 2 2 4 2 2" xfId="20415" xr:uid="{00000000-0005-0000-0000-0000DCC40000}"/>
    <cellStyle name="Percent 5 2 2 4 2 2 2" xfId="43683" xr:uid="{00000000-0005-0000-0000-0000DDC40000}"/>
    <cellStyle name="Percent 5 2 2 4 2 3" xfId="33068" xr:uid="{00000000-0005-0000-0000-0000DEC40000}"/>
    <cellStyle name="Percent 5 2 2 4 3" xfId="15109" xr:uid="{00000000-0005-0000-0000-0000DFC40000}"/>
    <cellStyle name="Percent 5 2 2 4 3 2" xfId="38377" xr:uid="{00000000-0005-0000-0000-0000E0C40000}"/>
    <cellStyle name="Percent 5 2 2 4 4" xfId="27760" xr:uid="{00000000-0005-0000-0000-0000E1C40000}"/>
    <cellStyle name="Percent 5 2 2 5" xfId="7158" xr:uid="{00000000-0005-0000-0000-0000E2C40000}"/>
    <cellStyle name="Percent 5 2 2 5 2" xfId="17773" xr:uid="{00000000-0005-0000-0000-0000E3C40000}"/>
    <cellStyle name="Percent 5 2 2 5 2 2" xfId="41041" xr:uid="{00000000-0005-0000-0000-0000E4C40000}"/>
    <cellStyle name="Percent 5 2 2 5 3" xfId="30426" xr:uid="{00000000-0005-0000-0000-0000E5C40000}"/>
    <cellStyle name="Percent 5 2 2 6" xfId="12469" xr:uid="{00000000-0005-0000-0000-0000E6C40000}"/>
    <cellStyle name="Percent 5 2 2 6 2" xfId="35737" xr:uid="{00000000-0005-0000-0000-0000E7C40000}"/>
    <cellStyle name="Percent 5 2 2 7" xfId="24625" xr:uid="{00000000-0005-0000-0000-0000E8C40000}"/>
    <cellStyle name="Percent 5 2 2 7 2" xfId="47821" xr:uid="{00000000-0005-0000-0000-0000E9C40000}"/>
    <cellStyle name="Percent 5 2 2 8" xfId="25118" xr:uid="{00000000-0005-0000-0000-0000EAC40000}"/>
    <cellStyle name="Percent 5 2 2 9" xfId="49755" xr:uid="{00000000-0005-0000-0000-0000EBC40000}"/>
    <cellStyle name="Percent 5 2 3" xfId="1606" xr:uid="{00000000-0005-0000-0000-0000ECC40000}"/>
    <cellStyle name="Percent 5 2 3 2" xfId="2963" xr:uid="{00000000-0005-0000-0000-0000EDC40000}"/>
    <cellStyle name="Percent 5 2 3 2 2" xfId="5811" xr:uid="{00000000-0005-0000-0000-0000EEC40000}"/>
    <cellStyle name="Percent 5 2 3 2 2 2" xfId="11154" xr:uid="{00000000-0005-0000-0000-0000EFC40000}"/>
    <cellStyle name="Percent 5 2 3 2 2 2 2" xfId="21768" xr:uid="{00000000-0005-0000-0000-0000F0C40000}"/>
    <cellStyle name="Percent 5 2 3 2 2 2 2 2" xfId="45036" xr:uid="{00000000-0005-0000-0000-0000F1C40000}"/>
    <cellStyle name="Percent 5 2 3 2 2 2 3" xfId="34422" xr:uid="{00000000-0005-0000-0000-0000F2C40000}"/>
    <cellStyle name="Percent 5 2 3 2 2 3" xfId="16462" xr:uid="{00000000-0005-0000-0000-0000F3C40000}"/>
    <cellStyle name="Percent 5 2 3 2 2 3 2" xfId="39730" xr:uid="{00000000-0005-0000-0000-0000F4C40000}"/>
    <cellStyle name="Percent 5 2 3 2 2 4" xfId="29114" xr:uid="{00000000-0005-0000-0000-0000F5C40000}"/>
    <cellStyle name="Percent 5 2 3 2 3" xfId="8512" xr:uid="{00000000-0005-0000-0000-0000F6C40000}"/>
    <cellStyle name="Percent 5 2 3 2 3 2" xfId="19127" xr:uid="{00000000-0005-0000-0000-0000F7C40000}"/>
    <cellStyle name="Percent 5 2 3 2 3 2 2" xfId="42395" xr:uid="{00000000-0005-0000-0000-0000F8C40000}"/>
    <cellStyle name="Percent 5 2 3 2 3 3" xfId="31780" xr:uid="{00000000-0005-0000-0000-0000F9C40000}"/>
    <cellStyle name="Percent 5 2 3 2 4" xfId="13822" xr:uid="{00000000-0005-0000-0000-0000FAC40000}"/>
    <cellStyle name="Percent 5 2 3 2 4 2" xfId="37090" xr:uid="{00000000-0005-0000-0000-0000FBC40000}"/>
    <cellStyle name="Percent 5 2 3 2 5" xfId="24630" xr:uid="{00000000-0005-0000-0000-0000FCC40000}"/>
    <cellStyle name="Percent 5 2 3 2 5 2" xfId="47826" xr:uid="{00000000-0005-0000-0000-0000FDC40000}"/>
    <cellStyle name="Percent 5 2 3 2 6" xfId="26472" xr:uid="{00000000-0005-0000-0000-0000FEC40000}"/>
    <cellStyle name="Percent 5 2 3 2 7" xfId="49760" xr:uid="{00000000-0005-0000-0000-0000FFC40000}"/>
    <cellStyle name="Percent 5 2 3 3" xfId="4624" xr:uid="{00000000-0005-0000-0000-000000C50000}"/>
    <cellStyle name="Percent 5 2 3 3 2" xfId="9968" xr:uid="{00000000-0005-0000-0000-000001C50000}"/>
    <cellStyle name="Percent 5 2 3 3 2 2" xfId="20583" xr:uid="{00000000-0005-0000-0000-000002C50000}"/>
    <cellStyle name="Percent 5 2 3 3 2 2 2" xfId="43851" xr:uid="{00000000-0005-0000-0000-000003C50000}"/>
    <cellStyle name="Percent 5 2 3 3 2 3" xfId="33236" xr:uid="{00000000-0005-0000-0000-000004C50000}"/>
    <cellStyle name="Percent 5 2 3 3 3" xfId="15277" xr:uid="{00000000-0005-0000-0000-000005C50000}"/>
    <cellStyle name="Percent 5 2 3 3 3 2" xfId="38545" xr:uid="{00000000-0005-0000-0000-000006C50000}"/>
    <cellStyle name="Percent 5 2 3 3 4" xfId="27928" xr:uid="{00000000-0005-0000-0000-000007C50000}"/>
    <cellStyle name="Percent 5 2 3 4" xfId="7326" xr:uid="{00000000-0005-0000-0000-000008C50000}"/>
    <cellStyle name="Percent 5 2 3 4 2" xfId="17941" xr:uid="{00000000-0005-0000-0000-000009C50000}"/>
    <cellStyle name="Percent 5 2 3 4 2 2" xfId="41209" xr:uid="{00000000-0005-0000-0000-00000AC50000}"/>
    <cellStyle name="Percent 5 2 3 4 3" xfId="30594" xr:uid="{00000000-0005-0000-0000-00000BC50000}"/>
    <cellStyle name="Percent 5 2 3 5" xfId="12637" xr:uid="{00000000-0005-0000-0000-00000CC50000}"/>
    <cellStyle name="Percent 5 2 3 5 2" xfId="35905" xr:uid="{00000000-0005-0000-0000-00000DC50000}"/>
    <cellStyle name="Percent 5 2 3 6" xfId="24629" xr:uid="{00000000-0005-0000-0000-00000EC50000}"/>
    <cellStyle name="Percent 5 2 3 6 2" xfId="47825" xr:uid="{00000000-0005-0000-0000-00000FC50000}"/>
    <cellStyle name="Percent 5 2 3 7" xfId="25286" xr:uid="{00000000-0005-0000-0000-000010C50000}"/>
    <cellStyle name="Percent 5 2 3 8" xfId="49759" xr:uid="{00000000-0005-0000-0000-000011C50000}"/>
    <cellStyle name="Percent 5 2 4" xfId="2131" xr:uid="{00000000-0005-0000-0000-000012C50000}"/>
    <cellStyle name="Percent 5 2 4 2" xfId="5024" xr:uid="{00000000-0005-0000-0000-000013C50000}"/>
    <cellStyle name="Percent 5 2 4 2 2" xfId="10367" xr:uid="{00000000-0005-0000-0000-000014C50000}"/>
    <cellStyle name="Percent 5 2 4 2 2 2" xfId="20982" xr:uid="{00000000-0005-0000-0000-000015C50000}"/>
    <cellStyle name="Percent 5 2 4 2 2 2 2" xfId="44250" xr:uid="{00000000-0005-0000-0000-000016C50000}"/>
    <cellStyle name="Percent 5 2 4 2 2 3" xfId="33635" xr:uid="{00000000-0005-0000-0000-000017C50000}"/>
    <cellStyle name="Percent 5 2 4 2 3" xfId="15676" xr:uid="{00000000-0005-0000-0000-000018C50000}"/>
    <cellStyle name="Percent 5 2 4 2 3 2" xfId="38944" xr:uid="{00000000-0005-0000-0000-000019C50000}"/>
    <cellStyle name="Percent 5 2 4 2 4" xfId="28327" xr:uid="{00000000-0005-0000-0000-00001AC50000}"/>
    <cellStyle name="Percent 5 2 4 3" xfId="7725" xr:uid="{00000000-0005-0000-0000-00001BC50000}"/>
    <cellStyle name="Percent 5 2 4 3 2" xfId="18340" xr:uid="{00000000-0005-0000-0000-00001CC50000}"/>
    <cellStyle name="Percent 5 2 4 3 2 2" xfId="41608" xr:uid="{00000000-0005-0000-0000-00001DC50000}"/>
    <cellStyle name="Percent 5 2 4 3 3" xfId="30993" xr:uid="{00000000-0005-0000-0000-00001EC50000}"/>
    <cellStyle name="Percent 5 2 4 4" xfId="13036" xr:uid="{00000000-0005-0000-0000-00001FC50000}"/>
    <cellStyle name="Percent 5 2 4 4 2" xfId="36304" xr:uid="{00000000-0005-0000-0000-000020C50000}"/>
    <cellStyle name="Percent 5 2 4 5" xfId="24631" xr:uid="{00000000-0005-0000-0000-000021C50000}"/>
    <cellStyle name="Percent 5 2 4 5 2" xfId="47827" xr:uid="{00000000-0005-0000-0000-000022C50000}"/>
    <cellStyle name="Percent 5 2 4 6" xfId="25685" xr:uid="{00000000-0005-0000-0000-000023C50000}"/>
    <cellStyle name="Percent 5 2 4 7" xfId="49761" xr:uid="{00000000-0005-0000-0000-000024C50000}"/>
    <cellStyle name="Percent 5 2 5" xfId="2573" xr:uid="{00000000-0005-0000-0000-000025C50000}"/>
    <cellStyle name="Percent 5 2 5 2" xfId="5421" xr:uid="{00000000-0005-0000-0000-000026C50000}"/>
    <cellStyle name="Percent 5 2 5 2 2" xfId="10764" xr:uid="{00000000-0005-0000-0000-000027C50000}"/>
    <cellStyle name="Percent 5 2 5 2 2 2" xfId="21378" xr:uid="{00000000-0005-0000-0000-000028C50000}"/>
    <cellStyle name="Percent 5 2 5 2 2 2 2" xfId="44646" xr:uid="{00000000-0005-0000-0000-000029C50000}"/>
    <cellStyle name="Percent 5 2 5 2 2 3" xfId="34032" xr:uid="{00000000-0005-0000-0000-00002AC50000}"/>
    <cellStyle name="Percent 5 2 5 2 3" xfId="16072" xr:uid="{00000000-0005-0000-0000-00002BC50000}"/>
    <cellStyle name="Percent 5 2 5 2 3 2" xfId="39340" xr:uid="{00000000-0005-0000-0000-00002CC50000}"/>
    <cellStyle name="Percent 5 2 5 2 4" xfId="28724" xr:uid="{00000000-0005-0000-0000-00002DC50000}"/>
    <cellStyle name="Percent 5 2 5 3" xfId="8122" xr:uid="{00000000-0005-0000-0000-00002EC50000}"/>
    <cellStyle name="Percent 5 2 5 3 2" xfId="18737" xr:uid="{00000000-0005-0000-0000-00002FC50000}"/>
    <cellStyle name="Percent 5 2 5 3 2 2" xfId="42005" xr:uid="{00000000-0005-0000-0000-000030C50000}"/>
    <cellStyle name="Percent 5 2 5 3 3" xfId="31390" xr:uid="{00000000-0005-0000-0000-000031C50000}"/>
    <cellStyle name="Percent 5 2 5 4" xfId="13432" xr:uid="{00000000-0005-0000-0000-000032C50000}"/>
    <cellStyle name="Percent 5 2 5 4 2" xfId="36700" xr:uid="{00000000-0005-0000-0000-000033C50000}"/>
    <cellStyle name="Percent 5 2 5 5" xfId="26082" xr:uid="{00000000-0005-0000-0000-000034C50000}"/>
    <cellStyle name="Percent 5 2 6" xfId="3296" xr:uid="{00000000-0005-0000-0000-000035C50000}"/>
    <cellStyle name="Percent 5 2 6 2" xfId="6126" xr:uid="{00000000-0005-0000-0000-000036C50000}"/>
    <cellStyle name="Percent 5 2 6 2 2" xfId="11469" xr:uid="{00000000-0005-0000-0000-000037C50000}"/>
    <cellStyle name="Percent 5 2 6 2 2 2" xfId="22082" xr:uid="{00000000-0005-0000-0000-000038C50000}"/>
    <cellStyle name="Percent 5 2 6 2 2 2 2" xfId="45350" xr:uid="{00000000-0005-0000-0000-000039C50000}"/>
    <cellStyle name="Percent 5 2 6 2 2 3" xfId="34737" xr:uid="{00000000-0005-0000-0000-00003AC50000}"/>
    <cellStyle name="Percent 5 2 6 2 3" xfId="16776" xr:uid="{00000000-0005-0000-0000-00003BC50000}"/>
    <cellStyle name="Percent 5 2 6 2 3 2" xfId="40044" xr:uid="{00000000-0005-0000-0000-00003CC50000}"/>
    <cellStyle name="Percent 5 2 6 2 4" xfId="29429" xr:uid="{00000000-0005-0000-0000-00003DC50000}"/>
    <cellStyle name="Percent 5 2 6 3" xfId="8827" xr:uid="{00000000-0005-0000-0000-00003EC50000}"/>
    <cellStyle name="Percent 5 2 6 3 2" xfId="19442" xr:uid="{00000000-0005-0000-0000-00003FC50000}"/>
    <cellStyle name="Percent 5 2 6 3 2 2" xfId="42710" xr:uid="{00000000-0005-0000-0000-000040C50000}"/>
    <cellStyle name="Percent 5 2 6 3 3" xfId="32095" xr:uid="{00000000-0005-0000-0000-000041C50000}"/>
    <cellStyle name="Percent 5 2 6 4" xfId="14136" xr:uid="{00000000-0005-0000-0000-000042C50000}"/>
    <cellStyle name="Percent 5 2 6 4 2" xfId="37404" xr:uid="{00000000-0005-0000-0000-000043C50000}"/>
    <cellStyle name="Percent 5 2 6 5" xfId="26787" xr:uid="{00000000-0005-0000-0000-000044C50000}"/>
    <cellStyle name="Percent 5 2 7" xfId="3616" xr:uid="{00000000-0005-0000-0000-000045C50000}"/>
    <cellStyle name="Percent 5 2 7 2" xfId="6440" xr:uid="{00000000-0005-0000-0000-000046C50000}"/>
    <cellStyle name="Percent 5 2 7 2 2" xfId="11783" xr:uid="{00000000-0005-0000-0000-000047C50000}"/>
    <cellStyle name="Percent 5 2 7 2 2 2" xfId="22396" xr:uid="{00000000-0005-0000-0000-000048C50000}"/>
    <cellStyle name="Percent 5 2 7 2 2 2 2" xfId="45664" xr:uid="{00000000-0005-0000-0000-000049C50000}"/>
    <cellStyle name="Percent 5 2 7 2 2 3" xfId="35051" xr:uid="{00000000-0005-0000-0000-00004AC50000}"/>
    <cellStyle name="Percent 5 2 7 2 3" xfId="17090" xr:uid="{00000000-0005-0000-0000-00004BC50000}"/>
    <cellStyle name="Percent 5 2 7 2 3 2" xfId="40358" xr:uid="{00000000-0005-0000-0000-00004CC50000}"/>
    <cellStyle name="Percent 5 2 7 2 4" xfId="29743" xr:uid="{00000000-0005-0000-0000-00004DC50000}"/>
    <cellStyle name="Percent 5 2 7 3" xfId="9141" xr:uid="{00000000-0005-0000-0000-00004EC50000}"/>
    <cellStyle name="Percent 5 2 7 3 2" xfId="19756" xr:uid="{00000000-0005-0000-0000-00004FC50000}"/>
    <cellStyle name="Percent 5 2 7 3 2 2" xfId="43024" xr:uid="{00000000-0005-0000-0000-000050C50000}"/>
    <cellStyle name="Percent 5 2 7 3 3" xfId="32409" xr:uid="{00000000-0005-0000-0000-000051C50000}"/>
    <cellStyle name="Percent 5 2 7 4" xfId="14450" xr:uid="{00000000-0005-0000-0000-000052C50000}"/>
    <cellStyle name="Percent 5 2 7 4 2" xfId="37718" xr:uid="{00000000-0005-0000-0000-000053C50000}"/>
    <cellStyle name="Percent 5 2 7 5" xfId="27101" xr:uid="{00000000-0005-0000-0000-000054C50000}"/>
    <cellStyle name="Percent 5 2 8" xfId="4234" xr:uid="{00000000-0005-0000-0000-000055C50000}"/>
    <cellStyle name="Percent 5 2 8 2" xfId="9578" xr:uid="{00000000-0005-0000-0000-000056C50000}"/>
    <cellStyle name="Percent 5 2 8 2 2" xfId="20193" xr:uid="{00000000-0005-0000-0000-000057C50000}"/>
    <cellStyle name="Percent 5 2 8 2 2 2" xfId="43461" xr:uid="{00000000-0005-0000-0000-000058C50000}"/>
    <cellStyle name="Percent 5 2 8 2 3" xfId="32846" xr:uid="{00000000-0005-0000-0000-000059C50000}"/>
    <cellStyle name="Percent 5 2 8 3" xfId="14887" xr:uid="{00000000-0005-0000-0000-00005AC50000}"/>
    <cellStyle name="Percent 5 2 8 3 2" xfId="38155" xr:uid="{00000000-0005-0000-0000-00005BC50000}"/>
    <cellStyle name="Percent 5 2 8 4" xfId="27538" xr:uid="{00000000-0005-0000-0000-00005CC50000}"/>
    <cellStyle name="Percent 5 2 9" xfId="6936" xr:uid="{00000000-0005-0000-0000-00005DC50000}"/>
    <cellStyle name="Percent 5 2 9 2" xfId="17551" xr:uid="{00000000-0005-0000-0000-00005EC50000}"/>
    <cellStyle name="Percent 5 2 9 2 2" xfId="40819" xr:uid="{00000000-0005-0000-0000-00005FC50000}"/>
    <cellStyle name="Percent 5 2 9 3" xfId="30204" xr:uid="{00000000-0005-0000-0000-000060C50000}"/>
    <cellStyle name="Percent 5 3" xfId="884" xr:uid="{00000000-0005-0000-0000-000061C50000}"/>
    <cellStyle name="Percent 5 3 2" xfId="2657" xr:uid="{00000000-0005-0000-0000-000062C50000}"/>
    <cellStyle name="Percent 5 3 2 2" xfId="5505" xr:uid="{00000000-0005-0000-0000-000063C50000}"/>
    <cellStyle name="Percent 5 3 2 2 2" xfId="10848" xr:uid="{00000000-0005-0000-0000-000064C50000}"/>
    <cellStyle name="Percent 5 3 2 2 2 2" xfId="21462" xr:uid="{00000000-0005-0000-0000-000065C50000}"/>
    <cellStyle name="Percent 5 3 2 2 2 2 2" xfId="44730" xr:uid="{00000000-0005-0000-0000-000066C50000}"/>
    <cellStyle name="Percent 5 3 2 2 2 3" xfId="34116" xr:uid="{00000000-0005-0000-0000-000067C50000}"/>
    <cellStyle name="Percent 5 3 2 2 3" xfId="16156" xr:uid="{00000000-0005-0000-0000-000068C50000}"/>
    <cellStyle name="Percent 5 3 2 2 3 2" xfId="39424" xr:uid="{00000000-0005-0000-0000-000069C50000}"/>
    <cellStyle name="Percent 5 3 2 2 4" xfId="24634" xr:uid="{00000000-0005-0000-0000-00006AC50000}"/>
    <cellStyle name="Percent 5 3 2 2 4 2" xfId="47830" xr:uid="{00000000-0005-0000-0000-00006BC50000}"/>
    <cellStyle name="Percent 5 3 2 2 5" xfId="28808" xr:uid="{00000000-0005-0000-0000-00006CC50000}"/>
    <cellStyle name="Percent 5 3 2 2 6" xfId="49764" xr:uid="{00000000-0005-0000-0000-00006DC50000}"/>
    <cellStyle name="Percent 5 3 2 3" xfId="8206" xr:uid="{00000000-0005-0000-0000-00006EC50000}"/>
    <cellStyle name="Percent 5 3 2 3 2" xfId="18821" xr:uid="{00000000-0005-0000-0000-00006FC50000}"/>
    <cellStyle name="Percent 5 3 2 3 2 2" xfId="42089" xr:uid="{00000000-0005-0000-0000-000070C50000}"/>
    <cellStyle name="Percent 5 3 2 3 3" xfId="31474" xr:uid="{00000000-0005-0000-0000-000071C50000}"/>
    <cellStyle name="Percent 5 3 2 4" xfId="13516" xr:uid="{00000000-0005-0000-0000-000072C50000}"/>
    <cellStyle name="Percent 5 3 2 4 2" xfId="36784" xr:uid="{00000000-0005-0000-0000-000073C50000}"/>
    <cellStyle name="Percent 5 3 2 5" xfId="24633" xr:uid="{00000000-0005-0000-0000-000074C50000}"/>
    <cellStyle name="Percent 5 3 2 5 2" xfId="47829" xr:uid="{00000000-0005-0000-0000-000075C50000}"/>
    <cellStyle name="Percent 5 3 2 6" xfId="26166" xr:uid="{00000000-0005-0000-0000-000076C50000}"/>
    <cellStyle name="Percent 5 3 2 7" xfId="49763" xr:uid="{00000000-0005-0000-0000-000077C50000}"/>
    <cellStyle name="Percent 5 3 3" xfId="3805" xr:uid="{00000000-0005-0000-0000-000078C50000}"/>
    <cellStyle name="Percent 5 3 3 2" xfId="6497" xr:uid="{00000000-0005-0000-0000-000079C50000}"/>
    <cellStyle name="Percent 5 3 3 2 2" xfId="11840" xr:uid="{00000000-0005-0000-0000-00007AC50000}"/>
    <cellStyle name="Percent 5 3 3 2 2 2" xfId="22453" xr:uid="{00000000-0005-0000-0000-00007BC50000}"/>
    <cellStyle name="Percent 5 3 3 2 2 2 2" xfId="45721" xr:uid="{00000000-0005-0000-0000-00007CC50000}"/>
    <cellStyle name="Percent 5 3 3 2 2 3" xfId="35108" xr:uid="{00000000-0005-0000-0000-00007DC50000}"/>
    <cellStyle name="Percent 5 3 3 2 3" xfId="17147" xr:uid="{00000000-0005-0000-0000-00007EC50000}"/>
    <cellStyle name="Percent 5 3 3 2 3 2" xfId="40415" xr:uid="{00000000-0005-0000-0000-00007FC50000}"/>
    <cellStyle name="Percent 5 3 3 2 4" xfId="29800" xr:uid="{00000000-0005-0000-0000-000080C50000}"/>
    <cellStyle name="Percent 5 3 3 3" xfId="9198" xr:uid="{00000000-0005-0000-0000-000081C50000}"/>
    <cellStyle name="Percent 5 3 3 3 2" xfId="19813" xr:uid="{00000000-0005-0000-0000-000082C50000}"/>
    <cellStyle name="Percent 5 3 3 3 2 2" xfId="43081" xr:uid="{00000000-0005-0000-0000-000083C50000}"/>
    <cellStyle name="Percent 5 3 3 3 3" xfId="32466" xr:uid="{00000000-0005-0000-0000-000084C50000}"/>
    <cellStyle name="Percent 5 3 3 4" xfId="14507" xr:uid="{00000000-0005-0000-0000-000085C50000}"/>
    <cellStyle name="Percent 5 3 3 4 2" xfId="37775" xr:uid="{00000000-0005-0000-0000-000086C50000}"/>
    <cellStyle name="Percent 5 3 3 5" xfId="24635" xr:uid="{00000000-0005-0000-0000-000087C50000}"/>
    <cellStyle name="Percent 5 3 3 5 2" xfId="47831" xr:uid="{00000000-0005-0000-0000-000088C50000}"/>
    <cellStyle name="Percent 5 3 3 6" xfId="27158" xr:uid="{00000000-0005-0000-0000-000089C50000}"/>
    <cellStyle name="Percent 5 3 3 7" xfId="49765" xr:uid="{00000000-0005-0000-0000-00008AC50000}"/>
    <cellStyle name="Percent 5 3 4" xfId="4318" xr:uid="{00000000-0005-0000-0000-00008BC50000}"/>
    <cellStyle name="Percent 5 3 4 2" xfId="9662" xr:uid="{00000000-0005-0000-0000-00008CC50000}"/>
    <cellStyle name="Percent 5 3 4 2 2" xfId="20277" xr:uid="{00000000-0005-0000-0000-00008DC50000}"/>
    <cellStyle name="Percent 5 3 4 2 2 2" xfId="43545" xr:uid="{00000000-0005-0000-0000-00008EC50000}"/>
    <cellStyle name="Percent 5 3 4 2 3" xfId="32930" xr:uid="{00000000-0005-0000-0000-00008FC50000}"/>
    <cellStyle name="Percent 5 3 4 3" xfId="14971" xr:uid="{00000000-0005-0000-0000-000090C50000}"/>
    <cellStyle name="Percent 5 3 4 3 2" xfId="38239" xr:uid="{00000000-0005-0000-0000-000091C50000}"/>
    <cellStyle name="Percent 5 3 4 4" xfId="27622" xr:uid="{00000000-0005-0000-0000-000092C50000}"/>
    <cellStyle name="Percent 5 3 5" xfId="7020" xr:uid="{00000000-0005-0000-0000-000093C50000}"/>
    <cellStyle name="Percent 5 3 5 2" xfId="17635" xr:uid="{00000000-0005-0000-0000-000094C50000}"/>
    <cellStyle name="Percent 5 3 5 2 2" xfId="40903" xr:uid="{00000000-0005-0000-0000-000095C50000}"/>
    <cellStyle name="Percent 5 3 5 3" xfId="30288" xr:uid="{00000000-0005-0000-0000-000096C50000}"/>
    <cellStyle name="Percent 5 3 6" xfId="12331" xr:uid="{00000000-0005-0000-0000-000097C50000}"/>
    <cellStyle name="Percent 5 3 6 2" xfId="35599" xr:uid="{00000000-0005-0000-0000-000098C50000}"/>
    <cellStyle name="Percent 5 3 7" xfId="24632" xr:uid="{00000000-0005-0000-0000-000099C50000}"/>
    <cellStyle name="Percent 5 3 7 2" xfId="47828" xr:uid="{00000000-0005-0000-0000-00009AC50000}"/>
    <cellStyle name="Percent 5 3 8" xfId="24980" xr:uid="{00000000-0005-0000-0000-00009BC50000}"/>
    <cellStyle name="Percent 5 3 9" xfId="49762" xr:uid="{00000000-0005-0000-0000-00009CC50000}"/>
    <cellStyle name="Percent 5 4" xfId="1174" xr:uid="{00000000-0005-0000-0000-00009DC50000}"/>
    <cellStyle name="Percent 5 4 2" xfId="2740" xr:uid="{00000000-0005-0000-0000-00009EC50000}"/>
    <cellStyle name="Percent 5 4 2 2" xfId="5588" xr:uid="{00000000-0005-0000-0000-00009FC50000}"/>
    <cellStyle name="Percent 5 4 2 2 2" xfId="10931" xr:uid="{00000000-0005-0000-0000-0000A0C50000}"/>
    <cellStyle name="Percent 5 4 2 2 2 2" xfId="21545" xr:uid="{00000000-0005-0000-0000-0000A1C50000}"/>
    <cellStyle name="Percent 5 4 2 2 2 2 2" xfId="44813" xr:uid="{00000000-0005-0000-0000-0000A2C50000}"/>
    <cellStyle name="Percent 5 4 2 2 2 3" xfId="34199" xr:uid="{00000000-0005-0000-0000-0000A3C50000}"/>
    <cellStyle name="Percent 5 4 2 2 3" xfId="16239" xr:uid="{00000000-0005-0000-0000-0000A4C50000}"/>
    <cellStyle name="Percent 5 4 2 2 3 2" xfId="39507" xr:uid="{00000000-0005-0000-0000-0000A5C50000}"/>
    <cellStyle name="Percent 5 4 2 2 4" xfId="28891" xr:uid="{00000000-0005-0000-0000-0000A6C50000}"/>
    <cellStyle name="Percent 5 4 2 3" xfId="8289" xr:uid="{00000000-0005-0000-0000-0000A7C50000}"/>
    <cellStyle name="Percent 5 4 2 3 2" xfId="18904" xr:uid="{00000000-0005-0000-0000-0000A8C50000}"/>
    <cellStyle name="Percent 5 4 2 3 2 2" xfId="42172" xr:uid="{00000000-0005-0000-0000-0000A9C50000}"/>
    <cellStyle name="Percent 5 4 2 3 3" xfId="31557" xr:uid="{00000000-0005-0000-0000-0000AAC50000}"/>
    <cellStyle name="Percent 5 4 2 4" xfId="13599" xr:uid="{00000000-0005-0000-0000-0000ABC50000}"/>
    <cellStyle name="Percent 5 4 2 4 2" xfId="36867" xr:uid="{00000000-0005-0000-0000-0000ACC50000}"/>
    <cellStyle name="Percent 5 4 2 5" xfId="24637" xr:uid="{00000000-0005-0000-0000-0000ADC50000}"/>
    <cellStyle name="Percent 5 4 2 5 2" xfId="47833" xr:uid="{00000000-0005-0000-0000-0000AEC50000}"/>
    <cellStyle name="Percent 5 4 2 6" xfId="26249" xr:uid="{00000000-0005-0000-0000-0000AFC50000}"/>
    <cellStyle name="Percent 5 4 2 7" xfId="49767" xr:uid="{00000000-0005-0000-0000-0000B0C50000}"/>
    <cellStyle name="Percent 5 4 3" xfId="3915" xr:uid="{00000000-0005-0000-0000-0000B1C50000}"/>
    <cellStyle name="Percent 5 4 3 2" xfId="6579" xr:uid="{00000000-0005-0000-0000-0000B2C50000}"/>
    <cellStyle name="Percent 5 4 3 2 2" xfId="11922" xr:uid="{00000000-0005-0000-0000-0000B3C50000}"/>
    <cellStyle name="Percent 5 4 3 2 2 2" xfId="22535" xr:uid="{00000000-0005-0000-0000-0000B4C50000}"/>
    <cellStyle name="Percent 5 4 3 2 2 2 2" xfId="45803" xr:uid="{00000000-0005-0000-0000-0000B5C50000}"/>
    <cellStyle name="Percent 5 4 3 2 2 3" xfId="35190" xr:uid="{00000000-0005-0000-0000-0000B6C50000}"/>
    <cellStyle name="Percent 5 4 3 2 3" xfId="17229" xr:uid="{00000000-0005-0000-0000-0000B7C50000}"/>
    <cellStyle name="Percent 5 4 3 2 3 2" xfId="40497" xr:uid="{00000000-0005-0000-0000-0000B8C50000}"/>
    <cellStyle name="Percent 5 4 3 2 4" xfId="29882" xr:uid="{00000000-0005-0000-0000-0000B9C50000}"/>
    <cellStyle name="Percent 5 4 3 3" xfId="9280" xr:uid="{00000000-0005-0000-0000-0000BAC50000}"/>
    <cellStyle name="Percent 5 4 3 3 2" xfId="19895" xr:uid="{00000000-0005-0000-0000-0000BBC50000}"/>
    <cellStyle name="Percent 5 4 3 3 2 2" xfId="43163" xr:uid="{00000000-0005-0000-0000-0000BCC50000}"/>
    <cellStyle name="Percent 5 4 3 3 3" xfId="32548" xr:uid="{00000000-0005-0000-0000-0000BDC50000}"/>
    <cellStyle name="Percent 5 4 3 4" xfId="14589" xr:uid="{00000000-0005-0000-0000-0000BEC50000}"/>
    <cellStyle name="Percent 5 4 3 4 2" xfId="37857" xr:uid="{00000000-0005-0000-0000-0000BFC50000}"/>
    <cellStyle name="Percent 5 4 3 5" xfId="27240" xr:uid="{00000000-0005-0000-0000-0000C0C50000}"/>
    <cellStyle name="Percent 5 4 4" xfId="4401" xr:uid="{00000000-0005-0000-0000-0000C1C50000}"/>
    <cellStyle name="Percent 5 4 4 2" xfId="9745" xr:uid="{00000000-0005-0000-0000-0000C2C50000}"/>
    <cellStyle name="Percent 5 4 4 2 2" xfId="20360" xr:uid="{00000000-0005-0000-0000-0000C3C50000}"/>
    <cellStyle name="Percent 5 4 4 2 2 2" xfId="43628" xr:uid="{00000000-0005-0000-0000-0000C4C50000}"/>
    <cellStyle name="Percent 5 4 4 2 3" xfId="33013" xr:uid="{00000000-0005-0000-0000-0000C5C50000}"/>
    <cellStyle name="Percent 5 4 4 3" xfId="15054" xr:uid="{00000000-0005-0000-0000-0000C6C50000}"/>
    <cellStyle name="Percent 5 4 4 3 2" xfId="38322" xr:uid="{00000000-0005-0000-0000-0000C7C50000}"/>
    <cellStyle name="Percent 5 4 4 4" xfId="27705" xr:uid="{00000000-0005-0000-0000-0000C8C50000}"/>
    <cellStyle name="Percent 5 4 5" xfId="7103" xr:uid="{00000000-0005-0000-0000-0000C9C50000}"/>
    <cellStyle name="Percent 5 4 5 2" xfId="17718" xr:uid="{00000000-0005-0000-0000-0000CAC50000}"/>
    <cellStyle name="Percent 5 4 5 2 2" xfId="40986" xr:uid="{00000000-0005-0000-0000-0000CBC50000}"/>
    <cellStyle name="Percent 5 4 5 3" xfId="30371" xr:uid="{00000000-0005-0000-0000-0000CCC50000}"/>
    <cellStyle name="Percent 5 4 6" xfId="12414" xr:uid="{00000000-0005-0000-0000-0000CDC50000}"/>
    <cellStyle name="Percent 5 4 6 2" xfId="35682" xr:uid="{00000000-0005-0000-0000-0000CEC50000}"/>
    <cellStyle name="Percent 5 4 7" xfId="24636" xr:uid="{00000000-0005-0000-0000-0000CFC50000}"/>
    <cellStyle name="Percent 5 4 7 2" xfId="47832" xr:uid="{00000000-0005-0000-0000-0000D0C50000}"/>
    <cellStyle name="Percent 5 4 8" xfId="25063" xr:uid="{00000000-0005-0000-0000-0000D1C50000}"/>
    <cellStyle name="Percent 5 4 9" xfId="49766" xr:uid="{00000000-0005-0000-0000-0000D2C50000}"/>
    <cellStyle name="Percent 5 5" xfId="1359" xr:uid="{00000000-0005-0000-0000-0000D3C50000}"/>
    <cellStyle name="Percent 5 5 2" xfId="2880" xr:uid="{00000000-0005-0000-0000-0000D4C50000}"/>
    <cellStyle name="Percent 5 5 2 2" xfId="5728" xr:uid="{00000000-0005-0000-0000-0000D5C50000}"/>
    <cellStyle name="Percent 5 5 2 2 2" xfId="11071" xr:uid="{00000000-0005-0000-0000-0000D6C50000}"/>
    <cellStyle name="Percent 5 5 2 2 2 2" xfId="21685" xr:uid="{00000000-0005-0000-0000-0000D7C50000}"/>
    <cellStyle name="Percent 5 5 2 2 2 2 2" xfId="44953" xr:uid="{00000000-0005-0000-0000-0000D8C50000}"/>
    <cellStyle name="Percent 5 5 2 2 2 3" xfId="34339" xr:uid="{00000000-0005-0000-0000-0000D9C50000}"/>
    <cellStyle name="Percent 5 5 2 2 3" xfId="16379" xr:uid="{00000000-0005-0000-0000-0000DAC50000}"/>
    <cellStyle name="Percent 5 5 2 2 3 2" xfId="39647" xr:uid="{00000000-0005-0000-0000-0000DBC50000}"/>
    <cellStyle name="Percent 5 5 2 2 4" xfId="29031" xr:uid="{00000000-0005-0000-0000-0000DCC50000}"/>
    <cellStyle name="Percent 5 5 2 3" xfId="8429" xr:uid="{00000000-0005-0000-0000-0000DDC50000}"/>
    <cellStyle name="Percent 5 5 2 3 2" xfId="19044" xr:uid="{00000000-0005-0000-0000-0000DEC50000}"/>
    <cellStyle name="Percent 5 5 2 3 2 2" xfId="42312" xr:uid="{00000000-0005-0000-0000-0000DFC50000}"/>
    <cellStyle name="Percent 5 5 2 3 3" xfId="31697" xr:uid="{00000000-0005-0000-0000-0000E0C50000}"/>
    <cellStyle name="Percent 5 5 2 4" xfId="13739" xr:uid="{00000000-0005-0000-0000-0000E1C50000}"/>
    <cellStyle name="Percent 5 5 2 4 2" xfId="37007" xr:uid="{00000000-0005-0000-0000-0000E2C50000}"/>
    <cellStyle name="Percent 5 5 2 5" xfId="26389" xr:uid="{00000000-0005-0000-0000-0000E3C50000}"/>
    <cellStyle name="Percent 5 5 3" xfId="4541" xr:uid="{00000000-0005-0000-0000-0000E4C50000}"/>
    <cellStyle name="Percent 5 5 3 2" xfId="9885" xr:uid="{00000000-0005-0000-0000-0000E5C50000}"/>
    <cellStyle name="Percent 5 5 3 2 2" xfId="20500" xr:uid="{00000000-0005-0000-0000-0000E6C50000}"/>
    <cellStyle name="Percent 5 5 3 2 2 2" xfId="43768" xr:uid="{00000000-0005-0000-0000-0000E7C50000}"/>
    <cellStyle name="Percent 5 5 3 2 3" xfId="33153" xr:uid="{00000000-0005-0000-0000-0000E8C50000}"/>
    <cellStyle name="Percent 5 5 3 3" xfId="15194" xr:uid="{00000000-0005-0000-0000-0000E9C50000}"/>
    <cellStyle name="Percent 5 5 3 3 2" xfId="38462" xr:uid="{00000000-0005-0000-0000-0000EAC50000}"/>
    <cellStyle name="Percent 5 5 3 4" xfId="27845" xr:uid="{00000000-0005-0000-0000-0000EBC50000}"/>
    <cellStyle name="Percent 5 5 4" xfId="7243" xr:uid="{00000000-0005-0000-0000-0000ECC50000}"/>
    <cellStyle name="Percent 5 5 4 2" xfId="17858" xr:uid="{00000000-0005-0000-0000-0000EDC50000}"/>
    <cellStyle name="Percent 5 5 4 2 2" xfId="41126" xr:uid="{00000000-0005-0000-0000-0000EEC50000}"/>
    <cellStyle name="Percent 5 5 4 3" xfId="30511" xr:uid="{00000000-0005-0000-0000-0000EFC50000}"/>
    <cellStyle name="Percent 5 5 5" xfId="12554" xr:uid="{00000000-0005-0000-0000-0000F0C50000}"/>
    <cellStyle name="Percent 5 5 5 2" xfId="35822" xr:uid="{00000000-0005-0000-0000-0000F1C50000}"/>
    <cellStyle name="Percent 5 5 6" xfId="24638" xr:uid="{00000000-0005-0000-0000-0000F2C50000}"/>
    <cellStyle name="Percent 5 5 6 2" xfId="47834" xr:uid="{00000000-0005-0000-0000-0000F3C50000}"/>
    <cellStyle name="Percent 5 5 7" xfId="25203" xr:uid="{00000000-0005-0000-0000-0000F4C50000}"/>
    <cellStyle name="Percent 5 5 8" xfId="49768" xr:uid="{00000000-0005-0000-0000-0000F5C50000}"/>
    <cellStyle name="Percent 5 6" xfId="1727" xr:uid="{00000000-0005-0000-0000-0000F6C50000}"/>
    <cellStyle name="Percent 5 6 2" xfId="4722" xr:uid="{00000000-0005-0000-0000-0000F7C50000}"/>
    <cellStyle name="Percent 5 6 2 2" xfId="10066" xr:uid="{00000000-0005-0000-0000-0000F8C50000}"/>
    <cellStyle name="Percent 5 6 2 2 2" xfId="20681" xr:uid="{00000000-0005-0000-0000-0000F9C50000}"/>
    <cellStyle name="Percent 5 6 2 2 2 2" xfId="43949" xr:uid="{00000000-0005-0000-0000-0000FAC50000}"/>
    <cellStyle name="Percent 5 6 2 2 3" xfId="33334" xr:uid="{00000000-0005-0000-0000-0000FBC50000}"/>
    <cellStyle name="Percent 5 6 2 3" xfId="15375" xr:uid="{00000000-0005-0000-0000-0000FCC50000}"/>
    <cellStyle name="Percent 5 6 2 3 2" xfId="38643" xr:uid="{00000000-0005-0000-0000-0000FDC50000}"/>
    <cellStyle name="Percent 5 6 2 4" xfId="28026" xr:uid="{00000000-0005-0000-0000-0000FEC50000}"/>
    <cellStyle name="Percent 5 6 3" xfId="7424" xr:uid="{00000000-0005-0000-0000-0000FFC50000}"/>
    <cellStyle name="Percent 5 6 3 2" xfId="18039" xr:uid="{00000000-0005-0000-0000-000000C60000}"/>
    <cellStyle name="Percent 5 6 3 2 2" xfId="41307" xr:uid="{00000000-0005-0000-0000-000001C60000}"/>
    <cellStyle name="Percent 5 6 3 3" xfId="30692" xr:uid="{00000000-0005-0000-0000-000002C60000}"/>
    <cellStyle name="Percent 5 6 4" xfId="12735" xr:uid="{00000000-0005-0000-0000-000003C60000}"/>
    <cellStyle name="Percent 5 6 4 2" xfId="36003" xr:uid="{00000000-0005-0000-0000-000004C60000}"/>
    <cellStyle name="Percent 5 6 5" xfId="25384" xr:uid="{00000000-0005-0000-0000-000005C60000}"/>
    <cellStyle name="Percent 5 7" xfId="2572" xr:uid="{00000000-0005-0000-0000-000006C60000}"/>
    <cellStyle name="Percent 5 7 2" xfId="5420" xr:uid="{00000000-0005-0000-0000-000007C60000}"/>
    <cellStyle name="Percent 5 7 2 2" xfId="10763" xr:uid="{00000000-0005-0000-0000-000008C60000}"/>
    <cellStyle name="Percent 5 7 2 2 2" xfId="21377" xr:uid="{00000000-0005-0000-0000-000009C60000}"/>
    <cellStyle name="Percent 5 7 2 2 2 2" xfId="44645" xr:uid="{00000000-0005-0000-0000-00000AC60000}"/>
    <cellStyle name="Percent 5 7 2 2 3" xfId="34031" xr:uid="{00000000-0005-0000-0000-00000BC60000}"/>
    <cellStyle name="Percent 5 7 2 3" xfId="16071" xr:uid="{00000000-0005-0000-0000-00000CC60000}"/>
    <cellStyle name="Percent 5 7 2 3 2" xfId="39339" xr:uid="{00000000-0005-0000-0000-00000DC60000}"/>
    <cellStyle name="Percent 5 7 2 4" xfId="28723" xr:uid="{00000000-0005-0000-0000-00000EC60000}"/>
    <cellStyle name="Percent 5 7 3" xfId="8121" xr:uid="{00000000-0005-0000-0000-00000FC60000}"/>
    <cellStyle name="Percent 5 7 3 2" xfId="18736" xr:uid="{00000000-0005-0000-0000-000010C60000}"/>
    <cellStyle name="Percent 5 7 3 2 2" xfId="42004" xr:uid="{00000000-0005-0000-0000-000011C60000}"/>
    <cellStyle name="Percent 5 7 3 3" xfId="31389" xr:uid="{00000000-0005-0000-0000-000012C60000}"/>
    <cellStyle name="Percent 5 7 4" xfId="13431" xr:uid="{00000000-0005-0000-0000-000013C60000}"/>
    <cellStyle name="Percent 5 7 4 2" xfId="36699" xr:uid="{00000000-0005-0000-0000-000014C60000}"/>
    <cellStyle name="Percent 5 7 5" xfId="26081" xr:uid="{00000000-0005-0000-0000-000015C60000}"/>
    <cellStyle name="Percent 5 8" xfId="3064" xr:uid="{00000000-0005-0000-0000-000016C60000}"/>
    <cellStyle name="Percent 5 8 2" xfId="5897" xr:uid="{00000000-0005-0000-0000-000017C60000}"/>
    <cellStyle name="Percent 5 8 2 2" xfId="11240" xr:uid="{00000000-0005-0000-0000-000018C60000}"/>
    <cellStyle name="Percent 5 8 2 2 2" xfId="21853" xr:uid="{00000000-0005-0000-0000-000019C60000}"/>
    <cellStyle name="Percent 5 8 2 2 2 2" xfId="45121" xr:uid="{00000000-0005-0000-0000-00001AC60000}"/>
    <cellStyle name="Percent 5 8 2 2 3" xfId="34508" xr:uid="{00000000-0005-0000-0000-00001BC60000}"/>
    <cellStyle name="Percent 5 8 2 3" xfId="16547" xr:uid="{00000000-0005-0000-0000-00001CC60000}"/>
    <cellStyle name="Percent 5 8 2 3 2" xfId="39815" xr:uid="{00000000-0005-0000-0000-00001DC60000}"/>
    <cellStyle name="Percent 5 8 2 4" xfId="29200" xr:uid="{00000000-0005-0000-0000-00001EC60000}"/>
    <cellStyle name="Percent 5 8 3" xfId="8598" xr:uid="{00000000-0005-0000-0000-00001FC60000}"/>
    <cellStyle name="Percent 5 8 3 2" xfId="19213" xr:uid="{00000000-0005-0000-0000-000020C60000}"/>
    <cellStyle name="Percent 5 8 3 2 2" xfId="42481" xr:uid="{00000000-0005-0000-0000-000021C60000}"/>
    <cellStyle name="Percent 5 8 3 3" xfId="31866" xr:uid="{00000000-0005-0000-0000-000022C60000}"/>
    <cellStyle name="Percent 5 8 4" xfId="13907" xr:uid="{00000000-0005-0000-0000-000023C60000}"/>
    <cellStyle name="Percent 5 8 4 2" xfId="37175" xr:uid="{00000000-0005-0000-0000-000024C60000}"/>
    <cellStyle name="Percent 5 8 5" xfId="26558" xr:uid="{00000000-0005-0000-0000-000025C60000}"/>
    <cellStyle name="Percent 5 9" xfId="3387" xr:uid="{00000000-0005-0000-0000-000026C60000}"/>
    <cellStyle name="Percent 5 9 2" xfId="6211" xr:uid="{00000000-0005-0000-0000-000027C60000}"/>
    <cellStyle name="Percent 5 9 2 2" xfId="11554" xr:uid="{00000000-0005-0000-0000-000028C60000}"/>
    <cellStyle name="Percent 5 9 2 2 2" xfId="22167" xr:uid="{00000000-0005-0000-0000-000029C60000}"/>
    <cellStyle name="Percent 5 9 2 2 2 2" xfId="45435" xr:uid="{00000000-0005-0000-0000-00002AC60000}"/>
    <cellStyle name="Percent 5 9 2 2 3" xfId="34822" xr:uid="{00000000-0005-0000-0000-00002BC60000}"/>
    <cellStyle name="Percent 5 9 2 3" xfId="16861" xr:uid="{00000000-0005-0000-0000-00002CC60000}"/>
    <cellStyle name="Percent 5 9 2 3 2" xfId="40129" xr:uid="{00000000-0005-0000-0000-00002DC60000}"/>
    <cellStyle name="Percent 5 9 2 4" xfId="29514" xr:uid="{00000000-0005-0000-0000-00002EC60000}"/>
    <cellStyle name="Percent 5 9 3" xfId="8912" xr:uid="{00000000-0005-0000-0000-00002FC60000}"/>
    <cellStyle name="Percent 5 9 3 2" xfId="19527" xr:uid="{00000000-0005-0000-0000-000030C60000}"/>
    <cellStyle name="Percent 5 9 3 2 2" xfId="42795" xr:uid="{00000000-0005-0000-0000-000031C60000}"/>
    <cellStyle name="Percent 5 9 3 3" xfId="32180" xr:uid="{00000000-0005-0000-0000-000032C60000}"/>
    <cellStyle name="Percent 5 9 4" xfId="14221" xr:uid="{00000000-0005-0000-0000-000033C60000}"/>
    <cellStyle name="Percent 5 9 4 2" xfId="37489" xr:uid="{00000000-0005-0000-0000-000034C60000}"/>
    <cellStyle name="Percent 5 9 5" xfId="26872" xr:uid="{00000000-0005-0000-0000-000035C60000}"/>
    <cellStyle name="Percent 6" xfId="658" xr:uid="{00000000-0005-0000-0000-000036C60000}"/>
    <cellStyle name="Percent 6 10" xfId="24897" xr:uid="{00000000-0005-0000-0000-000037C60000}"/>
    <cellStyle name="Percent 6 11" xfId="49769" xr:uid="{00000000-0005-0000-0000-000038C60000}"/>
    <cellStyle name="Percent 6 2" xfId="659" xr:uid="{00000000-0005-0000-0000-000039C60000}"/>
    <cellStyle name="Percent 6 2 2" xfId="24641" xr:uid="{00000000-0005-0000-0000-00003AC60000}"/>
    <cellStyle name="Percent 6 2 2 2" xfId="47837" xr:uid="{00000000-0005-0000-0000-00003BC60000}"/>
    <cellStyle name="Percent 6 2 2 3" xfId="49771" xr:uid="{00000000-0005-0000-0000-00003CC60000}"/>
    <cellStyle name="Percent 6 2 3" xfId="24640" xr:uid="{00000000-0005-0000-0000-00003DC60000}"/>
    <cellStyle name="Percent 6 2 3 2" xfId="47836" xr:uid="{00000000-0005-0000-0000-00003EC60000}"/>
    <cellStyle name="Percent 6 2 4" xfId="49770" xr:uid="{00000000-0005-0000-0000-00003FC60000}"/>
    <cellStyle name="Percent 6 3" xfId="1238" xr:uid="{00000000-0005-0000-0000-000040C60000}"/>
    <cellStyle name="Percent 6 3 10" xfId="25123" xr:uid="{00000000-0005-0000-0000-000041C60000}"/>
    <cellStyle name="Percent 6 3 11" xfId="49772" xr:uid="{00000000-0005-0000-0000-000042C60000}"/>
    <cellStyle name="Percent 6 3 2" xfId="2132" xr:uid="{00000000-0005-0000-0000-000043C60000}"/>
    <cellStyle name="Percent 6 3 2 2" xfId="5025" xr:uid="{00000000-0005-0000-0000-000044C60000}"/>
    <cellStyle name="Percent 6 3 2 2 2" xfId="10368" xr:uid="{00000000-0005-0000-0000-000045C60000}"/>
    <cellStyle name="Percent 6 3 2 2 2 2" xfId="20983" xr:uid="{00000000-0005-0000-0000-000046C60000}"/>
    <cellStyle name="Percent 6 3 2 2 2 2 2" xfId="44251" xr:uid="{00000000-0005-0000-0000-000047C60000}"/>
    <cellStyle name="Percent 6 3 2 2 2 3" xfId="33636" xr:uid="{00000000-0005-0000-0000-000048C60000}"/>
    <cellStyle name="Percent 6 3 2 2 3" xfId="15677" xr:uid="{00000000-0005-0000-0000-000049C60000}"/>
    <cellStyle name="Percent 6 3 2 2 3 2" xfId="38945" xr:uid="{00000000-0005-0000-0000-00004AC60000}"/>
    <cellStyle name="Percent 6 3 2 2 4" xfId="28328" xr:uid="{00000000-0005-0000-0000-00004BC60000}"/>
    <cellStyle name="Percent 6 3 2 3" xfId="7726" xr:uid="{00000000-0005-0000-0000-00004CC60000}"/>
    <cellStyle name="Percent 6 3 2 3 2" xfId="18341" xr:uid="{00000000-0005-0000-0000-00004DC60000}"/>
    <cellStyle name="Percent 6 3 2 3 2 2" xfId="41609" xr:uid="{00000000-0005-0000-0000-00004EC60000}"/>
    <cellStyle name="Percent 6 3 2 3 3" xfId="30994" xr:uid="{00000000-0005-0000-0000-00004FC60000}"/>
    <cellStyle name="Percent 6 3 2 4" xfId="13037" xr:uid="{00000000-0005-0000-0000-000050C60000}"/>
    <cellStyle name="Percent 6 3 2 4 2" xfId="36305" xr:uid="{00000000-0005-0000-0000-000051C60000}"/>
    <cellStyle name="Percent 6 3 2 5" xfId="25686" xr:uid="{00000000-0005-0000-0000-000052C60000}"/>
    <cellStyle name="Percent 6 3 3" xfId="2800" xr:uid="{00000000-0005-0000-0000-000053C60000}"/>
    <cellStyle name="Percent 6 3 3 2" xfId="5648" xr:uid="{00000000-0005-0000-0000-000054C60000}"/>
    <cellStyle name="Percent 6 3 3 2 2" xfId="10991" xr:uid="{00000000-0005-0000-0000-000055C60000}"/>
    <cellStyle name="Percent 6 3 3 2 2 2" xfId="21605" xr:uid="{00000000-0005-0000-0000-000056C60000}"/>
    <cellStyle name="Percent 6 3 3 2 2 2 2" xfId="44873" xr:uid="{00000000-0005-0000-0000-000057C60000}"/>
    <cellStyle name="Percent 6 3 3 2 2 3" xfId="34259" xr:uid="{00000000-0005-0000-0000-000058C60000}"/>
    <cellStyle name="Percent 6 3 3 2 3" xfId="16299" xr:uid="{00000000-0005-0000-0000-000059C60000}"/>
    <cellStyle name="Percent 6 3 3 2 3 2" xfId="39567" xr:uid="{00000000-0005-0000-0000-00005AC60000}"/>
    <cellStyle name="Percent 6 3 3 2 4" xfId="28951" xr:uid="{00000000-0005-0000-0000-00005BC60000}"/>
    <cellStyle name="Percent 6 3 3 3" xfId="8349" xr:uid="{00000000-0005-0000-0000-00005CC60000}"/>
    <cellStyle name="Percent 6 3 3 3 2" xfId="18964" xr:uid="{00000000-0005-0000-0000-00005DC60000}"/>
    <cellStyle name="Percent 6 3 3 3 2 2" xfId="42232" xr:uid="{00000000-0005-0000-0000-00005EC60000}"/>
    <cellStyle name="Percent 6 3 3 3 3" xfId="31617" xr:uid="{00000000-0005-0000-0000-00005FC60000}"/>
    <cellStyle name="Percent 6 3 3 4" xfId="13659" xr:uid="{00000000-0005-0000-0000-000060C60000}"/>
    <cellStyle name="Percent 6 3 3 4 2" xfId="36927" xr:uid="{00000000-0005-0000-0000-000061C60000}"/>
    <cellStyle name="Percent 6 3 3 5" xfId="26309" xr:uid="{00000000-0005-0000-0000-000062C60000}"/>
    <cellStyle name="Percent 6 3 4" xfId="3297" xr:uid="{00000000-0005-0000-0000-000063C60000}"/>
    <cellStyle name="Percent 6 3 4 2" xfId="6127" xr:uid="{00000000-0005-0000-0000-000064C60000}"/>
    <cellStyle name="Percent 6 3 4 2 2" xfId="11470" xr:uid="{00000000-0005-0000-0000-000065C60000}"/>
    <cellStyle name="Percent 6 3 4 2 2 2" xfId="22083" xr:uid="{00000000-0005-0000-0000-000066C60000}"/>
    <cellStyle name="Percent 6 3 4 2 2 2 2" xfId="45351" xr:uid="{00000000-0005-0000-0000-000067C60000}"/>
    <cellStyle name="Percent 6 3 4 2 2 3" xfId="34738" xr:uid="{00000000-0005-0000-0000-000068C60000}"/>
    <cellStyle name="Percent 6 3 4 2 3" xfId="16777" xr:uid="{00000000-0005-0000-0000-000069C60000}"/>
    <cellStyle name="Percent 6 3 4 2 3 2" xfId="40045" xr:uid="{00000000-0005-0000-0000-00006AC60000}"/>
    <cellStyle name="Percent 6 3 4 2 4" xfId="29430" xr:uid="{00000000-0005-0000-0000-00006BC60000}"/>
    <cellStyle name="Percent 6 3 4 3" xfId="8828" xr:uid="{00000000-0005-0000-0000-00006CC60000}"/>
    <cellStyle name="Percent 6 3 4 3 2" xfId="19443" xr:uid="{00000000-0005-0000-0000-00006DC60000}"/>
    <cellStyle name="Percent 6 3 4 3 2 2" xfId="42711" xr:uid="{00000000-0005-0000-0000-00006EC60000}"/>
    <cellStyle name="Percent 6 3 4 3 3" xfId="32096" xr:uid="{00000000-0005-0000-0000-00006FC60000}"/>
    <cellStyle name="Percent 6 3 4 4" xfId="14137" xr:uid="{00000000-0005-0000-0000-000070C60000}"/>
    <cellStyle name="Percent 6 3 4 4 2" xfId="37405" xr:uid="{00000000-0005-0000-0000-000071C60000}"/>
    <cellStyle name="Percent 6 3 4 5" xfId="26788" xr:uid="{00000000-0005-0000-0000-000072C60000}"/>
    <cellStyle name="Percent 6 3 5" xfId="3617" xr:uid="{00000000-0005-0000-0000-000073C60000}"/>
    <cellStyle name="Percent 6 3 5 2" xfId="6441" xr:uid="{00000000-0005-0000-0000-000074C60000}"/>
    <cellStyle name="Percent 6 3 5 2 2" xfId="11784" xr:uid="{00000000-0005-0000-0000-000075C60000}"/>
    <cellStyle name="Percent 6 3 5 2 2 2" xfId="22397" xr:uid="{00000000-0005-0000-0000-000076C60000}"/>
    <cellStyle name="Percent 6 3 5 2 2 2 2" xfId="45665" xr:uid="{00000000-0005-0000-0000-000077C60000}"/>
    <cellStyle name="Percent 6 3 5 2 2 3" xfId="35052" xr:uid="{00000000-0005-0000-0000-000078C60000}"/>
    <cellStyle name="Percent 6 3 5 2 3" xfId="17091" xr:uid="{00000000-0005-0000-0000-000079C60000}"/>
    <cellStyle name="Percent 6 3 5 2 3 2" xfId="40359" xr:uid="{00000000-0005-0000-0000-00007AC60000}"/>
    <cellStyle name="Percent 6 3 5 2 4" xfId="29744" xr:uid="{00000000-0005-0000-0000-00007BC60000}"/>
    <cellStyle name="Percent 6 3 5 3" xfId="9142" xr:uid="{00000000-0005-0000-0000-00007CC60000}"/>
    <cellStyle name="Percent 6 3 5 3 2" xfId="19757" xr:uid="{00000000-0005-0000-0000-00007DC60000}"/>
    <cellStyle name="Percent 6 3 5 3 2 2" xfId="43025" xr:uid="{00000000-0005-0000-0000-00007EC60000}"/>
    <cellStyle name="Percent 6 3 5 3 3" xfId="32410" xr:uid="{00000000-0005-0000-0000-00007FC60000}"/>
    <cellStyle name="Percent 6 3 5 4" xfId="14451" xr:uid="{00000000-0005-0000-0000-000080C60000}"/>
    <cellStyle name="Percent 6 3 5 4 2" xfId="37719" xr:uid="{00000000-0005-0000-0000-000081C60000}"/>
    <cellStyle name="Percent 6 3 5 5" xfId="27102" xr:uid="{00000000-0005-0000-0000-000082C60000}"/>
    <cellStyle name="Percent 6 3 6" xfId="4461" xr:uid="{00000000-0005-0000-0000-000083C60000}"/>
    <cellStyle name="Percent 6 3 6 2" xfId="9805" xr:uid="{00000000-0005-0000-0000-000084C60000}"/>
    <cellStyle name="Percent 6 3 6 2 2" xfId="20420" xr:uid="{00000000-0005-0000-0000-000085C60000}"/>
    <cellStyle name="Percent 6 3 6 2 2 2" xfId="43688" xr:uid="{00000000-0005-0000-0000-000086C60000}"/>
    <cellStyle name="Percent 6 3 6 2 3" xfId="33073" xr:uid="{00000000-0005-0000-0000-000087C60000}"/>
    <cellStyle name="Percent 6 3 6 3" xfId="15114" xr:uid="{00000000-0005-0000-0000-000088C60000}"/>
    <cellStyle name="Percent 6 3 6 3 2" xfId="38382" xr:uid="{00000000-0005-0000-0000-000089C60000}"/>
    <cellStyle name="Percent 6 3 6 4" xfId="27765" xr:uid="{00000000-0005-0000-0000-00008AC60000}"/>
    <cellStyle name="Percent 6 3 7" xfId="7163" xr:uid="{00000000-0005-0000-0000-00008BC60000}"/>
    <cellStyle name="Percent 6 3 7 2" xfId="17778" xr:uid="{00000000-0005-0000-0000-00008CC60000}"/>
    <cellStyle name="Percent 6 3 7 2 2" xfId="41046" xr:uid="{00000000-0005-0000-0000-00008DC60000}"/>
    <cellStyle name="Percent 6 3 7 3" xfId="30431" xr:uid="{00000000-0005-0000-0000-00008EC60000}"/>
    <cellStyle name="Percent 6 3 8" xfId="12474" xr:uid="{00000000-0005-0000-0000-00008FC60000}"/>
    <cellStyle name="Percent 6 3 8 2" xfId="35742" xr:uid="{00000000-0005-0000-0000-000090C60000}"/>
    <cellStyle name="Percent 6 3 9" xfId="24642" xr:uid="{00000000-0005-0000-0000-000091C60000}"/>
    <cellStyle name="Percent 6 3 9 2" xfId="47838" xr:uid="{00000000-0005-0000-0000-000092C60000}"/>
    <cellStyle name="Percent 6 4" xfId="1611" xr:uid="{00000000-0005-0000-0000-000093C60000}"/>
    <cellStyle name="Percent 6 4 2" xfId="2968" xr:uid="{00000000-0005-0000-0000-000094C60000}"/>
    <cellStyle name="Percent 6 4 2 2" xfId="5816" xr:uid="{00000000-0005-0000-0000-000095C60000}"/>
    <cellStyle name="Percent 6 4 2 2 2" xfId="11159" xr:uid="{00000000-0005-0000-0000-000096C60000}"/>
    <cellStyle name="Percent 6 4 2 2 2 2" xfId="21773" xr:uid="{00000000-0005-0000-0000-000097C60000}"/>
    <cellStyle name="Percent 6 4 2 2 2 2 2" xfId="45041" xr:uid="{00000000-0005-0000-0000-000098C60000}"/>
    <cellStyle name="Percent 6 4 2 2 2 3" xfId="34427" xr:uid="{00000000-0005-0000-0000-000099C60000}"/>
    <cellStyle name="Percent 6 4 2 2 3" xfId="16467" xr:uid="{00000000-0005-0000-0000-00009AC60000}"/>
    <cellStyle name="Percent 6 4 2 2 3 2" xfId="39735" xr:uid="{00000000-0005-0000-0000-00009BC60000}"/>
    <cellStyle name="Percent 6 4 2 2 4" xfId="29119" xr:uid="{00000000-0005-0000-0000-00009CC60000}"/>
    <cellStyle name="Percent 6 4 2 3" xfId="8517" xr:uid="{00000000-0005-0000-0000-00009DC60000}"/>
    <cellStyle name="Percent 6 4 2 3 2" xfId="19132" xr:uid="{00000000-0005-0000-0000-00009EC60000}"/>
    <cellStyle name="Percent 6 4 2 3 2 2" xfId="42400" xr:uid="{00000000-0005-0000-0000-00009FC60000}"/>
    <cellStyle name="Percent 6 4 2 3 3" xfId="31785" xr:uid="{00000000-0005-0000-0000-0000A0C60000}"/>
    <cellStyle name="Percent 6 4 2 4" xfId="13827" xr:uid="{00000000-0005-0000-0000-0000A1C60000}"/>
    <cellStyle name="Percent 6 4 2 4 2" xfId="37095" xr:uid="{00000000-0005-0000-0000-0000A2C60000}"/>
    <cellStyle name="Percent 6 4 2 5" xfId="26477" xr:uid="{00000000-0005-0000-0000-0000A3C60000}"/>
    <cellStyle name="Percent 6 4 3" xfId="4629" xr:uid="{00000000-0005-0000-0000-0000A4C60000}"/>
    <cellStyle name="Percent 6 4 3 2" xfId="9973" xr:uid="{00000000-0005-0000-0000-0000A5C60000}"/>
    <cellStyle name="Percent 6 4 3 2 2" xfId="20588" xr:uid="{00000000-0005-0000-0000-0000A6C60000}"/>
    <cellStyle name="Percent 6 4 3 2 2 2" xfId="43856" xr:uid="{00000000-0005-0000-0000-0000A7C60000}"/>
    <cellStyle name="Percent 6 4 3 2 3" xfId="33241" xr:uid="{00000000-0005-0000-0000-0000A8C60000}"/>
    <cellStyle name="Percent 6 4 3 3" xfId="15282" xr:uid="{00000000-0005-0000-0000-0000A9C60000}"/>
    <cellStyle name="Percent 6 4 3 3 2" xfId="38550" xr:uid="{00000000-0005-0000-0000-0000AAC60000}"/>
    <cellStyle name="Percent 6 4 3 4" xfId="27933" xr:uid="{00000000-0005-0000-0000-0000ABC60000}"/>
    <cellStyle name="Percent 6 4 4" xfId="7331" xr:uid="{00000000-0005-0000-0000-0000ACC60000}"/>
    <cellStyle name="Percent 6 4 4 2" xfId="17946" xr:uid="{00000000-0005-0000-0000-0000ADC60000}"/>
    <cellStyle name="Percent 6 4 4 2 2" xfId="41214" xr:uid="{00000000-0005-0000-0000-0000AEC60000}"/>
    <cellStyle name="Percent 6 4 4 3" xfId="30599" xr:uid="{00000000-0005-0000-0000-0000AFC60000}"/>
    <cellStyle name="Percent 6 4 5" xfId="12642" xr:uid="{00000000-0005-0000-0000-0000B0C60000}"/>
    <cellStyle name="Percent 6 4 5 2" xfId="35910" xr:uid="{00000000-0005-0000-0000-0000B1C60000}"/>
    <cellStyle name="Percent 6 4 6" xfId="25291" xr:uid="{00000000-0005-0000-0000-0000B2C60000}"/>
    <cellStyle name="Percent 6 5" xfId="2574" xr:uid="{00000000-0005-0000-0000-0000B3C60000}"/>
    <cellStyle name="Percent 6 5 2" xfId="5422" xr:uid="{00000000-0005-0000-0000-0000B4C60000}"/>
    <cellStyle name="Percent 6 5 2 2" xfId="10765" xr:uid="{00000000-0005-0000-0000-0000B5C60000}"/>
    <cellStyle name="Percent 6 5 2 2 2" xfId="21379" xr:uid="{00000000-0005-0000-0000-0000B6C60000}"/>
    <cellStyle name="Percent 6 5 2 2 2 2" xfId="44647" xr:uid="{00000000-0005-0000-0000-0000B7C60000}"/>
    <cellStyle name="Percent 6 5 2 2 3" xfId="34033" xr:uid="{00000000-0005-0000-0000-0000B8C60000}"/>
    <cellStyle name="Percent 6 5 2 3" xfId="16073" xr:uid="{00000000-0005-0000-0000-0000B9C60000}"/>
    <cellStyle name="Percent 6 5 2 3 2" xfId="39341" xr:uid="{00000000-0005-0000-0000-0000BAC60000}"/>
    <cellStyle name="Percent 6 5 2 4" xfId="28725" xr:uid="{00000000-0005-0000-0000-0000BBC60000}"/>
    <cellStyle name="Percent 6 5 3" xfId="8123" xr:uid="{00000000-0005-0000-0000-0000BCC60000}"/>
    <cellStyle name="Percent 6 5 3 2" xfId="18738" xr:uid="{00000000-0005-0000-0000-0000BDC60000}"/>
    <cellStyle name="Percent 6 5 3 2 2" xfId="42006" xr:uid="{00000000-0005-0000-0000-0000BEC60000}"/>
    <cellStyle name="Percent 6 5 3 3" xfId="31391" xr:uid="{00000000-0005-0000-0000-0000BFC60000}"/>
    <cellStyle name="Percent 6 5 4" xfId="13433" xr:uid="{00000000-0005-0000-0000-0000C0C60000}"/>
    <cellStyle name="Percent 6 5 4 2" xfId="36701" xr:uid="{00000000-0005-0000-0000-0000C1C60000}"/>
    <cellStyle name="Percent 6 5 5" xfId="26083" xr:uid="{00000000-0005-0000-0000-0000C2C60000}"/>
    <cellStyle name="Percent 6 6" xfId="4235" xr:uid="{00000000-0005-0000-0000-0000C3C60000}"/>
    <cellStyle name="Percent 6 6 2" xfId="9579" xr:uid="{00000000-0005-0000-0000-0000C4C60000}"/>
    <cellStyle name="Percent 6 6 2 2" xfId="20194" xr:uid="{00000000-0005-0000-0000-0000C5C60000}"/>
    <cellStyle name="Percent 6 6 2 2 2" xfId="43462" xr:uid="{00000000-0005-0000-0000-0000C6C60000}"/>
    <cellStyle name="Percent 6 6 2 3" xfId="32847" xr:uid="{00000000-0005-0000-0000-0000C7C60000}"/>
    <cellStyle name="Percent 6 6 3" xfId="14888" xr:uid="{00000000-0005-0000-0000-0000C8C60000}"/>
    <cellStyle name="Percent 6 6 3 2" xfId="38156" xr:uid="{00000000-0005-0000-0000-0000C9C60000}"/>
    <cellStyle name="Percent 6 6 4" xfId="27539" xr:uid="{00000000-0005-0000-0000-0000CAC60000}"/>
    <cellStyle name="Percent 6 7" xfId="6937" xr:uid="{00000000-0005-0000-0000-0000CBC60000}"/>
    <cellStyle name="Percent 6 7 2" xfId="17552" xr:uid="{00000000-0005-0000-0000-0000CCC60000}"/>
    <cellStyle name="Percent 6 7 2 2" xfId="40820" xr:uid="{00000000-0005-0000-0000-0000CDC60000}"/>
    <cellStyle name="Percent 6 7 3" xfId="30205" xr:uid="{00000000-0005-0000-0000-0000CEC60000}"/>
    <cellStyle name="Percent 6 8" xfId="12248" xr:uid="{00000000-0005-0000-0000-0000CFC60000}"/>
    <cellStyle name="Percent 6 8 2" xfId="35516" xr:uid="{00000000-0005-0000-0000-0000D0C60000}"/>
    <cellStyle name="Percent 6 9" xfId="24639" xr:uid="{00000000-0005-0000-0000-0000D1C60000}"/>
    <cellStyle name="Percent 6 9 2" xfId="47835" xr:uid="{00000000-0005-0000-0000-0000D2C60000}"/>
    <cellStyle name="Percent 7" xfId="660" xr:uid="{00000000-0005-0000-0000-0000D3C60000}"/>
    <cellStyle name="Percent 7 10" xfId="24643" xr:uid="{00000000-0005-0000-0000-0000D4C60000}"/>
    <cellStyle name="Percent 7 10 2" xfId="47839" xr:uid="{00000000-0005-0000-0000-0000D5C60000}"/>
    <cellStyle name="Percent 7 11" xfId="24898" xr:uid="{00000000-0005-0000-0000-0000D6C60000}"/>
    <cellStyle name="Percent 7 12" xfId="49773" xr:uid="{00000000-0005-0000-0000-0000D7C60000}"/>
    <cellStyle name="Percent 7 2" xfId="661" xr:uid="{00000000-0005-0000-0000-0000D8C60000}"/>
    <cellStyle name="Percent 7 2 2" xfId="24645" xr:uid="{00000000-0005-0000-0000-0000D9C60000}"/>
    <cellStyle name="Percent 7 2 2 2" xfId="47841" xr:uid="{00000000-0005-0000-0000-0000DAC60000}"/>
    <cellStyle name="Percent 7 2 2 3" xfId="49775" xr:uid="{00000000-0005-0000-0000-0000DBC60000}"/>
    <cellStyle name="Percent 7 2 3" xfId="24644" xr:uid="{00000000-0005-0000-0000-0000DCC60000}"/>
    <cellStyle name="Percent 7 2 3 2" xfId="47840" xr:uid="{00000000-0005-0000-0000-0000DDC60000}"/>
    <cellStyle name="Percent 7 2 4" xfId="49774" xr:uid="{00000000-0005-0000-0000-0000DEC60000}"/>
    <cellStyle name="Percent 7 3" xfId="2133" xr:uid="{00000000-0005-0000-0000-0000DFC60000}"/>
    <cellStyle name="Percent 7 3 2" xfId="5026" xr:uid="{00000000-0005-0000-0000-0000E0C60000}"/>
    <cellStyle name="Percent 7 3 2 2" xfId="10369" xr:uid="{00000000-0005-0000-0000-0000E1C60000}"/>
    <cellStyle name="Percent 7 3 2 2 2" xfId="20984" xr:uid="{00000000-0005-0000-0000-0000E2C60000}"/>
    <cellStyle name="Percent 7 3 2 2 2 2" xfId="44252" xr:uid="{00000000-0005-0000-0000-0000E3C60000}"/>
    <cellStyle name="Percent 7 3 2 2 3" xfId="33637" xr:uid="{00000000-0005-0000-0000-0000E4C60000}"/>
    <cellStyle name="Percent 7 3 2 3" xfId="15678" xr:uid="{00000000-0005-0000-0000-0000E5C60000}"/>
    <cellStyle name="Percent 7 3 2 3 2" xfId="38946" xr:uid="{00000000-0005-0000-0000-0000E6C60000}"/>
    <cellStyle name="Percent 7 3 2 4" xfId="28329" xr:uid="{00000000-0005-0000-0000-0000E7C60000}"/>
    <cellStyle name="Percent 7 3 3" xfId="7727" xr:uid="{00000000-0005-0000-0000-0000E8C60000}"/>
    <cellStyle name="Percent 7 3 3 2" xfId="18342" xr:uid="{00000000-0005-0000-0000-0000E9C60000}"/>
    <cellStyle name="Percent 7 3 3 2 2" xfId="41610" xr:uid="{00000000-0005-0000-0000-0000EAC60000}"/>
    <cellStyle name="Percent 7 3 3 3" xfId="30995" xr:uid="{00000000-0005-0000-0000-0000EBC60000}"/>
    <cellStyle name="Percent 7 3 4" xfId="13038" xr:uid="{00000000-0005-0000-0000-0000ECC60000}"/>
    <cellStyle name="Percent 7 3 4 2" xfId="36306" xr:uid="{00000000-0005-0000-0000-0000EDC60000}"/>
    <cellStyle name="Percent 7 3 5" xfId="24646" xr:uid="{00000000-0005-0000-0000-0000EEC60000}"/>
    <cellStyle name="Percent 7 3 5 2" xfId="47842" xr:uid="{00000000-0005-0000-0000-0000EFC60000}"/>
    <cellStyle name="Percent 7 3 6" xfId="25687" xr:uid="{00000000-0005-0000-0000-0000F0C60000}"/>
    <cellStyle name="Percent 7 3 7" xfId="49776" xr:uid="{00000000-0005-0000-0000-0000F1C60000}"/>
    <cellStyle name="Percent 7 4" xfId="2575" xr:uid="{00000000-0005-0000-0000-0000F2C60000}"/>
    <cellStyle name="Percent 7 4 2" xfId="5423" xr:uid="{00000000-0005-0000-0000-0000F3C60000}"/>
    <cellStyle name="Percent 7 4 2 2" xfId="10766" xr:uid="{00000000-0005-0000-0000-0000F4C60000}"/>
    <cellStyle name="Percent 7 4 2 2 2" xfId="21380" xr:uid="{00000000-0005-0000-0000-0000F5C60000}"/>
    <cellStyle name="Percent 7 4 2 2 2 2" xfId="44648" xr:uid="{00000000-0005-0000-0000-0000F6C60000}"/>
    <cellStyle name="Percent 7 4 2 2 3" xfId="34034" xr:uid="{00000000-0005-0000-0000-0000F7C60000}"/>
    <cellStyle name="Percent 7 4 2 3" xfId="16074" xr:uid="{00000000-0005-0000-0000-0000F8C60000}"/>
    <cellStyle name="Percent 7 4 2 3 2" xfId="39342" xr:uid="{00000000-0005-0000-0000-0000F9C60000}"/>
    <cellStyle name="Percent 7 4 2 4" xfId="28726" xr:uid="{00000000-0005-0000-0000-0000FAC60000}"/>
    <cellStyle name="Percent 7 4 3" xfId="8124" xr:uid="{00000000-0005-0000-0000-0000FBC60000}"/>
    <cellStyle name="Percent 7 4 3 2" xfId="18739" xr:uid="{00000000-0005-0000-0000-0000FCC60000}"/>
    <cellStyle name="Percent 7 4 3 2 2" xfId="42007" xr:uid="{00000000-0005-0000-0000-0000FDC60000}"/>
    <cellStyle name="Percent 7 4 3 3" xfId="31392" xr:uid="{00000000-0005-0000-0000-0000FEC60000}"/>
    <cellStyle name="Percent 7 4 4" xfId="13434" xr:uid="{00000000-0005-0000-0000-0000FFC60000}"/>
    <cellStyle name="Percent 7 4 4 2" xfId="36702" xr:uid="{00000000-0005-0000-0000-000000C70000}"/>
    <cellStyle name="Percent 7 4 5" xfId="26084" xr:uid="{00000000-0005-0000-0000-000001C70000}"/>
    <cellStyle name="Percent 7 5" xfId="3298" xr:uid="{00000000-0005-0000-0000-000002C70000}"/>
    <cellStyle name="Percent 7 5 2" xfId="6128" xr:uid="{00000000-0005-0000-0000-000003C70000}"/>
    <cellStyle name="Percent 7 5 2 2" xfId="11471" xr:uid="{00000000-0005-0000-0000-000004C70000}"/>
    <cellStyle name="Percent 7 5 2 2 2" xfId="22084" xr:uid="{00000000-0005-0000-0000-000005C70000}"/>
    <cellStyle name="Percent 7 5 2 2 2 2" xfId="45352" xr:uid="{00000000-0005-0000-0000-000006C70000}"/>
    <cellStyle name="Percent 7 5 2 2 3" xfId="34739" xr:uid="{00000000-0005-0000-0000-000007C70000}"/>
    <cellStyle name="Percent 7 5 2 3" xfId="16778" xr:uid="{00000000-0005-0000-0000-000008C70000}"/>
    <cellStyle name="Percent 7 5 2 3 2" xfId="40046" xr:uid="{00000000-0005-0000-0000-000009C70000}"/>
    <cellStyle name="Percent 7 5 2 4" xfId="29431" xr:uid="{00000000-0005-0000-0000-00000AC70000}"/>
    <cellStyle name="Percent 7 5 3" xfId="8829" xr:uid="{00000000-0005-0000-0000-00000BC70000}"/>
    <cellStyle name="Percent 7 5 3 2" xfId="19444" xr:uid="{00000000-0005-0000-0000-00000CC70000}"/>
    <cellStyle name="Percent 7 5 3 2 2" xfId="42712" xr:uid="{00000000-0005-0000-0000-00000DC70000}"/>
    <cellStyle name="Percent 7 5 3 3" xfId="32097" xr:uid="{00000000-0005-0000-0000-00000EC70000}"/>
    <cellStyle name="Percent 7 5 4" xfId="14138" xr:uid="{00000000-0005-0000-0000-00000FC70000}"/>
    <cellStyle name="Percent 7 5 4 2" xfId="37406" xr:uid="{00000000-0005-0000-0000-000010C70000}"/>
    <cellStyle name="Percent 7 5 5" xfId="26789" xr:uid="{00000000-0005-0000-0000-000011C70000}"/>
    <cellStyle name="Percent 7 6" xfId="3618" xr:uid="{00000000-0005-0000-0000-000012C70000}"/>
    <cellStyle name="Percent 7 6 2" xfId="6442" xr:uid="{00000000-0005-0000-0000-000013C70000}"/>
    <cellStyle name="Percent 7 6 2 2" xfId="11785" xr:uid="{00000000-0005-0000-0000-000014C70000}"/>
    <cellStyle name="Percent 7 6 2 2 2" xfId="22398" xr:uid="{00000000-0005-0000-0000-000015C70000}"/>
    <cellStyle name="Percent 7 6 2 2 2 2" xfId="45666" xr:uid="{00000000-0005-0000-0000-000016C70000}"/>
    <cellStyle name="Percent 7 6 2 2 3" xfId="35053" xr:uid="{00000000-0005-0000-0000-000017C70000}"/>
    <cellStyle name="Percent 7 6 2 3" xfId="17092" xr:uid="{00000000-0005-0000-0000-000018C70000}"/>
    <cellStyle name="Percent 7 6 2 3 2" xfId="40360" xr:uid="{00000000-0005-0000-0000-000019C70000}"/>
    <cellStyle name="Percent 7 6 2 4" xfId="29745" xr:uid="{00000000-0005-0000-0000-00001AC70000}"/>
    <cellStyle name="Percent 7 6 3" xfId="9143" xr:uid="{00000000-0005-0000-0000-00001BC70000}"/>
    <cellStyle name="Percent 7 6 3 2" xfId="19758" xr:uid="{00000000-0005-0000-0000-00001CC70000}"/>
    <cellStyle name="Percent 7 6 3 2 2" xfId="43026" xr:uid="{00000000-0005-0000-0000-00001DC70000}"/>
    <cellStyle name="Percent 7 6 3 3" xfId="32411" xr:uid="{00000000-0005-0000-0000-00001EC70000}"/>
    <cellStyle name="Percent 7 6 4" xfId="14452" xr:uid="{00000000-0005-0000-0000-00001FC70000}"/>
    <cellStyle name="Percent 7 6 4 2" xfId="37720" xr:uid="{00000000-0005-0000-0000-000020C70000}"/>
    <cellStyle name="Percent 7 6 5" xfId="27103" xr:uid="{00000000-0005-0000-0000-000021C70000}"/>
    <cellStyle name="Percent 7 7" xfId="4236" xr:uid="{00000000-0005-0000-0000-000022C70000}"/>
    <cellStyle name="Percent 7 7 2" xfId="9580" xr:uid="{00000000-0005-0000-0000-000023C70000}"/>
    <cellStyle name="Percent 7 7 2 2" xfId="20195" xr:uid="{00000000-0005-0000-0000-000024C70000}"/>
    <cellStyle name="Percent 7 7 2 2 2" xfId="43463" xr:uid="{00000000-0005-0000-0000-000025C70000}"/>
    <cellStyle name="Percent 7 7 2 3" xfId="32848" xr:uid="{00000000-0005-0000-0000-000026C70000}"/>
    <cellStyle name="Percent 7 7 3" xfId="14889" xr:uid="{00000000-0005-0000-0000-000027C70000}"/>
    <cellStyle name="Percent 7 7 3 2" xfId="38157" xr:uid="{00000000-0005-0000-0000-000028C70000}"/>
    <cellStyle name="Percent 7 7 4" xfId="27540" xr:uid="{00000000-0005-0000-0000-000029C70000}"/>
    <cellStyle name="Percent 7 8" xfId="6938" xr:uid="{00000000-0005-0000-0000-00002AC70000}"/>
    <cellStyle name="Percent 7 8 2" xfId="17553" xr:uid="{00000000-0005-0000-0000-00002BC70000}"/>
    <cellStyle name="Percent 7 8 2 2" xfId="40821" xr:uid="{00000000-0005-0000-0000-00002CC70000}"/>
    <cellStyle name="Percent 7 8 3" xfId="30206" xr:uid="{00000000-0005-0000-0000-00002DC70000}"/>
    <cellStyle name="Percent 7 9" xfId="12249" xr:uid="{00000000-0005-0000-0000-00002EC70000}"/>
    <cellStyle name="Percent 7 9 2" xfId="35517" xr:uid="{00000000-0005-0000-0000-00002FC70000}"/>
    <cellStyle name="Percent 8" xfId="662" xr:uid="{00000000-0005-0000-0000-000030C70000}"/>
    <cellStyle name="Percent 8 10" xfId="24647" xr:uid="{00000000-0005-0000-0000-000031C70000}"/>
    <cellStyle name="Percent 8 10 2" xfId="47843" xr:uid="{00000000-0005-0000-0000-000032C70000}"/>
    <cellStyle name="Percent 8 11" xfId="24899" xr:uid="{00000000-0005-0000-0000-000033C70000}"/>
    <cellStyle name="Percent 8 12" xfId="49777" xr:uid="{00000000-0005-0000-0000-000034C70000}"/>
    <cellStyle name="Percent 8 2" xfId="663" xr:uid="{00000000-0005-0000-0000-000035C70000}"/>
    <cellStyle name="Percent 8 3" xfId="2134" xr:uid="{00000000-0005-0000-0000-000036C70000}"/>
    <cellStyle name="Percent 8 3 2" xfId="5027" xr:uid="{00000000-0005-0000-0000-000037C70000}"/>
    <cellStyle name="Percent 8 3 2 2" xfId="10370" xr:uid="{00000000-0005-0000-0000-000038C70000}"/>
    <cellStyle name="Percent 8 3 2 2 2" xfId="20985" xr:uid="{00000000-0005-0000-0000-000039C70000}"/>
    <cellStyle name="Percent 8 3 2 2 2 2" xfId="44253" xr:uid="{00000000-0005-0000-0000-00003AC70000}"/>
    <cellStyle name="Percent 8 3 2 2 3" xfId="33638" xr:uid="{00000000-0005-0000-0000-00003BC70000}"/>
    <cellStyle name="Percent 8 3 2 3" xfId="15679" xr:uid="{00000000-0005-0000-0000-00003CC70000}"/>
    <cellStyle name="Percent 8 3 2 3 2" xfId="38947" xr:uid="{00000000-0005-0000-0000-00003DC70000}"/>
    <cellStyle name="Percent 8 3 2 4" xfId="28330" xr:uid="{00000000-0005-0000-0000-00003EC70000}"/>
    <cellStyle name="Percent 8 3 3" xfId="7728" xr:uid="{00000000-0005-0000-0000-00003FC70000}"/>
    <cellStyle name="Percent 8 3 3 2" xfId="18343" xr:uid="{00000000-0005-0000-0000-000040C70000}"/>
    <cellStyle name="Percent 8 3 3 2 2" xfId="41611" xr:uid="{00000000-0005-0000-0000-000041C70000}"/>
    <cellStyle name="Percent 8 3 3 3" xfId="30996" xr:uid="{00000000-0005-0000-0000-000042C70000}"/>
    <cellStyle name="Percent 8 3 4" xfId="13039" xr:uid="{00000000-0005-0000-0000-000043C70000}"/>
    <cellStyle name="Percent 8 3 4 2" xfId="36307" xr:uid="{00000000-0005-0000-0000-000044C70000}"/>
    <cellStyle name="Percent 8 3 5" xfId="25688" xr:uid="{00000000-0005-0000-0000-000045C70000}"/>
    <cellStyle name="Percent 8 4" xfId="2576" xr:uid="{00000000-0005-0000-0000-000046C70000}"/>
    <cellStyle name="Percent 8 4 2" xfId="5424" xr:uid="{00000000-0005-0000-0000-000047C70000}"/>
    <cellStyle name="Percent 8 4 2 2" xfId="10767" xr:uid="{00000000-0005-0000-0000-000048C70000}"/>
    <cellStyle name="Percent 8 4 2 2 2" xfId="21381" xr:uid="{00000000-0005-0000-0000-000049C70000}"/>
    <cellStyle name="Percent 8 4 2 2 2 2" xfId="44649" xr:uid="{00000000-0005-0000-0000-00004AC70000}"/>
    <cellStyle name="Percent 8 4 2 2 3" xfId="34035" xr:uid="{00000000-0005-0000-0000-00004BC70000}"/>
    <cellStyle name="Percent 8 4 2 3" xfId="16075" xr:uid="{00000000-0005-0000-0000-00004CC70000}"/>
    <cellStyle name="Percent 8 4 2 3 2" xfId="39343" xr:uid="{00000000-0005-0000-0000-00004DC70000}"/>
    <cellStyle name="Percent 8 4 2 4" xfId="28727" xr:uid="{00000000-0005-0000-0000-00004EC70000}"/>
    <cellStyle name="Percent 8 4 3" xfId="8125" xr:uid="{00000000-0005-0000-0000-00004FC70000}"/>
    <cellStyle name="Percent 8 4 3 2" xfId="18740" xr:uid="{00000000-0005-0000-0000-000050C70000}"/>
    <cellStyle name="Percent 8 4 3 2 2" xfId="42008" xr:uid="{00000000-0005-0000-0000-000051C70000}"/>
    <cellStyle name="Percent 8 4 3 3" xfId="31393" xr:uid="{00000000-0005-0000-0000-000052C70000}"/>
    <cellStyle name="Percent 8 4 4" xfId="13435" xr:uid="{00000000-0005-0000-0000-000053C70000}"/>
    <cellStyle name="Percent 8 4 4 2" xfId="36703" xr:uid="{00000000-0005-0000-0000-000054C70000}"/>
    <cellStyle name="Percent 8 4 5" xfId="26085" xr:uid="{00000000-0005-0000-0000-000055C70000}"/>
    <cellStyle name="Percent 8 5" xfId="3299" xr:uid="{00000000-0005-0000-0000-000056C70000}"/>
    <cellStyle name="Percent 8 5 2" xfId="6129" xr:uid="{00000000-0005-0000-0000-000057C70000}"/>
    <cellStyle name="Percent 8 5 2 2" xfId="11472" xr:uid="{00000000-0005-0000-0000-000058C70000}"/>
    <cellStyle name="Percent 8 5 2 2 2" xfId="22085" xr:uid="{00000000-0005-0000-0000-000059C70000}"/>
    <cellStyle name="Percent 8 5 2 2 2 2" xfId="45353" xr:uid="{00000000-0005-0000-0000-00005AC70000}"/>
    <cellStyle name="Percent 8 5 2 2 3" xfId="34740" xr:uid="{00000000-0005-0000-0000-00005BC70000}"/>
    <cellStyle name="Percent 8 5 2 3" xfId="16779" xr:uid="{00000000-0005-0000-0000-00005CC70000}"/>
    <cellStyle name="Percent 8 5 2 3 2" xfId="40047" xr:uid="{00000000-0005-0000-0000-00005DC70000}"/>
    <cellStyle name="Percent 8 5 2 4" xfId="29432" xr:uid="{00000000-0005-0000-0000-00005EC70000}"/>
    <cellStyle name="Percent 8 5 3" xfId="8830" xr:uid="{00000000-0005-0000-0000-00005FC70000}"/>
    <cellStyle name="Percent 8 5 3 2" xfId="19445" xr:uid="{00000000-0005-0000-0000-000060C70000}"/>
    <cellStyle name="Percent 8 5 3 2 2" xfId="42713" xr:uid="{00000000-0005-0000-0000-000061C70000}"/>
    <cellStyle name="Percent 8 5 3 3" xfId="32098" xr:uid="{00000000-0005-0000-0000-000062C70000}"/>
    <cellStyle name="Percent 8 5 4" xfId="14139" xr:uid="{00000000-0005-0000-0000-000063C70000}"/>
    <cellStyle name="Percent 8 5 4 2" xfId="37407" xr:uid="{00000000-0005-0000-0000-000064C70000}"/>
    <cellStyle name="Percent 8 5 5" xfId="26790" xr:uid="{00000000-0005-0000-0000-000065C70000}"/>
    <cellStyle name="Percent 8 6" xfId="3619" xr:uid="{00000000-0005-0000-0000-000066C70000}"/>
    <cellStyle name="Percent 8 6 2" xfId="6443" xr:uid="{00000000-0005-0000-0000-000067C70000}"/>
    <cellStyle name="Percent 8 6 2 2" xfId="11786" xr:uid="{00000000-0005-0000-0000-000068C70000}"/>
    <cellStyle name="Percent 8 6 2 2 2" xfId="22399" xr:uid="{00000000-0005-0000-0000-000069C70000}"/>
    <cellStyle name="Percent 8 6 2 2 2 2" xfId="45667" xr:uid="{00000000-0005-0000-0000-00006AC70000}"/>
    <cellStyle name="Percent 8 6 2 2 3" xfId="35054" xr:uid="{00000000-0005-0000-0000-00006BC70000}"/>
    <cellStyle name="Percent 8 6 2 3" xfId="17093" xr:uid="{00000000-0005-0000-0000-00006CC70000}"/>
    <cellStyle name="Percent 8 6 2 3 2" xfId="40361" xr:uid="{00000000-0005-0000-0000-00006DC70000}"/>
    <cellStyle name="Percent 8 6 2 4" xfId="29746" xr:uid="{00000000-0005-0000-0000-00006EC70000}"/>
    <cellStyle name="Percent 8 6 3" xfId="9144" xr:uid="{00000000-0005-0000-0000-00006FC70000}"/>
    <cellStyle name="Percent 8 6 3 2" xfId="19759" xr:uid="{00000000-0005-0000-0000-000070C70000}"/>
    <cellStyle name="Percent 8 6 3 2 2" xfId="43027" xr:uid="{00000000-0005-0000-0000-000071C70000}"/>
    <cellStyle name="Percent 8 6 3 3" xfId="32412" xr:uid="{00000000-0005-0000-0000-000072C70000}"/>
    <cellStyle name="Percent 8 6 4" xfId="14453" xr:uid="{00000000-0005-0000-0000-000073C70000}"/>
    <cellStyle name="Percent 8 6 4 2" xfId="37721" xr:uid="{00000000-0005-0000-0000-000074C70000}"/>
    <cellStyle name="Percent 8 6 5" xfId="27104" xr:uid="{00000000-0005-0000-0000-000075C70000}"/>
    <cellStyle name="Percent 8 7" xfId="4237" xr:uid="{00000000-0005-0000-0000-000076C70000}"/>
    <cellStyle name="Percent 8 7 2" xfId="9581" xr:uid="{00000000-0005-0000-0000-000077C70000}"/>
    <cellStyle name="Percent 8 7 2 2" xfId="20196" xr:uid="{00000000-0005-0000-0000-000078C70000}"/>
    <cellStyle name="Percent 8 7 2 2 2" xfId="43464" xr:uid="{00000000-0005-0000-0000-000079C70000}"/>
    <cellStyle name="Percent 8 7 2 3" xfId="32849" xr:uid="{00000000-0005-0000-0000-00007AC70000}"/>
    <cellStyle name="Percent 8 7 3" xfId="14890" xr:uid="{00000000-0005-0000-0000-00007BC70000}"/>
    <cellStyle name="Percent 8 7 3 2" xfId="38158" xr:uid="{00000000-0005-0000-0000-00007CC70000}"/>
    <cellStyle name="Percent 8 7 4" xfId="27541" xr:uid="{00000000-0005-0000-0000-00007DC70000}"/>
    <cellStyle name="Percent 8 8" xfId="6939" xr:uid="{00000000-0005-0000-0000-00007EC70000}"/>
    <cellStyle name="Percent 8 8 2" xfId="17554" xr:uid="{00000000-0005-0000-0000-00007FC70000}"/>
    <cellStyle name="Percent 8 8 2 2" xfId="40822" xr:uid="{00000000-0005-0000-0000-000080C70000}"/>
    <cellStyle name="Percent 8 8 3" xfId="30207" xr:uid="{00000000-0005-0000-0000-000081C70000}"/>
    <cellStyle name="Percent 8 9" xfId="12250" xr:uid="{00000000-0005-0000-0000-000082C70000}"/>
    <cellStyle name="Percent 8 9 2" xfId="35518" xr:uid="{00000000-0005-0000-0000-000083C70000}"/>
    <cellStyle name="Percent 9" xfId="664" xr:uid="{00000000-0005-0000-0000-000084C70000}"/>
    <cellStyle name="Percent 9 10" xfId="51369" xr:uid="{00000000-0005-0000-0000-000085C70000}"/>
    <cellStyle name="Percent 9 2" xfId="2135" xr:uid="{00000000-0005-0000-0000-000086C70000}"/>
    <cellStyle name="Percent 9 2 2" xfId="5028" xr:uid="{00000000-0005-0000-0000-000087C70000}"/>
    <cellStyle name="Percent 9 2 2 2" xfId="10371" xr:uid="{00000000-0005-0000-0000-000088C70000}"/>
    <cellStyle name="Percent 9 2 2 2 2" xfId="20986" xr:uid="{00000000-0005-0000-0000-000089C70000}"/>
    <cellStyle name="Percent 9 2 2 2 2 2" xfId="44254" xr:uid="{00000000-0005-0000-0000-00008AC70000}"/>
    <cellStyle name="Percent 9 2 2 2 3" xfId="33639" xr:uid="{00000000-0005-0000-0000-00008BC70000}"/>
    <cellStyle name="Percent 9 2 2 3" xfId="15680" xr:uid="{00000000-0005-0000-0000-00008CC70000}"/>
    <cellStyle name="Percent 9 2 2 3 2" xfId="38948" xr:uid="{00000000-0005-0000-0000-00008DC70000}"/>
    <cellStyle name="Percent 9 2 2 4" xfId="28331" xr:uid="{00000000-0005-0000-0000-00008EC70000}"/>
    <cellStyle name="Percent 9 2 3" xfId="7729" xr:uid="{00000000-0005-0000-0000-00008FC70000}"/>
    <cellStyle name="Percent 9 2 3 2" xfId="18344" xr:uid="{00000000-0005-0000-0000-000090C70000}"/>
    <cellStyle name="Percent 9 2 3 2 2" xfId="41612" xr:uid="{00000000-0005-0000-0000-000091C70000}"/>
    <cellStyle name="Percent 9 2 3 3" xfId="30997" xr:uid="{00000000-0005-0000-0000-000092C70000}"/>
    <cellStyle name="Percent 9 2 4" xfId="13040" xr:uid="{00000000-0005-0000-0000-000093C70000}"/>
    <cellStyle name="Percent 9 2 4 2" xfId="36308" xr:uid="{00000000-0005-0000-0000-000094C70000}"/>
    <cellStyle name="Percent 9 2 5" xfId="25689" xr:uid="{00000000-0005-0000-0000-000095C70000}"/>
    <cellStyle name="Percent 9 3" xfId="2577" xr:uid="{00000000-0005-0000-0000-000096C70000}"/>
    <cellStyle name="Percent 9 3 2" xfId="5425" xr:uid="{00000000-0005-0000-0000-000097C70000}"/>
    <cellStyle name="Percent 9 3 2 2" xfId="10768" xr:uid="{00000000-0005-0000-0000-000098C70000}"/>
    <cellStyle name="Percent 9 3 2 2 2" xfId="21382" xr:uid="{00000000-0005-0000-0000-000099C70000}"/>
    <cellStyle name="Percent 9 3 2 2 2 2" xfId="44650" xr:uid="{00000000-0005-0000-0000-00009AC70000}"/>
    <cellStyle name="Percent 9 3 2 2 3" xfId="34036" xr:uid="{00000000-0005-0000-0000-00009BC70000}"/>
    <cellStyle name="Percent 9 3 2 3" xfId="16076" xr:uid="{00000000-0005-0000-0000-00009CC70000}"/>
    <cellStyle name="Percent 9 3 2 3 2" xfId="39344" xr:uid="{00000000-0005-0000-0000-00009DC70000}"/>
    <cellStyle name="Percent 9 3 2 4" xfId="28728" xr:uid="{00000000-0005-0000-0000-00009EC70000}"/>
    <cellStyle name="Percent 9 3 3" xfId="8126" xr:uid="{00000000-0005-0000-0000-00009FC70000}"/>
    <cellStyle name="Percent 9 3 3 2" xfId="18741" xr:uid="{00000000-0005-0000-0000-0000A0C70000}"/>
    <cellStyle name="Percent 9 3 3 2 2" xfId="42009" xr:uid="{00000000-0005-0000-0000-0000A1C70000}"/>
    <cellStyle name="Percent 9 3 3 3" xfId="31394" xr:uid="{00000000-0005-0000-0000-0000A2C70000}"/>
    <cellStyle name="Percent 9 3 4" xfId="13436" xr:uid="{00000000-0005-0000-0000-0000A3C70000}"/>
    <cellStyle name="Percent 9 3 4 2" xfId="36704" xr:uid="{00000000-0005-0000-0000-0000A4C70000}"/>
    <cellStyle name="Percent 9 3 5" xfId="26086" xr:uid="{00000000-0005-0000-0000-0000A5C70000}"/>
    <cellStyle name="Percent 9 4" xfId="3300" xr:uid="{00000000-0005-0000-0000-0000A6C70000}"/>
    <cellStyle name="Percent 9 4 2" xfId="6130" xr:uid="{00000000-0005-0000-0000-0000A7C70000}"/>
    <cellStyle name="Percent 9 4 2 2" xfId="11473" xr:uid="{00000000-0005-0000-0000-0000A8C70000}"/>
    <cellStyle name="Percent 9 4 2 2 2" xfId="22086" xr:uid="{00000000-0005-0000-0000-0000A9C70000}"/>
    <cellStyle name="Percent 9 4 2 2 2 2" xfId="45354" xr:uid="{00000000-0005-0000-0000-0000AAC70000}"/>
    <cellStyle name="Percent 9 4 2 2 3" xfId="34741" xr:uid="{00000000-0005-0000-0000-0000ABC70000}"/>
    <cellStyle name="Percent 9 4 2 3" xfId="16780" xr:uid="{00000000-0005-0000-0000-0000ACC70000}"/>
    <cellStyle name="Percent 9 4 2 3 2" xfId="40048" xr:uid="{00000000-0005-0000-0000-0000ADC70000}"/>
    <cellStyle name="Percent 9 4 2 4" xfId="29433" xr:uid="{00000000-0005-0000-0000-0000AEC70000}"/>
    <cellStyle name="Percent 9 4 3" xfId="8831" xr:uid="{00000000-0005-0000-0000-0000AFC70000}"/>
    <cellStyle name="Percent 9 4 3 2" xfId="19446" xr:uid="{00000000-0005-0000-0000-0000B0C70000}"/>
    <cellStyle name="Percent 9 4 3 2 2" xfId="42714" xr:uid="{00000000-0005-0000-0000-0000B1C70000}"/>
    <cellStyle name="Percent 9 4 3 3" xfId="32099" xr:uid="{00000000-0005-0000-0000-0000B2C70000}"/>
    <cellStyle name="Percent 9 4 4" xfId="14140" xr:uid="{00000000-0005-0000-0000-0000B3C70000}"/>
    <cellStyle name="Percent 9 4 4 2" xfId="37408" xr:uid="{00000000-0005-0000-0000-0000B4C70000}"/>
    <cellStyle name="Percent 9 4 5" xfId="26791" xr:uid="{00000000-0005-0000-0000-0000B5C70000}"/>
    <cellStyle name="Percent 9 5" xfId="3620" xr:uid="{00000000-0005-0000-0000-0000B6C70000}"/>
    <cellStyle name="Percent 9 5 2" xfId="6444" xr:uid="{00000000-0005-0000-0000-0000B7C70000}"/>
    <cellStyle name="Percent 9 5 2 2" xfId="11787" xr:uid="{00000000-0005-0000-0000-0000B8C70000}"/>
    <cellStyle name="Percent 9 5 2 2 2" xfId="22400" xr:uid="{00000000-0005-0000-0000-0000B9C70000}"/>
    <cellStyle name="Percent 9 5 2 2 2 2" xfId="45668" xr:uid="{00000000-0005-0000-0000-0000BAC70000}"/>
    <cellStyle name="Percent 9 5 2 2 3" xfId="35055" xr:uid="{00000000-0005-0000-0000-0000BBC70000}"/>
    <cellStyle name="Percent 9 5 2 3" xfId="17094" xr:uid="{00000000-0005-0000-0000-0000BCC70000}"/>
    <cellStyle name="Percent 9 5 2 3 2" xfId="40362" xr:uid="{00000000-0005-0000-0000-0000BDC70000}"/>
    <cellStyle name="Percent 9 5 2 4" xfId="29747" xr:uid="{00000000-0005-0000-0000-0000BEC70000}"/>
    <cellStyle name="Percent 9 5 3" xfId="9145" xr:uid="{00000000-0005-0000-0000-0000BFC70000}"/>
    <cellStyle name="Percent 9 5 3 2" xfId="19760" xr:uid="{00000000-0005-0000-0000-0000C0C70000}"/>
    <cellStyle name="Percent 9 5 3 2 2" xfId="43028" xr:uid="{00000000-0005-0000-0000-0000C1C70000}"/>
    <cellStyle name="Percent 9 5 3 3" xfId="32413" xr:uid="{00000000-0005-0000-0000-0000C2C70000}"/>
    <cellStyle name="Percent 9 5 4" xfId="14454" xr:uid="{00000000-0005-0000-0000-0000C3C70000}"/>
    <cellStyle name="Percent 9 5 4 2" xfId="37722" xr:uid="{00000000-0005-0000-0000-0000C4C70000}"/>
    <cellStyle name="Percent 9 5 5" xfId="27105" xr:uid="{00000000-0005-0000-0000-0000C5C70000}"/>
    <cellStyle name="Percent 9 6" xfId="4238" xr:uid="{00000000-0005-0000-0000-0000C6C70000}"/>
    <cellStyle name="Percent 9 6 2" xfId="9582" xr:uid="{00000000-0005-0000-0000-0000C7C70000}"/>
    <cellStyle name="Percent 9 6 2 2" xfId="20197" xr:uid="{00000000-0005-0000-0000-0000C8C70000}"/>
    <cellStyle name="Percent 9 6 2 2 2" xfId="43465" xr:uid="{00000000-0005-0000-0000-0000C9C70000}"/>
    <cellStyle name="Percent 9 6 2 3" xfId="32850" xr:uid="{00000000-0005-0000-0000-0000CAC70000}"/>
    <cellStyle name="Percent 9 6 3" xfId="14891" xr:uid="{00000000-0005-0000-0000-0000CBC70000}"/>
    <cellStyle name="Percent 9 6 3 2" xfId="38159" xr:uid="{00000000-0005-0000-0000-0000CCC70000}"/>
    <cellStyle name="Percent 9 6 4" xfId="27542" xr:uid="{00000000-0005-0000-0000-0000CDC70000}"/>
    <cellStyle name="Percent 9 7" xfId="6940" xr:uid="{00000000-0005-0000-0000-0000CEC70000}"/>
    <cellStyle name="Percent 9 7 2" xfId="17555" xr:uid="{00000000-0005-0000-0000-0000CFC70000}"/>
    <cellStyle name="Percent 9 7 2 2" xfId="40823" xr:uid="{00000000-0005-0000-0000-0000D0C70000}"/>
    <cellStyle name="Percent 9 7 3" xfId="30208" xr:uid="{00000000-0005-0000-0000-0000D1C70000}"/>
    <cellStyle name="Percent 9 8" xfId="12251" xr:uid="{00000000-0005-0000-0000-0000D2C70000}"/>
    <cellStyle name="Percent 9 8 2" xfId="35519" xr:uid="{00000000-0005-0000-0000-0000D3C70000}"/>
    <cellStyle name="Percent 9 9" xfId="24900" xr:uid="{00000000-0005-0000-0000-0000D4C70000}"/>
    <cellStyle name="Percent(0)" xfId="30" xr:uid="{00000000-0005-0000-0000-0000D5C70000}"/>
    <cellStyle name="Percent(0) 2" xfId="45" xr:uid="{00000000-0005-0000-0000-0000D6C70000}"/>
    <cellStyle name="Percent(0) 3" xfId="6686" xr:uid="{00000000-0005-0000-0000-0000D7C70000}"/>
    <cellStyle name="plus/less" xfId="31" xr:uid="{00000000-0005-0000-0000-0000D8C70000}"/>
    <cellStyle name="PSChar" xfId="885" xr:uid="{00000000-0005-0000-0000-0000D9C70000}"/>
    <cellStyle name="PSChar 10" xfId="886" xr:uid="{00000000-0005-0000-0000-0000DAC70000}"/>
    <cellStyle name="PSChar 10 2" xfId="887" xr:uid="{00000000-0005-0000-0000-0000DBC70000}"/>
    <cellStyle name="PSChar 11" xfId="888" xr:uid="{00000000-0005-0000-0000-0000DCC70000}"/>
    <cellStyle name="PSChar 12" xfId="889" xr:uid="{00000000-0005-0000-0000-0000DDC70000}"/>
    <cellStyle name="PSChar 2" xfId="890" xr:uid="{00000000-0005-0000-0000-0000DEC70000}"/>
    <cellStyle name="PSChar 2 2" xfId="891" xr:uid="{00000000-0005-0000-0000-0000DFC70000}"/>
    <cellStyle name="PSChar 3" xfId="892" xr:uid="{00000000-0005-0000-0000-0000E0C70000}"/>
    <cellStyle name="PSChar 3 2" xfId="893" xr:uid="{00000000-0005-0000-0000-0000E1C70000}"/>
    <cellStyle name="PSChar 4" xfId="894" xr:uid="{00000000-0005-0000-0000-0000E2C70000}"/>
    <cellStyle name="PSChar 4 2" xfId="895" xr:uid="{00000000-0005-0000-0000-0000E3C70000}"/>
    <cellStyle name="PSChar 5" xfId="896" xr:uid="{00000000-0005-0000-0000-0000E4C70000}"/>
    <cellStyle name="PSChar 5 2" xfId="897" xr:uid="{00000000-0005-0000-0000-0000E5C70000}"/>
    <cellStyle name="PSChar 6" xfId="898" xr:uid="{00000000-0005-0000-0000-0000E6C70000}"/>
    <cellStyle name="PSChar 6 2" xfId="899" xr:uid="{00000000-0005-0000-0000-0000E7C70000}"/>
    <cellStyle name="PSChar 7" xfId="900" xr:uid="{00000000-0005-0000-0000-0000E8C70000}"/>
    <cellStyle name="PSChar 7 2" xfId="901" xr:uid="{00000000-0005-0000-0000-0000E9C70000}"/>
    <cellStyle name="PSChar 8" xfId="902" xr:uid="{00000000-0005-0000-0000-0000EAC70000}"/>
    <cellStyle name="PSChar 8 2" xfId="903" xr:uid="{00000000-0005-0000-0000-0000EBC70000}"/>
    <cellStyle name="PSChar 9" xfId="904" xr:uid="{00000000-0005-0000-0000-0000ECC70000}"/>
    <cellStyle name="PSChar 9 2" xfId="905" xr:uid="{00000000-0005-0000-0000-0000EDC70000}"/>
    <cellStyle name="PSDate" xfId="906" xr:uid="{00000000-0005-0000-0000-0000EEC70000}"/>
    <cellStyle name="PSDate 10" xfId="907" xr:uid="{00000000-0005-0000-0000-0000EFC70000}"/>
    <cellStyle name="PSDate 10 2" xfId="908" xr:uid="{00000000-0005-0000-0000-0000F0C70000}"/>
    <cellStyle name="PSDate 11" xfId="909" xr:uid="{00000000-0005-0000-0000-0000F1C70000}"/>
    <cellStyle name="PSDate 12" xfId="910" xr:uid="{00000000-0005-0000-0000-0000F2C70000}"/>
    <cellStyle name="PSDate 2" xfId="911" xr:uid="{00000000-0005-0000-0000-0000F3C70000}"/>
    <cellStyle name="PSDate 2 2" xfId="912" xr:uid="{00000000-0005-0000-0000-0000F4C70000}"/>
    <cellStyle name="PSDate 3" xfId="913" xr:uid="{00000000-0005-0000-0000-0000F5C70000}"/>
    <cellStyle name="PSDate 3 2" xfId="914" xr:uid="{00000000-0005-0000-0000-0000F6C70000}"/>
    <cellStyle name="PSDate 4" xfId="915" xr:uid="{00000000-0005-0000-0000-0000F7C70000}"/>
    <cellStyle name="PSDate 4 2" xfId="916" xr:uid="{00000000-0005-0000-0000-0000F8C70000}"/>
    <cellStyle name="PSDate 5" xfId="917" xr:uid="{00000000-0005-0000-0000-0000F9C70000}"/>
    <cellStyle name="PSDate 5 2" xfId="918" xr:uid="{00000000-0005-0000-0000-0000FAC70000}"/>
    <cellStyle name="PSDate 6" xfId="919" xr:uid="{00000000-0005-0000-0000-0000FBC70000}"/>
    <cellStyle name="PSDate 6 2" xfId="920" xr:uid="{00000000-0005-0000-0000-0000FCC70000}"/>
    <cellStyle name="PSDate 7" xfId="921" xr:uid="{00000000-0005-0000-0000-0000FDC70000}"/>
    <cellStyle name="PSDate 7 2" xfId="922" xr:uid="{00000000-0005-0000-0000-0000FEC70000}"/>
    <cellStyle name="PSDate 8" xfId="923" xr:uid="{00000000-0005-0000-0000-0000FFC70000}"/>
    <cellStyle name="PSDate 8 2" xfId="924" xr:uid="{00000000-0005-0000-0000-000000C80000}"/>
    <cellStyle name="PSDate 9" xfId="925" xr:uid="{00000000-0005-0000-0000-000001C80000}"/>
    <cellStyle name="PSDate 9 2" xfId="926" xr:uid="{00000000-0005-0000-0000-000002C80000}"/>
    <cellStyle name="PSDec" xfId="927" xr:uid="{00000000-0005-0000-0000-000003C80000}"/>
    <cellStyle name="PSDec 10" xfId="928" xr:uid="{00000000-0005-0000-0000-000004C80000}"/>
    <cellStyle name="PSDec 10 2" xfId="929" xr:uid="{00000000-0005-0000-0000-000005C80000}"/>
    <cellStyle name="PSDec 11" xfId="930" xr:uid="{00000000-0005-0000-0000-000006C80000}"/>
    <cellStyle name="PSDec 12" xfId="931" xr:uid="{00000000-0005-0000-0000-000007C80000}"/>
    <cellStyle name="PSDec 2" xfId="932" xr:uid="{00000000-0005-0000-0000-000008C80000}"/>
    <cellStyle name="PSDec 2 2" xfId="933" xr:uid="{00000000-0005-0000-0000-000009C80000}"/>
    <cellStyle name="PSDec 3" xfId="934" xr:uid="{00000000-0005-0000-0000-00000AC80000}"/>
    <cellStyle name="PSDec 3 2" xfId="935" xr:uid="{00000000-0005-0000-0000-00000BC80000}"/>
    <cellStyle name="PSDec 4" xfId="936" xr:uid="{00000000-0005-0000-0000-00000CC80000}"/>
    <cellStyle name="PSDec 4 2" xfId="937" xr:uid="{00000000-0005-0000-0000-00000DC80000}"/>
    <cellStyle name="PSDec 5" xfId="938" xr:uid="{00000000-0005-0000-0000-00000EC80000}"/>
    <cellStyle name="PSDec 5 2" xfId="939" xr:uid="{00000000-0005-0000-0000-00000FC80000}"/>
    <cellStyle name="PSDec 6" xfId="940" xr:uid="{00000000-0005-0000-0000-000010C80000}"/>
    <cellStyle name="PSDec 6 2" xfId="941" xr:uid="{00000000-0005-0000-0000-000011C80000}"/>
    <cellStyle name="PSDec 7" xfId="942" xr:uid="{00000000-0005-0000-0000-000012C80000}"/>
    <cellStyle name="PSDec 7 2" xfId="943" xr:uid="{00000000-0005-0000-0000-000013C80000}"/>
    <cellStyle name="PSDec 8" xfId="944" xr:uid="{00000000-0005-0000-0000-000014C80000}"/>
    <cellStyle name="PSDec 8 2" xfId="945" xr:uid="{00000000-0005-0000-0000-000015C80000}"/>
    <cellStyle name="PSDec 9" xfId="946" xr:uid="{00000000-0005-0000-0000-000016C80000}"/>
    <cellStyle name="PSDec 9 2" xfId="947" xr:uid="{00000000-0005-0000-0000-000017C80000}"/>
    <cellStyle name="PSHeading" xfId="948" xr:uid="{00000000-0005-0000-0000-000018C80000}"/>
    <cellStyle name="PSHeading 10" xfId="949" xr:uid="{00000000-0005-0000-0000-000019C80000}"/>
    <cellStyle name="PSHeading 10 2" xfId="950" xr:uid="{00000000-0005-0000-0000-00001AC80000}"/>
    <cellStyle name="PSHeading 10 2 2" xfId="951" xr:uid="{00000000-0005-0000-0000-00001BC80000}"/>
    <cellStyle name="PSHeading 10 2 2 2" xfId="51370" xr:uid="{00000000-0005-0000-0000-00001CC80000}"/>
    <cellStyle name="PSHeading 10 2 3" xfId="51371" xr:uid="{00000000-0005-0000-0000-00001DC80000}"/>
    <cellStyle name="PSHeading 10 3" xfId="952" xr:uid="{00000000-0005-0000-0000-00001EC80000}"/>
    <cellStyle name="PSHeading 10 3 2" xfId="51372" xr:uid="{00000000-0005-0000-0000-00001FC80000}"/>
    <cellStyle name="PSHeading 10 4" xfId="51373" xr:uid="{00000000-0005-0000-0000-000020C80000}"/>
    <cellStyle name="PSHeading 11" xfId="953" xr:uid="{00000000-0005-0000-0000-000021C80000}"/>
    <cellStyle name="PSHeading 11 2" xfId="954" xr:uid="{00000000-0005-0000-0000-000022C80000}"/>
    <cellStyle name="PSHeading 11 2 2" xfId="51374" xr:uid="{00000000-0005-0000-0000-000023C80000}"/>
    <cellStyle name="PSHeading 11 3" xfId="51375" xr:uid="{00000000-0005-0000-0000-000024C80000}"/>
    <cellStyle name="PSHeading 12" xfId="955" xr:uid="{00000000-0005-0000-0000-000025C80000}"/>
    <cellStyle name="PSHeading 12 2" xfId="956" xr:uid="{00000000-0005-0000-0000-000026C80000}"/>
    <cellStyle name="PSHeading 12 2 2" xfId="51376" xr:uid="{00000000-0005-0000-0000-000027C80000}"/>
    <cellStyle name="PSHeading 12 3" xfId="51377" xr:uid="{00000000-0005-0000-0000-000028C80000}"/>
    <cellStyle name="PSHeading 13" xfId="957" xr:uid="{00000000-0005-0000-0000-000029C80000}"/>
    <cellStyle name="PSHeading 13 2" xfId="51378" xr:uid="{00000000-0005-0000-0000-00002AC80000}"/>
    <cellStyle name="PSHeading 14" xfId="51379" xr:uid="{00000000-0005-0000-0000-00002BC80000}"/>
    <cellStyle name="PSHeading 2" xfId="958" xr:uid="{00000000-0005-0000-0000-00002CC80000}"/>
    <cellStyle name="PSHeading 2 2" xfId="959" xr:uid="{00000000-0005-0000-0000-00002DC80000}"/>
    <cellStyle name="PSHeading 2 2 2" xfId="960" xr:uid="{00000000-0005-0000-0000-00002EC80000}"/>
    <cellStyle name="PSHeading 2 2 2 2" xfId="51380" xr:uid="{00000000-0005-0000-0000-00002FC80000}"/>
    <cellStyle name="PSHeading 2 2 3" xfId="51381" xr:uid="{00000000-0005-0000-0000-000030C80000}"/>
    <cellStyle name="PSHeading 2 3" xfId="961" xr:uid="{00000000-0005-0000-0000-000031C80000}"/>
    <cellStyle name="PSHeading 2 3 2" xfId="51382" xr:uid="{00000000-0005-0000-0000-000032C80000}"/>
    <cellStyle name="PSHeading 2 4" xfId="51383" xr:uid="{00000000-0005-0000-0000-000033C80000}"/>
    <cellStyle name="PSHeading 3" xfId="962" xr:uid="{00000000-0005-0000-0000-000034C80000}"/>
    <cellStyle name="PSHeading 3 2" xfId="963" xr:uid="{00000000-0005-0000-0000-000035C80000}"/>
    <cellStyle name="PSHeading 3 2 2" xfId="964" xr:uid="{00000000-0005-0000-0000-000036C80000}"/>
    <cellStyle name="PSHeading 3 2 2 2" xfId="51384" xr:uid="{00000000-0005-0000-0000-000037C80000}"/>
    <cellStyle name="PSHeading 3 2 3" xfId="51385" xr:uid="{00000000-0005-0000-0000-000038C80000}"/>
    <cellStyle name="PSHeading 3 3" xfId="965" xr:uid="{00000000-0005-0000-0000-000039C80000}"/>
    <cellStyle name="PSHeading 3 3 2" xfId="51386" xr:uid="{00000000-0005-0000-0000-00003AC80000}"/>
    <cellStyle name="PSHeading 3 4" xfId="51387" xr:uid="{00000000-0005-0000-0000-00003BC80000}"/>
    <cellStyle name="PSHeading 4" xfId="966" xr:uid="{00000000-0005-0000-0000-00003CC80000}"/>
    <cellStyle name="PSHeading 4 2" xfId="967" xr:uid="{00000000-0005-0000-0000-00003DC80000}"/>
    <cellStyle name="PSHeading 4 2 2" xfId="968" xr:uid="{00000000-0005-0000-0000-00003EC80000}"/>
    <cellStyle name="PSHeading 4 2 2 2" xfId="51388" xr:uid="{00000000-0005-0000-0000-00003FC80000}"/>
    <cellStyle name="PSHeading 4 2 3" xfId="51389" xr:uid="{00000000-0005-0000-0000-000040C80000}"/>
    <cellStyle name="PSHeading 4 3" xfId="969" xr:uid="{00000000-0005-0000-0000-000041C80000}"/>
    <cellStyle name="PSHeading 4 3 2" xfId="51390" xr:uid="{00000000-0005-0000-0000-000042C80000}"/>
    <cellStyle name="PSHeading 4 4" xfId="51391" xr:uid="{00000000-0005-0000-0000-000043C80000}"/>
    <cellStyle name="PSHeading 5" xfId="970" xr:uid="{00000000-0005-0000-0000-000044C80000}"/>
    <cellStyle name="PSHeading 5 2" xfId="971" xr:uid="{00000000-0005-0000-0000-000045C80000}"/>
    <cellStyle name="PSHeading 5 2 2" xfId="972" xr:uid="{00000000-0005-0000-0000-000046C80000}"/>
    <cellStyle name="PSHeading 5 2 2 2" xfId="51392" xr:uid="{00000000-0005-0000-0000-000047C80000}"/>
    <cellStyle name="PSHeading 5 2 3" xfId="51393" xr:uid="{00000000-0005-0000-0000-000048C80000}"/>
    <cellStyle name="PSHeading 5 3" xfId="973" xr:uid="{00000000-0005-0000-0000-000049C80000}"/>
    <cellStyle name="PSHeading 5 3 2" xfId="51394" xr:uid="{00000000-0005-0000-0000-00004AC80000}"/>
    <cellStyle name="PSHeading 5 4" xfId="51395" xr:uid="{00000000-0005-0000-0000-00004BC80000}"/>
    <cellStyle name="PSHeading 6" xfId="974" xr:uid="{00000000-0005-0000-0000-00004CC80000}"/>
    <cellStyle name="PSHeading 6 2" xfId="975" xr:uid="{00000000-0005-0000-0000-00004DC80000}"/>
    <cellStyle name="PSHeading 6 2 2" xfId="976" xr:uid="{00000000-0005-0000-0000-00004EC80000}"/>
    <cellStyle name="PSHeading 6 2 2 2" xfId="51396" xr:uid="{00000000-0005-0000-0000-00004FC80000}"/>
    <cellStyle name="PSHeading 6 2 3" xfId="51397" xr:uid="{00000000-0005-0000-0000-000050C80000}"/>
    <cellStyle name="PSHeading 6 3" xfId="977" xr:uid="{00000000-0005-0000-0000-000051C80000}"/>
    <cellStyle name="PSHeading 6 3 2" xfId="51398" xr:uid="{00000000-0005-0000-0000-000052C80000}"/>
    <cellStyle name="PSHeading 6 4" xfId="51399" xr:uid="{00000000-0005-0000-0000-000053C80000}"/>
    <cellStyle name="PSHeading 7" xfId="978" xr:uid="{00000000-0005-0000-0000-000054C80000}"/>
    <cellStyle name="PSHeading 7 2" xfId="979" xr:uid="{00000000-0005-0000-0000-000055C80000}"/>
    <cellStyle name="PSHeading 7 2 2" xfId="980" xr:uid="{00000000-0005-0000-0000-000056C80000}"/>
    <cellStyle name="PSHeading 7 2 2 2" xfId="51400" xr:uid="{00000000-0005-0000-0000-000057C80000}"/>
    <cellStyle name="PSHeading 7 2 3" xfId="51401" xr:uid="{00000000-0005-0000-0000-000058C80000}"/>
    <cellStyle name="PSHeading 7 3" xfId="981" xr:uid="{00000000-0005-0000-0000-000059C80000}"/>
    <cellStyle name="PSHeading 7 3 2" xfId="51402" xr:uid="{00000000-0005-0000-0000-00005AC80000}"/>
    <cellStyle name="PSHeading 7 4" xfId="51403" xr:uid="{00000000-0005-0000-0000-00005BC80000}"/>
    <cellStyle name="PSHeading 8" xfId="982" xr:uid="{00000000-0005-0000-0000-00005CC80000}"/>
    <cellStyle name="PSHeading 8 2" xfId="983" xr:uid="{00000000-0005-0000-0000-00005DC80000}"/>
    <cellStyle name="PSHeading 8 2 2" xfId="984" xr:uid="{00000000-0005-0000-0000-00005EC80000}"/>
    <cellStyle name="PSHeading 8 2 2 2" xfId="51404" xr:uid="{00000000-0005-0000-0000-00005FC80000}"/>
    <cellStyle name="PSHeading 8 2 3" xfId="51405" xr:uid="{00000000-0005-0000-0000-000060C80000}"/>
    <cellStyle name="PSHeading 8 3" xfId="985" xr:uid="{00000000-0005-0000-0000-000061C80000}"/>
    <cellStyle name="PSHeading 8 3 2" xfId="51406" xr:uid="{00000000-0005-0000-0000-000062C80000}"/>
    <cellStyle name="PSHeading 8 4" xfId="51407" xr:uid="{00000000-0005-0000-0000-000063C80000}"/>
    <cellStyle name="PSHeading 9" xfId="986" xr:uid="{00000000-0005-0000-0000-000064C80000}"/>
    <cellStyle name="PSHeading 9 2" xfId="987" xr:uid="{00000000-0005-0000-0000-000065C80000}"/>
    <cellStyle name="PSHeading 9 2 2" xfId="988" xr:uid="{00000000-0005-0000-0000-000066C80000}"/>
    <cellStyle name="PSHeading 9 2 2 2" xfId="51408" xr:uid="{00000000-0005-0000-0000-000067C80000}"/>
    <cellStyle name="PSHeading 9 2 3" xfId="51409" xr:uid="{00000000-0005-0000-0000-000068C80000}"/>
    <cellStyle name="PSHeading 9 3" xfId="989" xr:uid="{00000000-0005-0000-0000-000069C80000}"/>
    <cellStyle name="PSHeading 9 3 2" xfId="51410" xr:uid="{00000000-0005-0000-0000-00006AC80000}"/>
    <cellStyle name="PSHeading 9 4" xfId="51411" xr:uid="{00000000-0005-0000-0000-00006BC80000}"/>
    <cellStyle name="PSInt" xfId="990" xr:uid="{00000000-0005-0000-0000-00006CC80000}"/>
    <cellStyle name="PSInt 10" xfId="991" xr:uid="{00000000-0005-0000-0000-00006DC80000}"/>
    <cellStyle name="PSInt 10 2" xfId="992" xr:uid="{00000000-0005-0000-0000-00006EC80000}"/>
    <cellStyle name="PSInt 11" xfId="993" xr:uid="{00000000-0005-0000-0000-00006FC80000}"/>
    <cellStyle name="PSInt 12" xfId="994" xr:uid="{00000000-0005-0000-0000-000070C80000}"/>
    <cellStyle name="PSInt 2" xfId="995" xr:uid="{00000000-0005-0000-0000-000071C80000}"/>
    <cellStyle name="PSInt 2 2" xfId="996" xr:uid="{00000000-0005-0000-0000-000072C80000}"/>
    <cellStyle name="PSInt 3" xfId="997" xr:uid="{00000000-0005-0000-0000-000073C80000}"/>
    <cellStyle name="PSInt 3 2" xfId="998" xr:uid="{00000000-0005-0000-0000-000074C80000}"/>
    <cellStyle name="PSInt 4" xfId="999" xr:uid="{00000000-0005-0000-0000-000075C80000}"/>
    <cellStyle name="PSInt 4 2" xfId="1000" xr:uid="{00000000-0005-0000-0000-000076C80000}"/>
    <cellStyle name="PSInt 5" xfId="1001" xr:uid="{00000000-0005-0000-0000-000077C80000}"/>
    <cellStyle name="PSInt 5 2" xfId="1002" xr:uid="{00000000-0005-0000-0000-000078C80000}"/>
    <cellStyle name="PSInt 6" xfId="1003" xr:uid="{00000000-0005-0000-0000-000079C80000}"/>
    <cellStyle name="PSInt 6 2" xfId="1004" xr:uid="{00000000-0005-0000-0000-00007AC80000}"/>
    <cellStyle name="PSInt 7" xfId="1005" xr:uid="{00000000-0005-0000-0000-00007BC80000}"/>
    <cellStyle name="PSInt 7 2" xfId="1006" xr:uid="{00000000-0005-0000-0000-00007CC80000}"/>
    <cellStyle name="PSInt 8" xfId="1007" xr:uid="{00000000-0005-0000-0000-00007DC80000}"/>
    <cellStyle name="PSInt 8 2" xfId="1008" xr:uid="{00000000-0005-0000-0000-00007EC80000}"/>
    <cellStyle name="PSInt 9" xfId="1009" xr:uid="{00000000-0005-0000-0000-00007FC80000}"/>
    <cellStyle name="PSInt 9 2" xfId="1010" xr:uid="{00000000-0005-0000-0000-000080C80000}"/>
    <cellStyle name="PSSpacer" xfId="1011" xr:uid="{00000000-0005-0000-0000-000081C80000}"/>
    <cellStyle name="PSSpacer 10" xfId="1012" xr:uid="{00000000-0005-0000-0000-000082C80000}"/>
    <cellStyle name="PSSpacer 10 2" xfId="1013" xr:uid="{00000000-0005-0000-0000-000083C80000}"/>
    <cellStyle name="PSSpacer 11" xfId="1014" xr:uid="{00000000-0005-0000-0000-000084C80000}"/>
    <cellStyle name="PSSpacer 12" xfId="1015" xr:uid="{00000000-0005-0000-0000-000085C80000}"/>
    <cellStyle name="PSSpacer 2" xfId="1016" xr:uid="{00000000-0005-0000-0000-000086C80000}"/>
    <cellStyle name="PSSpacer 2 2" xfId="1017" xr:uid="{00000000-0005-0000-0000-000087C80000}"/>
    <cellStyle name="PSSpacer 3" xfId="1018" xr:uid="{00000000-0005-0000-0000-000088C80000}"/>
    <cellStyle name="PSSpacer 3 2" xfId="1019" xr:uid="{00000000-0005-0000-0000-000089C80000}"/>
    <cellStyle name="PSSpacer 4" xfId="1020" xr:uid="{00000000-0005-0000-0000-00008AC80000}"/>
    <cellStyle name="PSSpacer 4 2" xfId="1021" xr:uid="{00000000-0005-0000-0000-00008BC80000}"/>
    <cellStyle name="PSSpacer 5" xfId="1022" xr:uid="{00000000-0005-0000-0000-00008CC80000}"/>
    <cellStyle name="PSSpacer 5 2" xfId="1023" xr:uid="{00000000-0005-0000-0000-00008DC80000}"/>
    <cellStyle name="PSSpacer 6" xfId="1024" xr:uid="{00000000-0005-0000-0000-00008EC80000}"/>
    <cellStyle name="PSSpacer 6 2" xfId="1025" xr:uid="{00000000-0005-0000-0000-00008FC80000}"/>
    <cellStyle name="PSSpacer 7" xfId="1026" xr:uid="{00000000-0005-0000-0000-000090C80000}"/>
    <cellStyle name="PSSpacer 7 2" xfId="1027" xr:uid="{00000000-0005-0000-0000-000091C80000}"/>
    <cellStyle name="PSSpacer 8" xfId="1028" xr:uid="{00000000-0005-0000-0000-000092C80000}"/>
    <cellStyle name="PSSpacer 8 2" xfId="1029" xr:uid="{00000000-0005-0000-0000-000093C80000}"/>
    <cellStyle name="PSSpacer 9" xfId="1030" xr:uid="{00000000-0005-0000-0000-000094C80000}"/>
    <cellStyle name="PSSpacer 9 2" xfId="1031" xr:uid="{00000000-0005-0000-0000-000095C80000}"/>
    <cellStyle name="Ref" xfId="51451" xr:uid="{3B1A50D8-DD8D-4318-A9F2-C033830C2FB9}"/>
    <cellStyle name="Ref 2" xfId="51468" xr:uid="{55738FAF-003B-4B32-A1EE-569B21BAFE94}"/>
    <cellStyle name="RowRef" xfId="32" xr:uid="{00000000-0005-0000-0000-000096C80000}"/>
    <cellStyle name="Sch_TItle" xfId="51450" xr:uid="{0407CE85-B82A-4D97-9C6B-0D6D550089EB}"/>
    <cellStyle name="Short Date" xfId="665" xr:uid="{00000000-0005-0000-0000-000097C80000}"/>
    <cellStyle name="Short Date 2" xfId="46" xr:uid="{00000000-0005-0000-0000-000098C80000}"/>
    <cellStyle name="Short Date 3" xfId="6687" xr:uid="{00000000-0005-0000-0000-000099C80000}"/>
    <cellStyle name="Short Date 4" xfId="51461" xr:uid="{6A14B08B-2F9A-4DFF-A0EB-DBBA25AD386A}"/>
    <cellStyle name="Single Cell Column Heading" xfId="51412" xr:uid="{00000000-0005-0000-0000-00009AC80000}"/>
    <cellStyle name="Style 1" xfId="666" xr:uid="{00000000-0005-0000-0000-00009BC80000}"/>
    <cellStyle name="Sum" xfId="667" xr:uid="{00000000-0005-0000-0000-00009CC80000}"/>
    <cellStyle name="Sum 2" xfId="668" xr:uid="{00000000-0005-0000-0000-00009DC80000}"/>
    <cellStyle name="Sum 2 2" xfId="669" xr:uid="{00000000-0005-0000-0000-00009EC80000}"/>
    <cellStyle name="Sum 2 3" xfId="6688" xr:uid="{00000000-0005-0000-0000-00009FC80000}"/>
    <cellStyle name="Sum 3" xfId="2138" xr:uid="{00000000-0005-0000-0000-0000A0C80000}"/>
    <cellStyle name="SYSTEM" xfId="51413" xr:uid="{00000000-0005-0000-0000-0000A1C80000}"/>
    <cellStyle name="Table Text" xfId="6689" xr:uid="{00000000-0005-0000-0000-0000A2C80000}"/>
    <cellStyle name="table_headers" xfId="51452" xr:uid="{BB974CE6-3FCC-44D2-8502-1BD160B2D91C}"/>
    <cellStyle name="Table2Heading" xfId="33" xr:uid="{00000000-0005-0000-0000-0000A3C80000}"/>
    <cellStyle name="TableHeading" xfId="34" xr:uid="{00000000-0005-0000-0000-0000A4C80000}"/>
    <cellStyle name="TableNumber" xfId="35" xr:uid="{00000000-0005-0000-0000-0000A5C80000}"/>
    <cellStyle name="TableText" xfId="36" xr:uid="{00000000-0005-0000-0000-0000A6C80000}"/>
    <cellStyle name="Text" xfId="37" xr:uid="{00000000-0005-0000-0000-0000A7C80000}"/>
    <cellStyle name="Text 2" xfId="670" xr:uid="{00000000-0005-0000-0000-0000A8C80000}"/>
    <cellStyle name="Text 2 2" xfId="671" xr:uid="{00000000-0005-0000-0000-0000A9C80000}"/>
    <cellStyle name="Text 2 3" xfId="6690" xr:uid="{00000000-0005-0000-0000-0000AAC80000}"/>
    <cellStyle name="Text 3" xfId="6691" xr:uid="{00000000-0005-0000-0000-0000ABC80000}"/>
    <cellStyle name="Text Level 1" xfId="51414" xr:uid="{00000000-0005-0000-0000-0000ACC80000}"/>
    <cellStyle name="Text Level 2" xfId="51415" xr:uid="{00000000-0005-0000-0000-0000ADC80000}"/>
    <cellStyle name="Text Level 3" xfId="51416" xr:uid="{00000000-0005-0000-0000-0000AEC80000}"/>
    <cellStyle name="Text Level 4" xfId="51417" xr:uid="{00000000-0005-0000-0000-0000AFC80000}"/>
    <cellStyle name="Text rjustify" xfId="38" xr:uid="{00000000-0005-0000-0000-0000B0C80000}"/>
    <cellStyle name="Text rjustify 2" xfId="672" xr:uid="{00000000-0005-0000-0000-0000B1C80000}"/>
    <cellStyle name="Text rjustify 2 2" xfId="673" xr:uid="{00000000-0005-0000-0000-0000B2C80000}"/>
    <cellStyle name="Time" xfId="674" xr:uid="{00000000-0005-0000-0000-0000B3C80000}"/>
    <cellStyle name="Time (entry)" xfId="675" xr:uid="{00000000-0005-0000-0000-0000B4C80000}"/>
    <cellStyle name="Time 2" xfId="676" xr:uid="{00000000-0005-0000-0000-0000B5C80000}"/>
    <cellStyle name="Time 3" xfId="677" xr:uid="{00000000-0005-0000-0000-0000B6C80000}"/>
    <cellStyle name="TIME Detail" xfId="51418" xr:uid="{00000000-0005-0000-0000-0000B7C80000}"/>
    <cellStyle name="TIME Period Start" xfId="51419" xr:uid="{00000000-0005-0000-0000-0000B8C80000}"/>
    <cellStyle name="Time_Sheet1" xfId="3813" xr:uid="{00000000-0005-0000-0000-0000B9C80000}"/>
    <cellStyle name="Title" xfId="85" builtinId="15" hidden="1"/>
    <cellStyle name="Title 10" xfId="678" xr:uid="{00000000-0005-0000-0000-0000BBC80000}"/>
    <cellStyle name="Title 2" xfId="679" xr:uid="{00000000-0005-0000-0000-0000BCC80000}"/>
    <cellStyle name="Title 2 2" xfId="1032" xr:uid="{00000000-0005-0000-0000-0000BDC80000}"/>
    <cellStyle name="Title 2 2 2" xfId="2156" xr:uid="{00000000-0005-0000-0000-0000BEC80000}"/>
    <cellStyle name="Title 2 2 2 2" xfId="3712" xr:uid="{00000000-0005-0000-0000-0000BFC80000}"/>
    <cellStyle name="Title 2 2_Sheet1" xfId="3815" xr:uid="{00000000-0005-0000-0000-0000C0C80000}"/>
    <cellStyle name="Title 2_Asset Register (new)" xfId="1297" xr:uid="{00000000-0005-0000-0000-0000C1C80000}"/>
    <cellStyle name="Title 3" xfId="680" xr:uid="{00000000-0005-0000-0000-0000C2C80000}"/>
    <cellStyle name="Title 3 2" xfId="1033" xr:uid="{00000000-0005-0000-0000-0000C3C80000}"/>
    <cellStyle name="Title 3 2 2" xfId="2157" xr:uid="{00000000-0005-0000-0000-0000C4C80000}"/>
    <cellStyle name="Title 3 2 2 2" xfId="3711" xr:uid="{00000000-0005-0000-0000-0000C5C80000}"/>
    <cellStyle name="Title 3 2_Sheet1" xfId="3816" xr:uid="{00000000-0005-0000-0000-0000C6C80000}"/>
    <cellStyle name="Title 3_Asset Register (new)" xfId="1296" xr:uid="{00000000-0005-0000-0000-0000C7C80000}"/>
    <cellStyle name="Title 4" xfId="681" xr:uid="{00000000-0005-0000-0000-0000C8C80000}"/>
    <cellStyle name="Title 5" xfId="682" xr:uid="{00000000-0005-0000-0000-0000C9C80000}"/>
    <cellStyle name="Title 6" xfId="683" xr:uid="{00000000-0005-0000-0000-0000CAC80000}"/>
    <cellStyle name="Title 7" xfId="684" xr:uid="{00000000-0005-0000-0000-0000CBC80000}"/>
    <cellStyle name="Title 8" xfId="685" xr:uid="{00000000-0005-0000-0000-0000CCC80000}"/>
    <cellStyle name="Title 9" xfId="686" xr:uid="{00000000-0005-0000-0000-0000CDC80000}"/>
    <cellStyle name="Top rows" xfId="687" xr:uid="{00000000-0005-0000-0000-0000CEC80000}"/>
    <cellStyle name="Top rows 2" xfId="688" xr:uid="{00000000-0005-0000-0000-0000CFC80000}"/>
    <cellStyle name="Top rows 3" xfId="689" xr:uid="{00000000-0005-0000-0000-0000D0C80000}"/>
    <cellStyle name="Top rows 4" xfId="6692" xr:uid="{00000000-0005-0000-0000-0000D1C80000}"/>
    <cellStyle name="Total" xfId="101" builtinId="25" hidden="1"/>
    <cellStyle name="Total 2" xfId="690" xr:uid="{00000000-0005-0000-0000-0000D3C80000}"/>
    <cellStyle name="Total 2 2" xfId="1081" xr:uid="{00000000-0005-0000-0000-0000D4C80000}"/>
    <cellStyle name="Total 2 3" xfId="1034" xr:uid="{00000000-0005-0000-0000-0000D5C80000}"/>
    <cellStyle name="Total 2 3 2" xfId="2167" xr:uid="{00000000-0005-0000-0000-0000D6C80000}"/>
    <cellStyle name="Total 2 3 2 2" xfId="3801" xr:uid="{00000000-0005-0000-0000-0000D7C80000}"/>
    <cellStyle name="Total 2 3 3" xfId="24648" xr:uid="{00000000-0005-0000-0000-0000D8C80000}"/>
    <cellStyle name="Total 2 3_Sheet1" xfId="3989" xr:uid="{00000000-0005-0000-0000-0000D9C80000}"/>
    <cellStyle name="Total 2_Asset Register (new)" xfId="1295" xr:uid="{00000000-0005-0000-0000-0000DAC80000}"/>
    <cellStyle name="Total 3" xfId="691" xr:uid="{00000000-0005-0000-0000-0000DBC80000}"/>
    <cellStyle name="Total 3 2" xfId="1035" xr:uid="{00000000-0005-0000-0000-0000DCC80000}"/>
    <cellStyle name="Total 3 2 2" xfId="2168" xr:uid="{00000000-0005-0000-0000-0000DDC80000}"/>
    <cellStyle name="Total 3 2 2 2" xfId="3710" xr:uid="{00000000-0005-0000-0000-0000DEC80000}"/>
    <cellStyle name="Total 4" xfId="692" xr:uid="{00000000-0005-0000-0000-0000DFC80000}"/>
    <cellStyle name="Total 5" xfId="693" xr:uid="{00000000-0005-0000-0000-0000E0C80000}"/>
    <cellStyle name="Total 6" xfId="694" xr:uid="{00000000-0005-0000-0000-0000E1C80000}"/>
    <cellStyle name="Total 7" xfId="695" xr:uid="{00000000-0005-0000-0000-0000E2C80000}"/>
    <cellStyle name="Total 8" xfId="696" xr:uid="{00000000-0005-0000-0000-0000E3C80000}"/>
    <cellStyle name="Warning Text" xfId="98" builtinId="11" hidden="1"/>
    <cellStyle name="Warning Text 2" xfId="697" xr:uid="{00000000-0005-0000-0000-0000E5C80000}"/>
    <cellStyle name="Warning Text 2 2" xfId="1082" xr:uid="{00000000-0005-0000-0000-0000E6C80000}"/>
    <cellStyle name="Warning Text 2 3" xfId="1036" xr:uid="{00000000-0005-0000-0000-0000E7C80000}"/>
    <cellStyle name="Warning Text 2 3 2" xfId="2173" xr:uid="{00000000-0005-0000-0000-0000E8C80000}"/>
    <cellStyle name="Warning Text 2 3 2 2" xfId="3626" xr:uid="{00000000-0005-0000-0000-0000E9C80000}"/>
    <cellStyle name="Warning Text 2 3 3" xfId="24649" xr:uid="{00000000-0005-0000-0000-0000EAC80000}"/>
    <cellStyle name="Warning Text 2 3_Sheet1" xfId="3823" xr:uid="{00000000-0005-0000-0000-0000EBC80000}"/>
    <cellStyle name="Warning Text 2_Asset Register (new)" xfId="1294" xr:uid="{00000000-0005-0000-0000-0000ECC80000}"/>
    <cellStyle name="Warning Text 3" xfId="698" xr:uid="{00000000-0005-0000-0000-0000EDC80000}"/>
    <cellStyle name="Warning Text 3 2" xfId="1037" xr:uid="{00000000-0005-0000-0000-0000EEC80000}"/>
    <cellStyle name="Warning Text 3 2 2" xfId="2174" xr:uid="{00000000-0005-0000-0000-0000EFC80000}"/>
    <cellStyle name="Warning Text 3 2 2 2" xfId="3625" xr:uid="{00000000-0005-0000-0000-0000F0C80000}"/>
    <cellStyle name="Warning Text 4" xfId="699" xr:uid="{00000000-0005-0000-0000-0000F1C80000}"/>
    <cellStyle name="Warning Text 5" xfId="700" xr:uid="{00000000-0005-0000-0000-0000F2C80000}"/>
    <cellStyle name="Warning Text 6" xfId="701" xr:uid="{00000000-0005-0000-0000-0000F3C80000}"/>
    <cellStyle name="Warning Text 7" xfId="702" xr:uid="{00000000-0005-0000-0000-0000F4C80000}"/>
    <cellStyle name="Warning Text 8" xfId="703" xr:uid="{00000000-0005-0000-0000-0000F5C80000}"/>
    <cellStyle name="Year" xfId="704" xr:uid="{00000000-0005-0000-0000-0000F6C80000}"/>
    <cellStyle name="Year0" xfId="39" xr:uid="{00000000-0005-0000-0000-0000F7C80000}"/>
  </cellStyles>
  <dxfs count="52">
    <dxf>
      <font>
        <color rgb="FF9C0006"/>
      </font>
      <fill>
        <patternFill>
          <bgColor rgb="FFFFC7CE"/>
        </patternFill>
      </fill>
    </dxf>
    <dxf>
      <font>
        <color theme="0"/>
      </font>
    </dxf>
    <dxf>
      <font>
        <b/>
        <strike val="0"/>
        <outline val="0"/>
        <shadow val="0"/>
        <u val="none"/>
        <vertAlign val="baseline"/>
        <sz val="11"/>
        <color auto="1"/>
        <name val="Calibri"/>
      </font>
      <numFmt numFmtId="189" formatCode="_(* #,##0.0,,_);_(* \(#,##0.0,,\);_(* &quot;-&quot;??_);_(@_)"/>
      <fill>
        <patternFill patternType="solid">
          <fgColor indexed="64"/>
          <bgColor theme="8" tint="0.79998168889431442"/>
        </patternFill>
      </fill>
      <alignment horizontal="general" vertical="bottom" textRotation="0" wrapText="0" indent="0" justifyLastLine="0" shrinkToFit="0" readingOrder="0"/>
      <protection locked="0" hidden="0"/>
    </dxf>
    <dxf>
      <font>
        <b/>
        <strike val="0"/>
        <outline val="0"/>
        <shadow val="0"/>
        <u val="none"/>
        <vertAlign val="baseline"/>
        <sz val="11"/>
        <color auto="1"/>
        <name val="Calibri"/>
      </font>
      <numFmt numFmtId="189" formatCode="_(* #,##0.0,,_);_(* \(#,##0.0,,\);_(* &quot;-&quot;??_);_(@_)"/>
      <fill>
        <patternFill patternType="solid">
          <fgColor indexed="64"/>
          <bgColor theme="8" tint="0.79998168889431442"/>
        </patternFill>
      </fill>
      <alignment horizontal="general" vertical="bottom" textRotation="0" wrapText="0" indent="0" justifyLastLine="0" shrinkToFit="0" readingOrder="0"/>
      <protection locked="0" hidden="0"/>
    </dxf>
    <dxf>
      <font>
        <strike val="0"/>
        <outline val="0"/>
        <shadow val="0"/>
        <u val="none"/>
        <vertAlign val="baseline"/>
        <sz val="11"/>
        <name val="Calibri"/>
      </font>
      <numFmt numFmtId="164" formatCode="_(* #,##0_);_(* \(#,##0\);_(* &quot;-&quot;_);_(@_)"/>
      <fill>
        <patternFill patternType="solid">
          <fgColor indexed="64"/>
          <bgColor theme="0"/>
        </patternFill>
      </fill>
      <protection locked="0" hidden="0"/>
    </dxf>
    <dxf>
      <font>
        <strike val="0"/>
        <outline val="0"/>
        <shadow val="0"/>
        <u val="none"/>
        <vertAlign val="baseline"/>
        <sz val="11"/>
        <name val="Calibri"/>
      </font>
      <numFmt numFmtId="164" formatCode="_(* #,##0_);_(* \(#,##0\);_(* &quot;-&quot;_);_(@_)"/>
      <fill>
        <patternFill patternType="solid">
          <fgColor indexed="64"/>
          <bgColor theme="0"/>
        </patternFill>
      </fill>
      <protection locked="0" hidden="0"/>
    </dxf>
    <dxf>
      <font>
        <strike val="0"/>
        <outline val="0"/>
        <shadow val="0"/>
        <u val="none"/>
        <vertAlign val="baseline"/>
        <sz val="11"/>
        <name val="Calibri"/>
      </font>
      <numFmt numFmtId="164" formatCode="_(* #,##0_);_(* \(#,##0\);_(* &quot;-&quot;_);_(@_)"/>
      <fill>
        <patternFill patternType="solid">
          <fgColor indexed="64"/>
          <bgColor theme="0"/>
        </patternFill>
      </fill>
      <protection locked="0" hidden="0"/>
    </dxf>
    <dxf>
      <font>
        <strike val="0"/>
        <outline val="0"/>
        <shadow val="0"/>
        <u val="none"/>
        <vertAlign val="baseline"/>
        <sz val="11"/>
        <name val="Calibri"/>
      </font>
      <numFmt numFmtId="164" formatCode="_(* #,##0_);_(* \(#,##0\);_(* &quot;-&quot;_);_(@_)"/>
      <fill>
        <patternFill patternType="solid">
          <fgColor indexed="64"/>
          <bgColor theme="0"/>
        </patternFill>
      </fill>
      <protection locked="0" hidden="0"/>
    </dxf>
    <dxf>
      <font>
        <strike val="0"/>
        <outline val="0"/>
        <shadow val="0"/>
        <u val="none"/>
        <vertAlign val="baseline"/>
        <sz val="11"/>
        <name val="Calibri"/>
      </font>
      <fill>
        <patternFill patternType="solid">
          <fgColor indexed="64"/>
          <bgColor theme="0"/>
        </patternFill>
      </fill>
      <alignment horizontal="general" vertical="bottom" textRotation="0" wrapText="1" indent="0" justifyLastLine="0" shrinkToFit="0" readingOrder="0"/>
      <protection locked="0" hidden="0"/>
    </dxf>
    <dxf>
      <font>
        <strike val="0"/>
        <outline val="0"/>
        <shadow val="0"/>
        <u val="none"/>
        <vertAlign val="baseline"/>
        <sz val="11"/>
        <name val="Calibri"/>
      </font>
      <fill>
        <patternFill patternType="solid">
          <fgColor indexed="64"/>
          <bgColor theme="0"/>
        </patternFill>
      </fill>
      <alignment horizontal="general" vertical="bottom" textRotation="0" wrapText="1" indent="0" justifyLastLine="0" shrinkToFit="0" readingOrder="0"/>
      <protection locked="0" hidden="0"/>
    </dxf>
    <dxf>
      <font>
        <strike val="0"/>
        <outline val="0"/>
        <shadow val="0"/>
        <u val="none"/>
        <vertAlign val="baseline"/>
        <sz val="11"/>
        <name val="Calibri"/>
      </font>
      <fill>
        <patternFill patternType="solid">
          <fgColor indexed="64"/>
          <bgColor theme="0"/>
        </patternFill>
      </fill>
      <alignment horizontal="general" vertical="bottom" textRotation="0" wrapText="1" indent="0" justifyLastLine="0" shrinkToFit="0" readingOrder="0"/>
      <protection locked="0" hidden="0"/>
    </dxf>
    <dxf>
      <font>
        <strike val="0"/>
        <outline val="0"/>
        <shadow val="0"/>
        <u val="none"/>
        <vertAlign val="baseline"/>
        <sz val="11"/>
        <name val="Calibri"/>
      </font>
      <fill>
        <patternFill patternType="solid">
          <fgColor indexed="64"/>
          <bgColor theme="0"/>
        </patternFill>
      </fill>
      <alignment horizontal="general" vertical="bottom" textRotation="0" wrapText="1" indent="0" justifyLastLine="0" shrinkToFit="0" readingOrder="0"/>
      <protection locked="0" hidden="0"/>
    </dxf>
    <dxf>
      <font>
        <strike val="0"/>
        <outline val="0"/>
        <shadow val="0"/>
        <u val="none"/>
        <vertAlign val="baseline"/>
        <sz val="11"/>
        <name val="Calibri"/>
      </font>
      <fill>
        <patternFill patternType="none">
          <fgColor indexed="64"/>
          <bgColor auto="1"/>
        </patternFill>
      </fill>
      <protection locked="0" hidden="0"/>
    </dxf>
    <dxf>
      <font>
        <strike val="0"/>
        <outline val="0"/>
        <shadow val="0"/>
        <u val="none"/>
        <vertAlign val="baseline"/>
        <sz val="11"/>
        <name val="Calibri"/>
      </font>
      <protection locked="0" hidden="0"/>
    </dxf>
    <dxf>
      <font>
        <strike val="0"/>
        <outline val="0"/>
        <shadow val="0"/>
        <u val="none"/>
        <vertAlign val="baseline"/>
        <sz val="11"/>
        <name val="Calibri"/>
      </font>
      <numFmt numFmtId="0" formatCode="General"/>
      <protection locked="0" hidden="0"/>
    </dxf>
    <dxf>
      <font>
        <strike val="0"/>
        <outline val="0"/>
        <shadow val="0"/>
        <u val="none"/>
        <vertAlign val="baseline"/>
        <sz val="11"/>
        <name val="Calibri"/>
      </font>
      <protection locked="0" hidden="0"/>
    </dxf>
    <dxf>
      <font>
        <strike val="0"/>
        <outline val="0"/>
        <shadow val="0"/>
        <u val="none"/>
        <vertAlign val="baseline"/>
        <sz val="11"/>
        <name val="Calibri"/>
      </font>
      <protection locked="0" hidden="0"/>
    </dxf>
    <dxf>
      <protection locked="1" hidden="0"/>
    </dxf>
    <dxf>
      <font>
        <strike val="0"/>
        <outline val="0"/>
        <shadow val="0"/>
        <u val="none"/>
        <vertAlign val="baseline"/>
        <sz val="11"/>
        <name val="Calibri"/>
      </font>
      <numFmt numFmtId="164" formatCode="_(* #,##0_);_(* \(#,##0\);_(* &quot;-&quot;_);_(@_)"/>
      <protection locked="0" hidden="0"/>
    </dxf>
    <dxf>
      <font>
        <strike val="0"/>
        <outline val="0"/>
        <shadow val="0"/>
        <u val="none"/>
        <vertAlign val="baseline"/>
        <sz val="11"/>
        <name val="Calibri"/>
      </font>
      <protection locked="0" hidden="0"/>
    </dxf>
    <dxf>
      <font>
        <b val="0"/>
        <strike val="0"/>
        <outline val="0"/>
        <shadow val="0"/>
        <u val="none"/>
        <vertAlign val="baseline"/>
        <sz val="11"/>
        <name val="Calibri"/>
      </font>
      <protection locked="0" hidden="0"/>
    </dxf>
    <dxf>
      <font>
        <strike val="0"/>
        <outline val="0"/>
        <shadow val="0"/>
        <u val="none"/>
        <vertAlign val="baseline"/>
        <sz val="11"/>
        <name val="Calibri"/>
      </font>
      <numFmt numFmtId="0" formatCode="General"/>
      <protection locked="0" hidden="0"/>
    </dxf>
    <dxf>
      <font>
        <b val="0"/>
        <strike val="0"/>
        <outline val="0"/>
        <shadow val="0"/>
        <u val="none"/>
        <vertAlign val="baseline"/>
        <sz val="11"/>
        <name val="Calibri"/>
      </font>
      <protection locked="0" hidden="0"/>
    </dxf>
    <dxf>
      <border outline="0">
        <top style="thin">
          <color theme="4" tint="0.39997558519241921"/>
        </top>
      </border>
    </dxf>
    <dxf>
      <font>
        <strike val="0"/>
        <outline val="0"/>
        <shadow val="0"/>
        <u val="none"/>
        <vertAlign val="baseline"/>
        <sz val="11"/>
        <name val="Calibri"/>
      </font>
      <protection locked="0" hidden="0"/>
    </dxf>
    <dxf>
      <protection locked="1" hidden="0"/>
    </dxf>
    <dxf>
      <font>
        <strike val="0"/>
        <outline val="0"/>
        <shadow val="0"/>
        <u val="none"/>
        <vertAlign val="baseline"/>
        <sz val="11"/>
        <name val="Calibri"/>
      </font>
      <protection locked="0" hidden="0"/>
    </dxf>
    <dxf>
      <font>
        <strike val="0"/>
        <outline val="0"/>
        <shadow val="0"/>
        <u val="none"/>
        <vertAlign val="baseline"/>
        <sz val="11"/>
        <name val="Calibri"/>
      </font>
      <numFmt numFmtId="0" formatCode="General"/>
      <protection locked="0" hidden="0"/>
    </dxf>
    <dxf>
      <font>
        <strike val="0"/>
        <outline val="0"/>
        <shadow val="0"/>
        <u val="none"/>
        <vertAlign val="baseline"/>
        <sz val="11"/>
        <name val="Calibri"/>
      </font>
      <protection locked="0" hidden="0"/>
    </dxf>
    <dxf>
      <font>
        <strike val="0"/>
        <outline val="0"/>
        <shadow val="0"/>
        <u val="none"/>
        <vertAlign val="baseline"/>
        <sz val="11"/>
        <name val="Calibri"/>
      </font>
      <numFmt numFmtId="0" formatCode="General"/>
      <protection locked="0" hidden="0"/>
    </dxf>
    <dxf>
      <font>
        <strike val="0"/>
        <outline val="0"/>
        <shadow val="0"/>
        <u val="none"/>
        <vertAlign val="baseline"/>
        <sz val="11"/>
        <name val="Calibri"/>
      </font>
      <numFmt numFmtId="164" formatCode="_(* #,##0_);_(* \(#,##0\);_(* &quot;-&quot;_);_(@_)"/>
      <protection locked="0" hidden="0"/>
    </dxf>
    <dxf>
      <font>
        <strike val="0"/>
        <outline val="0"/>
        <shadow val="0"/>
        <u val="none"/>
        <vertAlign val="baseline"/>
        <sz val="11"/>
        <name val="Calibri"/>
      </font>
      <protection locked="0" hidden="0"/>
    </dxf>
    <dxf>
      <font>
        <b val="0"/>
        <strike val="0"/>
        <outline val="0"/>
        <shadow val="0"/>
        <u val="none"/>
        <vertAlign val="baseline"/>
        <sz val="11"/>
        <name val="Calibri"/>
      </font>
      <protection locked="0" hidden="0"/>
    </dxf>
    <dxf>
      <font>
        <strike val="0"/>
        <outline val="0"/>
        <shadow val="0"/>
        <u val="none"/>
        <vertAlign val="baseline"/>
        <sz val="11"/>
        <name val="Calibri"/>
      </font>
      <numFmt numFmtId="0" formatCode="General"/>
      <protection locked="0" hidden="0"/>
    </dxf>
    <dxf>
      <font>
        <b val="0"/>
        <strike val="0"/>
        <outline val="0"/>
        <shadow val="0"/>
        <u val="none"/>
        <vertAlign val="baseline"/>
        <sz val="11"/>
        <name val="Calibri"/>
      </font>
      <protection locked="0" hidden="0"/>
    </dxf>
    <dxf>
      <border outline="0">
        <top style="thin">
          <color theme="4" tint="0.39997558519241921"/>
        </top>
      </border>
    </dxf>
    <dxf>
      <font>
        <strike val="0"/>
        <outline val="0"/>
        <shadow val="0"/>
        <u val="none"/>
        <vertAlign val="baseline"/>
        <sz val="11"/>
        <name val="Calibri"/>
      </font>
      <protection locked="0" hidden="0"/>
    </dxf>
    <dxf>
      <protection locked="1" hidden="0"/>
    </dxf>
    <dxf>
      <fill>
        <patternFill patternType="solid">
          <fgColor theme="4" tint="0.79998168889431442"/>
          <bgColor theme="4" tint="0.79998168889431442"/>
        </patternFill>
      </fill>
    </dxf>
    <dxf>
      <fill>
        <patternFill patternType="solid">
          <fgColor theme="4" tint="0.79998168889431442"/>
          <bgColor theme="4" tint="0.79998168889431442"/>
        </patternFill>
      </fill>
    </dxf>
    <dxf>
      <font>
        <b/>
        <color theme="1"/>
      </font>
    </dxf>
    <dxf>
      <font>
        <b/>
        <color theme="1"/>
      </font>
    </dxf>
    <dxf>
      <font>
        <b/>
        <color theme="1"/>
      </font>
      <border>
        <top style="double">
          <color theme="4"/>
        </top>
      </border>
    </dxf>
    <dxf>
      <font>
        <b/>
        <color theme="0"/>
      </font>
      <fill>
        <patternFill patternType="solid">
          <fgColor theme="4"/>
          <bgColor theme="4"/>
        </patternFill>
      </fill>
    </dxf>
    <dxf>
      <font>
        <color theme="1"/>
      </font>
      <border>
        <left style="thin">
          <color theme="4" tint="0.39997558519241921"/>
        </left>
        <right style="thin">
          <color theme="4" tint="0.39997558519241921"/>
        </right>
        <top style="thin">
          <color theme="4" tint="0.39997558519241921"/>
        </top>
        <bottom style="thin">
          <color theme="4" tint="0.39997558519241921"/>
        </bottom>
        <horizontal style="thin">
          <color theme="4" tint="0.39997558519241921"/>
        </horizontal>
      </border>
    </dxf>
    <dxf>
      <fill>
        <patternFill patternType="solid">
          <fgColor rgb="FFCCE7EA"/>
          <bgColor rgb="FFCCE7EA"/>
        </patternFill>
      </fill>
    </dxf>
    <dxf>
      <fill>
        <patternFill patternType="solid">
          <fgColor rgb="FFCCE7EA"/>
          <bgColor rgb="FFCCE7EA"/>
        </patternFill>
      </fill>
    </dxf>
    <dxf>
      <font>
        <b/>
        <color rgb="FFBF2E1A"/>
      </font>
    </dxf>
    <dxf>
      <font>
        <b/>
        <color rgb="FFBF2E1A"/>
      </font>
    </dxf>
    <dxf>
      <font>
        <b/>
        <color rgb="FFBF2E1A"/>
      </font>
      <border>
        <top style="double">
          <color rgb="FF2E666C"/>
        </top>
      </border>
    </dxf>
    <dxf>
      <font>
        <color theme="0"/>
      </font>
      <fill>
        <patternFill patternType="solid">
          <fgColor rgb="FF2E666C"/>
          <bgColor rgb="FF2E666C"/>
        </patternFill>
      </fill>
    </dxf>
    <dxf>
      <font>
        <color auto="1"/>
      </font>
      <border>
        <left style="thin">
          <color rgb="FF68B7BF"/>
        </left>
        <right style="thin">
          <color rgb="FF68B7BF"/>
        </right>
        <top style="thin">
          <color rgb="FF68B7BF"/>
        </top>
        <bottom style="thin">
          <color rgb="FF68B7BF"/>
        </bottom>
        <horizontal style="thin">
          <color rgb="FF68B7BF"/>
        </horizontal>
      </border>
    </dxf>
  </dxfs>
  <tableStyles count="2" defaultTableStyle="TableStyleMedium9" defaultPivotStyle="PivotStyleLight16">
    <tableStyle name="cc_TableStyle" pivot="0" count="7" xr9:uid="{48F15C9B-E649-48DE-84C5-F9CCEF277CCF}">
      <tableStyleElement type="wholeTable" dxfId="51"/>
      <tableStyleElement type="headerRow" dxfId="50"/>
      <tableStyleElement type="totalRow" dxfId="49"/>
      <tableStyleElement type="firstColumn" dxfId="48"/>
      <tableStyleElement type="lastColumn" dxfId="47"/>
      <tableStyleElement type="firstRowStripe" dxfId="46"/>
      <tableStyleElement type="firstColumnStripe" dxfId="45"/>
    </tableStyle>
    <tableStyle name="TableStyleMedium_mod" pivot="0" count="7" xr9:uid="{A44F87DE-7321-4726-8F4A-CEA919597CF8}">
      <tableStyleElement type="wholeTable" dxfId="44"/>
      <tableStyleElement type="headerRow" dxfId="43"/>
      <tableStyleElement type="totalRow" dxfId="42"/>
      <tableStyleElement type="firstColumn" dxfId="41"/>
      <tableStyleElement type="lastColumn" dxfId="40"/>
      <tableStyleElement type="firstRowStripe" dxfId="39"/>
      <tableStyleElement type="firstColumnStripe" dxfId="38"/>
    </tableStyle>
  </tableStyles>
  <colors>
    <mruColors>
      <color rgb="FFFEF0CE"/>
      <color rgb="FFD9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worksheet" Target="worksheets/sheet8.xml" Id="rId8" /><Relationship Type="http://schemas.openxmlformats.org/officeDocument/2006/relationships/worksheet" Target="worksheets/sheet13.xml" Id="rId13" /><Relationship Type="http://schemas.openxmlformats.org/officeDocument/2006/relationships/worksheet" Target="worksheets/sheet18.xml" Id="rId18" /><Relationship Type="http://schemas.openxmlformats.org/officeDocument/2006/relationships/sharedStrings" Target="sharedStrings.xml" Id="rId26" /><Relationship Type="http://schemas.openxmlformats.org/officeDocument/2006/relationships/worksheet" Target="worksheets/sheet3.xml" Id="rId3" /><Relationship Type="http://schemas.openxmlformats.org/officeDocument/2006/relationships/worksheet" Target="worksheets/sheet21.xml" Id="rId21" /><Relationship Type="http://schemas.openxmlformats.org/officeDocument/2006/relationships/worksheet" Target="worksheets/sheet7.xml" Id="rId7" /><Relationship Type="http://schemas.openxmlformats.org/officeDocument/2006/relationships/worksheet" Target="worksheets/sheet12.xml" Id="rId12" /><Relationship Type="http://schemas.openxmlformats.org/officeDocument/2006/relationships/worksheet" Target="worksheets/sheet17.xml" Id="rId17" /><Relationship Type="http://schemas.openxmlformats.org/officeDocument/2006/relationships/styles" Target="styles.xml" Id="rId25" /><Relationship Type="http://schemas.openxmlformats.org/officeDocument/2006/relationships/worksheet" Target="worksheets/sheet2.xml" Id="rId2" /><Relationship Type="http://schemas.openxmlformats.org/officeDocument/2006/relationships/worksheet" Target="worksheets/sheet16.xml" Id="rId16" /><Relationship Type="http://schemas.openxmlformats.org/officeDocument/2006/relationships/worksheet" Target="worksheets/sheet20.xml" Id="rId20" /><Relationship Type="http://schemas.openxmlformats.org/officeDocument/2006/relationships/worksheet" Target="worksheets/sheet1.xml" Id="rId1" /><Relationship Type="http://schemas.openxmlformats.org/officeDocument/2006/relationships/worksheet" Target="worksheets/sheet6.xml" Id="rId6" /><Relationship Type="http://schemas.openxmlformats.org/officeDocument/2006/relationships/worksheet" Target="worksheets/sheet11.xml" Id="rId11" /><Relationship Type="http://schemas.openxmlformats.org/officeDocument/2006/relationships/theme" Target="theme/theme1.xml" Id="rId24" /><Relationship Type="http://schemas.openxmlformats.org/officeDocument/2006/relationships/worksheet" Target="worksheets/sheet5.xml" Id="rId5" /><Relationship Type="http://schemas.openxmlformats.org/officeDocument/2006/relationships/worksheet" Target="worksheets/sheet15.xml" Id="rId15" /><Relationship Type="http://schemas.openxmlformats.org/officeDocument/2006/relationships/worksheet" Target="worksheets/sheet23.xml" Id="rId23" /><Relationship Type="http://schemas.openxmlformats.org/officeDocument/2006/relationships/worksheet" Target="worksheets/sheet10.xml" Id="rId10" /><Relationship Type="http://schemas.openxmlformats.org/officeDocument/2006/relationships/worksheet" Target="worksheets/sheet19.xml" Id="rId19" /><Relationship Type="http://schemas.openxmlformats.org/officeDocument/2006/relationships/worksheet" Target="worksheets/sheet4.xml" Id="rId4" /><Relationship Type="http://schemas.openxmlformats.org/officeDocument/2006/relationships/worksheet" Target="worksheets/sheet9.xml" Id="rId9" /><Relationship Type="http://schemas.openxmlformats.org/officeDocument/2006/relationships/worksheet" Target="worksheets/sheet14.xml" Id="rId14" /><Relationship Type="http://schemas.openxmlformats.org/officeDocument/2006/relationships/worksheet" Target="worksheets/sheet22.xml" Id="rId22" /><Relationship Type="http://schemas.openxmlformats.org/officeDocument/2006/relationships/calcChain" Target="calcChain.xml" Id="rId27"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AMMAT summary results</a:t>
            </a:r>
          </a:p>
        </c:rich>
      </c:tx>
      <c:overlay val="0"/>
    </c:title>
    <c:autoTitleDeleted val="0"/>
    <c:plotArea>
      <c:layout>
        <c:manualLayout>
          <c:layoutTarget val="inner"/>
          <c:xMode val="edge"/>
          <c:yMode val="edge"/>
          <c:x val="7.6935437197339723E-2"/>
          <c:y val="0.17820487767496218"/>
          <c:w val="0.78086740532949195"/>
          <c:h val="0.46377368355072712"/>
        </c:manualLayout>
      </c:layout>
      <c:barChart>
        <c:barDir val="col"/>
        <c:grouping val="clustered"/>
        <c:varyColors val="0"/>
        <c:ser>
          <c:idx val="0"/>
          <c:order val="0"/>
          <c:tx>
            <c:strRef>
              <c:f>'G8. AMMAT Results '!$D$42</c:f>
              <c:strCache>
                <c:ptCount val="1"/>
                <c:pt idx="0">
                  <c:v>Asset strategy and delivery</c:v>
                </c:pt>
              </c:strCache>
            </c:strRef>
          </c:tx>
          <c:invertIfNegative val="0"/>
          <c:cat>
            <c:strRef>
              <c:f>'G8. AMMAT Results '!$E$41</c:f>
              <c:strCache>
                <c:ptCount val="1"/>
                <c:pt idx="0">
                  <c:v> Assessment Area Average</c:v>
                </c:pt>
              </c:strCache>
            </c:strRef>
          </c:cat>
          <c:val>
            <c:numRef>
              <c:f>'G8. AMMAT Results '!$E$42</c:f>
              <c:numCache>
                <c:formatCode>0.0</c:formatCode>
                <c:ptCount val="1"/>
                <c:pt idx="0">
                  <c:v>2.1428571428571428</c:v>
                </c:pt>
              </c:numCache>
            </c:numRef>
          </c:val>
          <c:extLst>
            <c:ext xmlns:c16="http://schemas.microsoft.com/office/drawing/2014/chart" uri="{C3380CC4-5D6E-409C-BE32-E72D297353CC}">
              <c16:uniqueId val="{00000000-2E80-4359-B303-8DDB9CEAFDBB}"/>
            </c:ext>
          </c:extLst>
        </c:ser>
        <c:ser>
          <c:idx val="1"/>
          <c:order val="1"/>
          <c:tx>
            <c:strRef>
              <c:f>'G8. AMMAT Results '!$D$43</c:f>
              <c:strCache>
                <c:ptCount val="1"/>
                <c:pt idx="0">
                  <c:v>Documentation, controls and review</c:v>
                </c:pt>
              </c:strCache>
            </c:strRef>
          </c:tx>
          <c:invertIfNegative val="0"/>
          <c:cat>
            <c:strRef>
              <c:f>'G8. AMMAT Results '!$E$41</c:f>
              <c:strCache>
                <c:ptCount val="1"/>
                <c:pt idx="0">
                  <c:v> Assessment Area Average</c:v>
                </c:pt>
              </c:strCache>
            </c:strRef>
          </c:cat>
          <c:val>
            <c:numRef>
              <c:f>'G8. AMMAT Results '!$E$43</c:f>
              <c:numCache>
                <c:formatCode>0.0</c:formatCode>
                <c:ptCount val="1"/>
                <c:pt idx="0">
                  <c:v>2.4285714285714284</c:v>
                </c:pt>
              </c:numCache>
            </c:numRef>
          </c:val>
          <c:extLst>
            <c:ext xmlns:c16="http://schemas.microsoft.com/office/drawing/2014/chart" uri="{C3380CC4-5D6E-409C-BE32-E72D297353CC}">
              <c16:uniqueId val="{00000001-2E80-4359-B303-8DDB9CEAFDBB}"/>
            </c:ext>
          </c:extLst>
        </c:ser>
        <c:ser>
          <c:idx val="2"/>
          <c:order val="2"/>
          <c:tx>
            <c:strRef>
              <c:f>'G8. AMMAT Results '!$D$44</c:f>
              <c:strCache>
                <c:ptCount val="1"/>
                <c:pt idx="0">
                  <c:v>Systems, integration and information management</c:v>
                </c:pt>
              </c:strCache>
            </c:strRef>
          </c:tx>
          <c:invertIfNegative val="0"/>
          <c:cat>
            <c:strRef>
              <c:f>'G8. AMMAT Results '!$E$41</c:f>
              <c:strCache>
                <c:ptCount val="1"/>
                <c:pt idx="0">
                  <c:v> Assessment Area Average</c:v>
                </c:pt>
              </c:strCache>
            </c:strRef>
          </c:cat>
          <c:val>
            <c:numRef>
              <c:f>'G8. AMMAT Results '!$E$44</c:f>
              <c:numCache>
                <c:formatCode>0.0</c:formatCode>
                <c:ptCount val="1"/>
                <c:pt idx="0">
                  <c:v>1</c:v>
                </c:pt>
              </c:numCache>
            </c:numRef>
          </c:val>
          <c:extLst>
            <c:ext xmlns:c16="http://schemas.microsoft.com/office/drawing/2014/chart" uri="{C3380CC4-5D6E-409C-BE32-E72D297353CC}">
              <c16:uniqueId val="{00000002-2E80-4359-B303-8DDB9CEAFDBB}"/>
            </c:ext>
          </c:extLst>
        </c:ser>
        <c:ser>
          <c:idx val="3"/>
          <c:order val="3"/>
          <c:tx>
            <c:strRef>
              <c:f>'G8. AMMAT Results '!$D$45</c:f>
              <c:strCache>
                <c:ptCount val="1"/>
                <c:pt idx="0">
                  <c:v>Communication and participation</c:v>
                </c:pt>
              </c:strCache>
            </c:strRef>
          </c:tx>
          <c:invertIfNegative val="0"/>
          <c:cat>
            <c:strRef>
              <c:f>'G8. AMMAT Results '!$E$41</c:f>
              <c:strCache>
                <c:ptCount val="1"/>
                <c:pt idx="0">
                  <c:v> Assessment Area Average</c:v>
                </c:pt>
              </c:strCache>
            </c:strRef>
          </c:cat>
          <c:val>
            <c:numRef>
              <c:f>'G8. AMMAT Results '!$E$45</c:f>
              <c:numCache>
                <c:formatCode>0.0</c:formatCode>
                <c:ptCount val="1"/>
                <c:pt idx="0">
                  <c:v>2.75</c:v>
                </c:pt>
              </c:numCache>
            </c:numRef>
          </c:val>
          <c:extLst>
            <c:ext xmlns:c16="http://schemas.microsoft.com/office/drawing/2014/chart" uri="{C3380CC4-5D6E-409C-BE32-E72D297353CC}">
              <c16:uniqueId val="{00000003-2E80-4359-B303-8DDB9CEAFDBB}"/>
            </c:ext>
          </c:extLst>
        </c:ser>
        <c:ser>
          <c:idx val="4"/>
          <c:order val="4"/>
          <c:tx>
            <c:strRef>
              <c:f>'G8. AMMAT Results '!$D$46</c:f>
              <c:strCache>
                <c:ptCount val="1"/>
                <c:pt idx="0">
                  <c:v>Structure, capability and authority</c:v>
                </c:pt>
              </c:strCache>
            </c:strRef>
          </c:tx>
          <c:invertIfNegative val="0"/>
          <c:cat>
            <c:strRef>
              <c:f>'G8. AMMAT Results '!$E$41</c:f>
              <c:strCache>
                <c:ptCount val="1"/>
                <c:pt idx="0">
                  <c:v> Assessment Area Average</c:v>
                </c:pt>
              </c:strCache>
            </c:strRef>
          </c:cat>
          <c:val>
            <c:numRef>
              <c:f>'G8. AMMAT Results '!$E$46</c:f>
              <c:numCache>
                <c:formatCode>0.0</c:formatCode>
                <c:ptCount val="1"/>
                <c:pt idx="0">
                  <c:v>2</c:v>
                </c:pt>
              </c:numCache>
            </c:numRef>
          </c:val>
          <c:extLst>
            <c:ext xmlns:c16="http://schemas.microsoft.com/office/drawing/2014/chart" uri="{C3380CC4-5D6E-409C-BE32-E72D297353CC}">
              <c16:uniqueId val="{00000004-2E80-4359-B303-8DDB9CEAFDBB}"/>
            </c:ext>
          </c:extLst>
        </c:ser>
        <c:ser>
          <c:idx val="5"/>
          <c:order val="5"/>
          <c:tx>
            <c:strRef>
              <c:f>'G8. AMMAT Results '!$D$47</c:f>
              <c:strCache>
                <c:ptCount val="1"/>
                <c:pt idx="0">
                  <c:v>Competency and training</c:v>
                </c:pt>
              </c:strCache>
            </c:strRef>
          </c:tx>
          <c:invertIfNegative val="0"/>
          <c:cat>
            <c:strRef>
              <c:f>'G8. AMMAT Results '!$E$41</c:f>
              <c:strCache>
                <c:ptCount val="1"/>
                <c:pt idx="0">
                  <c:v> Assessment Area Average</c:v>
                </c:pt>
              </c:strCache>
            </c:strRef>
          </c:cat>
          <c:val>
            <c:numRef>
              <c:f>'G8. AMMAT Results '!$E$47</c:f>
              <c:numCache>
                <c:formatCode>0.0</c:formatCode>
                <c:ptCount val="1"/>
                <c:pt idx="0">
                  <c:v>2.2000000000000002</c:v>
                </c:pt>
              </c:numCache>
            </c:numRef>
          </c:val>
          <c:extLst>
            <c:ext xmlns:c16="http://schemas.microsoft.com/office/drawing/2014/chart" uri="{C3380CC4-5D6E-409C-BE32-E72D297353CC}">
              <c16:uniqueId val="{00000005-2E80-4359-B303-8DDB9CEAFDBB}"/>
            </c:ext>
          </c:extLst>
        </c:ser>
        <c:dLbls>
          <c:showLegendKey val="0"/>
          <c:showVal val="0"/>
          <c:showCatName val="0"/>
          <c:showSerName val="0"/>
          <c:showPercent val="0"/>
          <c:showBubbleSize val="0"/>
        </c:dLbls>
        <c:gapWidth val="150"/>
        <c:axId val="147870848"/>
        <c:axId val="147872384"/>
      </c:barChart>
      <c:catAx>
        <c:axId val="147870848"/>
        <c:scaling>
          <c:orientation val="minMax"/>
        </c:scaling>
        <c:delete val="0"/>
        <c:axPos val="b"/>
        <c:numFmt formatCode="General" sourceLinked="1"/>
        <c:majorTickMark val="out"/>
        <c:minorTickMark val="none"/>
        <c:tickLblPos val="nextTo"/>
        <c:txPr>
          <a:bodyPr rot="0" vert="horz"/>
          <a:lstStyle/>
          <a:p>
            <a:pPr>
              <a:defRPr sz="1050"/>
            </a:pPr>
            <a:endParaRPr lang="en-US"/>
          </a:p>
        </c:txPr>
        <c:crossAx val="147872384"/>
        <c:crosses val="autoZero"/>
        <c:auto val="1"/>
        <c:lblAlgn val="ctr"/>
        <c:lblOffset val="100"/>
        <c:noMultiLvlLbl val="0"/>
      </c:catAx>
      <c:valAx>
        <c:axId val="147872384"/>
        <c:scaling>
          <c:orientation val="minMax"/>
          <c:max val="4"/>
        </c:scaling>
        <c:delete val="0"/>
        <c:axPos val="l"/>
        <c:majorGridlines/>
        <c:minorGridlines/>
        <c:title>
          <c:tx>
            <c:rich>
              <a:bodyPr rot="-5400000" vert="horz"/>
              <a:lstStyle/>
              <a:p>
                <a:pPr>
                  <a:defRPr/>
                </a:pPr>
                <a:r>
                  <a:rPr lang="en-US"/>
                  <a:t>Score</a:t>
                </a:r>
              </a:p>
            </c:rich>
          </c:tx>
          <c:overlay val="0"/>
        </c:title>
        <c:numFmt formatCode="0.0" sourceLinked="1"/>
        <c:majorTickMark val="out"/>
        <c:minorTickMark val="none"/>
        <c:tickLblPos val="nextTo"/>
        <c:crossAx val="147870848"/>
        <c:crosses val="autoZero"/>
        <c:crossBetween val="between"/>
        <c:majorUnit val="1"/>
        <c:minorUnit val="0.5"/>
      </c:valAx>
    </c:plotArea>
    <c:legend>
      <c:legendPos val="r"/>
      <c:layout>
        <c:manualLayout>
          <c:xMode val="edge"/>
          <c:yMode val="edge"/>
          <c:x val="4.2645126109574799E-2"/>
          <c:y val="0.77528312610558714"/>
          <c:w val="0.84047949144528"/>
          <c:h val="0.17929919344023604"/>
        </c:manualLayout>
      </c:layout>
      <c:overlay val="0"/>
      <c:txPr>
        <a:bodyPr/>
        <a:lstStyle/>
        <a:p>
          <a:pPr>
            <a:defRPr sz="1050"/>
          </a:pPr>
          <a:endParaRPr lang="en-US"/>
        </a:p>
      </c:txPr>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AMMAT results</a:t>
            </a:r>
          </a:p>
        </c:rich>
      </c:tx>
      <c:layout>
        <c:manualLayout>
          <c:xMode val="edge"/>
          <c:yMode val="edge"/>
          <c:x val="0.34273937442902508"/>
          <c:y val="2.1592442645074223E-2"/>
        </c:manualLayout>
      </c:layout>
      <c:overlay val="0"/>
    </c:title>
    <c:autoTitleDeleted val="0"/>
    <c:plotArea>
      <c:layout/>
      <c:barChart>
        <c:barDir val="col"/>
        <c:grouping val="clustered"/>
        <c:varyColors val="0"/>
        <c:ser>
          <c:idx val="0"/>
          <c:order val="0"/>
          <c:invertIfNegative val="0"/>
          <c:cat>
            <c:numRef>
              <c:f>'G8. AMMAT Results '!$C$7:$C$37</c:f>
              <c:numCache>
                <c:formatCode>General</c:formatCode>
                <c:ptCount val="31"/>
                <c:pt idx="0">
                  <c:v>3</c:v>
                </c:pt>
                <c:pt idx="1">
                  <c:v>10</c:v>
                </c:pt>
                <c:pt idx="2">
                  <c:v>11</c:v>
                </c:pt>
                <c:pt idx="3">
                  <c:v>26</c:v>
                </c:pt>
                <c:pt idx="4">
                  <c:v>27</c:v>
                </c:pt>
                <c:pt idx="5">
                  <c:v>29</c:v>
                </c:pt>
                <c:pt idx="6">
                  <c:v>31</c:v>
                </c:pt>
                <c:pt idx="7">
                  <c:v>33</c:v>
                </c:pt>
                <c:pt idx="8">
                  <c:v>37</c:v>
                </c:pt>
                <c:pt idx="9">
                  <c:v>40</c:v>
                </c:pt>
                <c:pt idx="10">
                  <c:v>42</c:v>
                </c:pt>
                <c:pt idx="11">
                  <c:v>45</c:v>
                </c:pt>
                <c:pt idx="12">
                  <c:v>48</c:v>
                </c:pt>
                <c:pt idx="13">
                  <c:v>49</c:v>
                </c:pt>
                <c:pt idx="14">
                  <c:v>50</c:v>
                </c:pt>
                <c:pt idx="15">
                  <c:v>53</c:v>
                </c:pt>
                <c:pt idx="16">
                  <c:v>59</c:v>
                </c:pt>
                <c:pt idx="17">
                  <c:v>62</c:v>
                </c:pt>
                <c:pt idx="18">
                  <c:v>63</c:v>
                </c:pt>
                <c:pt idx="19">
                  <c:v>64</c:v>
                </c:pt>
                <c:pt idx="20">
                  <c:v>69</c:v>
                </c:pt>
                <c:pt idx="21">
                  <c:v>79</c:v>
                </c:pt>
                <c:pt idx="22">
                  <c:v>82</c:v>
                </c:pt>
                <c:pt idx="23">
                  <c:v>88</c:v>
                </c:pt>
                <c:pt idx="24">
                  <c:v>91</c:v>
                </c:pt>
                <c:pt idx="25">
                  <c:v>95</c:v>
                </c:pt>
                <c:pt idx="26">
                  <c:v>99</c:v>
                </c:pt>
                <c:pt idx="27">
                  <c:v>105</c:v>
                </c:pt>
                <c:pt idx="28">
                  <c:v>109</c:v>
                </c:pt>
                <c:pt idx="29">
                  <c:v>113</c:v>
                </c:pt>
                <c:pt idx="30">
                  <c:v>115</c:v>
                </c:pt>
              </c:numCache>
            </c:numRef>
          </c:cat>
          <c:val>
            <c:numRef>
              <c:f>'G8. AMMAT Results '!$E$7:$E$37</c:f>
              <c:numCache>
                <c:formatCode>General</c:formatCode>
                <c:ptCount val="31"/>
                <c:pt idx="0">
                  <c:v>3</c:v>
                </c:pt>
                <c:pt idx="1">
                  <c:v>2</c:v>
                </c:pt>
                <c:pt idx="2">
                  <c:v>2</c:v>
                </c:pt>
                <c:pt idx="3">
                  <c:v>2</c:v>
                </c:pt>
                <c:pt idx="4">
                  <c:v>3</c:v>
                </c:pt>
                <c:pt idx="5">
                  <c:v>2</c:v>
                </c:pt>
                <c:pt idx="6">
                  <c:v>2</c:v>
                </c:pt>
                <c:pt idx="7">
                  <c:v>0</c:v>
                </c:pt>
                <c:pt idx="8">
                  <c:v>3</c:v>
                </c:pt>
                <c:pt idx="9">
                  <c:v>2</c:v>
                </c:pt>
                <c:pt idx="10">
                  <c:v>3</c:v>
                </c:pt>
                <c:pt idx="11">
                  <c:v>2</c:v>
                </c:pt>
                <c:pt idx="12">
                  <c:v>2</c:v>
                </c:pt>
                <c:pt idx="13">
                  <c:v>2</c:v>
                </c:pt>
                <c:pt idx="14">
                  <c:v>3</c:v>
                </c:pt>
                <c:pt idx="15">
                  <c:v>2</c:v>
                </c:pt>
                <c:pt idx="16">
                  <c:v>4</c:v>
                </c:pt>
                <c:pt idx="17">
                  <c:v>0</c:v>
                </c:pt>
                <c:pt idx="18">
                  <c:v>0</c:v>
                </c:pt>
                <c:pt idx="19">
                  <c:v>2</c:v>
                </c:pt>
                <c:pt idx="20">
                  <c:v>4</c:v>
                </c:pt>
                <c:pt idx="21">
                  <c:v>2</c:v>
                </c:pt>
                <c:pt idx="22">
                  <c:v>3</c:v>
                </c:pt>
                <c:pt idx="23">
                  <c:v>2</c:v>
                </c:pt>
                <c:pt idx="24">
                  <c:v>2</c:v>
                </c:pt>
                <c:pt idx="25">
                  <c:v>2</c:v>
                </c:pt>
                <c:pt idx="26">
                  <c:v>3</c:v>
                </c:pt>
                <c:pt idx="27">
                  <c:v>2</c:v>
                </c:pt>
                <c:pt idx="28">
                  <c:v>3</c:v>
                </c:pt>
                <c:pt idx="29">
                  <c:v>2</c:v>
                </c:pt>
                <c:pt idx="30">
                  <c:v>0</c:v>
                </c:pt>
              </c:numCache>
            </c:numRef>
          </c:val>
          <c:extLst>
            <c:ext xmlns:c16="http://schemas.microsoft.com/office/drawing/2014/chart" uri="{C3380CC4-5D6E-409C-BE32-E72D297353CC}">
              <c16:uniqueId val="{00000000-23D1-44BF-A15D-0876313D0010}"/>
            </c:ext>
          </c:extLst>
        </c:ser>
        <c:dLbls>
          <c:showLegendKey val="0"/>
          <c:showVal val="0"/>
          <c:showCatName val="0"/>
          <c:showSerName val="0"/>
          <c:showPercent val="0"/>
          <c:showBubbleSize val="0"/>
        </c:dLbls>
        <c:gapWidth val="150"/>
        <c:axId val="147897344"/>
        <c:axId val="147911808"/>
      </c:barChart>
      <c:catAx>
        <c:axId val="147897344"/>
        <c:scaling>
          <c:orientation val="minMax"/>
        </c:scaling>
        <c:delete val="0"/>
        <c:axPos val="b"/>
        <c:title>
          <c:tx>
            <c:rich>
              <a:bodyPr/>
              <a:lstStyle/>
              <a:p>
                <a:pPr>
                  <a:defRPr sz="1100"/>
                </a:pPr>
                <a:r>
                  <a:rPr lang="en-NZ" sz="1100"/>
                  <a:t>AMMAT</a:t>
                </a:r>
                <a:r>
                  <a:rPr lang="en-NZ" sz="1100" baseline="0"/>
                  <a:t> question #</a:t>
                </a:r>
                <a:endParaRPr lang="en-NZ" sz="1100"/>
              </a:p>
            </c:rich>
          </c:tx>
          <c:overlay val="0"/>
        </c:title>
        <c:numFmt formatCode="General" sourceLinked="1"/>
        <c:majorTickMark val="out"/>
        <c:minorTickMark val="none"/>
        <c:tickLblPos val="nextTo"/>
        <c:txPr>
          <a:bodyPr rot="-5400000" vert="horz"/>
          <a:lstStyle/>
          <a:p>
            <a:pPr>
              <a:defRPr/>
            </a:pPr>
            <a:endParaRPr lang="en-US"/>
          </a:p>
        </c:txPr>
        <c:crossAx val="147911808"/>
        <c:crosses val="autoZero"/>
        <c:auto val="1"/>
        <c:lblAlgn val="ctr"/>
        <c:lblOffset val="100"/>
        <c:noMultiLvlLbl val="0"/>
      </c:catAx>
      <c:valAx>
        <c:axId val="147911808"/>
        <c:scaling>
          <c:orientation val="minMax"/>
          <c:max val="4"/>
        </c:scaling>
        <c:delete val="0"/>
        <c:axPos val="l"/>
        <c:majorGridlines/>
        <c:title>
          <c:tx>
            <c:rich>
              <a:bodyPr rot="-5400000" vert="horz"/>
              <a:lstStyle/>
              <a:p>
                <a:pPr>
                  <a:defRPr/>
                </a:pPr>
                <a:r>
                  <a:rPr lang="en-NZ"/>
                  <a:t>Score</a:t>
                </a:r>
              </a:p>
            </c:rich>
          </c:tx>
          <c:overlay val="0"/>
        </c:title>
        <c:numFmt formatCode="General" sourceLinked="1"/>
        <c:majorTickMark val="out"/>
        <c:minorTickMark val="none"/>
        <c:tickLblPos val="nextTo"/>
        <c:crossAx val="147897344"/>
        <c:crosses val="autoZero"/>
        <c:crossBetween val="between"/>
        <c:majorUnit val="1"/>
        <c:minorUnit val="0.5"/>
      </c:valAx>
    </c:plotArea>
    <c:legend>
      <c:legendPos val="r"/>
      <c:layout>
        <c:manualLayout>
          <c:xMode val="edge"/>
          <c:yMode val="edge"/>
          <c:x val="0.89439335276460608"/>
          <c:y val="0.93273677834805058"/>
          <c:w val="7.899972448195354E-3"/>
          <c:h val="1.1020009138533795E-2"/>
        </c:manualLayout>
      </c:layout>
      <c:overlay val="0"/>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400050</xdr:colOff>
      <xdr:row>1</xdr:row>
      <xdr:rowOff>47625</xdr:rowOff>
    </xdr:from>
    <xdr:to>
      <xdr:col>1</xdr:col>
      <xdr:colOff>942975</xdr:colOff>
      <xdr:row>1</xdr:row>
      <xdr:rowOff>752475</xdr:rowOff>
    </xdr:to>
    <xdr:pic>
      <xdr:nvPicPr>
        <xdr:cNvPr id="2543" name="Picture 6" descr="ComComNZ colour.jpg">
          <a:extLst>
            <a:ext uri="{FF2B5EF4-FFF2-40B4-BE49-F238E27FC236}">
              <a16:creationId xmlns:a16="http://schemas.microsoft.com/office/drawing/2014/main" id="{00000000-0008-0000-0000-0000EF09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0050" y="209550"/>
          <a:ext cx="231457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1</xdr:colOff>
      <xdr:row>36</xdr:row>
      <xdr:rowOff>142875</xdr:rowOff>
    </xdr:from>
    <xdr:to>
      <xdr:col>16</xdr:col>
      <xdr:colOff>9525</xdr:colOff>
      <xdr:row>60</xdr:row>
      <xdr:rowOff>76200</xdr:rowOff>
    </xdr:to>
    <xdr:graphicFrame macro="">
      <xdr:nvGraphicFramePr>
        <xdr:cNvPr id="16" name="Chart 2">
          <a:extLst>
            <a:ext uri="{FF2B5EF4-FFF2-40B4-BE49-F238E27FC236}">
              <a16:creationId xmlns:a16="http://schemas.microsoft.com/office/drawing/2014/main" id="{00000000-0008-0000-12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6</xdr:row>
      <xdr:rowOff>47624</xdr:rowOff>
    </xdr:from>
    <xdr:to>
      <xdr:col>15</xdr:col>
      <xdr:colOff>1019175</xdr:colOff>
      <xdr:row>32</xdr:row>
      <xdr:rowOff>361949</xdr:rowOff>
    </xdr:to>
    <xdr:graphicFrame macro="">
      <xdr:nvGraphicFramePr>
        <xdr:cNvPr id="18" name="Chart 2">
          <a:extLst>
            <a:ext uri="{FF2B5EF4-FFF2-40B4-BE49-F238E27FC236}">
              <a16:creationId xmlns:a16="http://schemas.microsoft.com/office/drawing/2014/main" id="{00000000-0008-0000-12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1EF3902-111D-4A80-B324-467591F165EA}" name="tb_2_2i_2.01_1" displayName="tb_2_2i_2.01_1" ref="A4:I22" totalsRowShown="0" headerRowDxfId="37" dataDxfId="36" tableBorderDxfId="35" headerRowCellStyle="table_headers">
  <autoFilter ref="A4:I22" xr:uid="{91EF3902-111D-4A80-B324-467591F165EA}"/>
  <tableColumns count="9">
    <tableColumn id="1" xr3:uid="{FDD4AA07-B821-41E8-96A7-82C17670E163}" name="Section" dataDxfId="34"/>
    <tableColumn id="2" xr3:uid="{E1037BBA-A539-470A-B37F-1E324D4B2397}" name="Row" dataDxfId="33">
      <calculatedColumnFormula>ROW()</calculatedColumnFormula>
    </tableColumn>
    <tableColumn id="3" xr3:uid="{F8356971-F9C5-4A60-A90B-F13355B42157}" name="Category1" dataDxfId="32"/>
    <tableColumn id="4" xr3:uid="{B7481F50-5B65-40C4-A3D9-37682A7BB720}" name="Category2" dataDxfId="31"/>
    <tableColumn id="7" xr3:uid="{B2D1EA74-2568-4180-B858-AD52905E4B06}" name="Arm's length deduction|Value allocated ($000)" dataDxfId="30" dataCellStyle="Formula"/>
    <tableColumn id="5" xr3:uid="{00BC9414-0249-4D38-8C62-D989D88870C7}" name="Transmission lines services|Value allocated ($000)" dataDxfId="29">
      <calculatedColumnFormula>F3+F4</calculatedColumnFormula>
    </tableColumn>
    <tableColumn id="6" xr3:uid="{F0BB0AC8-509B-4E51-9CDD-20FB94F10071}" name="Other services (includes unregulated services, system operator and  investment contracts)|Value allocated ($000)" dataDxfId="28"/>
    <tableColumn id="9" xr3:uid="{D2AF050E-C5A2-400F-90A2-FE0199C587C1}" name="Total|Value allocated ($000)" dataDxfId="27">
      <calculatedColumnFormula>E5+F5+G5</calculatedColumnFormula>
    </tableColumn>
    <tableColumn id="10" xr3:uid="{9596B33A-279D-4BB3-849B-30CF587DF1E2}" name="ABAA allocation increase|Value allocated ($000)" dataDxfId="26"/>
  </tableColumns>
  <tableStyleInfo name="cc_TableStyle"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9154DFAD-E1C9-4758-B451-A1916B612F37}" name="tb_2_2i_2.01_13" displayName="tb_2_2i_2.01_13" ref="A4:E34" totalsRowShown="0" headerRowDxfId="25" dataDxfId="24" tableBorderDxfId="23" headerRowCellStyle="table_headers">
  <autoFilter ref="A4:E34" xr:uid="{9154DFAD-E1C9-4758-B451-A1916B612F37}"/>
  <tableColumns count="5">
    <tableColumn id="1" xr3:uid="{93652793-AACA-4CB0-AED4-1E4E227F4FD4}" name="Section" dataDxfId="22"/>
    <tableColumn id="2" xr3:uid="{8DA79211-DA35-4DBD-9C14-70E4FA581AB2}" name="Row" dataDxfId="21">
      <calculatedColumnFormula>ROW()</calculatedColumnFormula>
    </tableColumn>
    <tableColumn id="3" xr3:uid="{57C98EC6-A0EA-4CD0-A700-0551335BD734}" name="Category1" dataDxfId="20"/>
    <tableColumn id="4" xr3:uid="{50023611-DC76-487C-A77A-2E3DF9F2035D}" name="Category2" dataDxfId="19"/>
    <tableColumn id="7" xr3:uid="{2407500A-8D63-4BF3-B4C7-92C20C176E86}" name="Transmission lines services|Value allocated ($000)" dataDxfId="18" dataCellStyle="Formula"/>
  </tableColumns>
  <tableStyleInfo name="cc_TableStyle"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92E8E4-FBB0-442F-9DC2-38EC60689303}" name="tb_4a_4aii_4.12_1" displayName="tb_4a_4aii_4.12_1" ref="A39:N42" totalsRowShown="0" headerRowDxfId="17" dataDxfId="16" headerRowCellStyle="table_headers">
  <autoFilter ref="A39:N42" xr:uid="{0092E8E4-FBB0-442F-9DC2-38EC60689303}"/>
  <tableColumns count="14">
    <tableColumn id="1" xr3:uid="{31456494-84C5-4FDA-A6B6-DD2A4AB53CF8}" name="Section" dataDxfId="15"/>
    <tableColumn id="2" xr3:uid="{53A1CFDE-3395-4A4D-879F-74F4BCEA8F4C}" name="Row" dataDxfId="14">
      <calculatedColumnFormula>ROW()</calculatedColumnFormula>
    </tableColumn>
    <tableColumn id="3" xr3:uid="{78E66255-25F0-4321-9524-4005A2DCCD7D}" name="Category1" dataDxfId="13"/>
    <tableColumn id="4" xr3:uid="{CC72F2D2-24FA-43E7-99EB-FA0CEA363105}" name="Category2" dataDxfId="12"/>
    <tableColumn id="5" xr3:uid="{4BD8B69E-13AD-4771-A26F-C3C829CB0B19}" name="Asset category" dataDxfId="11" dataCellStyle="Data_Entry"/>
    <tableColumn id="6" xr3:uid="{C7189EC7-8CB9-4221-AF2C-5E6269043F0C}" name="Original allocator or line items" dataDxfId="10" dataCellStyle="Data_Entry"/>
    <tableColumn id="10" xr3:uid="{0D6FD93A-66BF-4FDB-AA62-D589886B8953}" name="New allocator or line items" dataDxfId="9" dataCellStyle="Data_Entry"/>
    <tableColumn id="11" xr3:uid="{4ADBBF15-A6DB-4C2C-A1B0-6FE6AFC2BC19}" name="Rationale for change" dataDxfId="8" dataCellStyle="Data_Entry"/>
    <tableColumn id="7" xr3:uid="{F8BC74D4-0FE6-4996-AAD5-6547BD670FA1}" name="Original allocation|_x000a_CY-1|_x000a_($000)" dataDxfId="7" dataCellStyle="Data_Entry"/>
    <tableColumn id="8" xr3:uid="{B3FEF1FF-C697-43CB-B372-F2BE78D8106C}" name="Original allocation|_x000a_Current Year (CY)|_x000a_($000)" dataDxfId="6" dataCellStyle="Data_Entry"/>
    <tableColumn id="9" xr3:uid="{88EC7BA2-D88D-4F57-AD74-6844F164F54D}" name="New allocation|_x000a_CY-1|_x000a_($000)" dataDxfId="5" dataCellStyle="Data_Entry"/>
    <tableColumn id="12" xr3:uid="{9154FCC2-5D2F-49D5-9CB7-F077C778834B}" name="New allocation|_x000a_Current Year (CY)|_x000a_($000)" dataDxfId="4" dataCellStyle="Data_Entry"/>
    <tableColumn id="13" xr3:uid="{798C556C-A507-4C94-BBB3-6AAA805AB778}" name="Difference|_x000a_CY-1|_x000a_($000)" dataDxfId="3" dataCellStyle="Heavy Box 2 3">
      <calculatedColumnFormula>I40-K40</calculatedColumnFormula>
    </tableColumn>
    <tableColumn id="14" xr3:uid="{69C0D85E-24D7-4DBF-97DF-36F0D3F8C33A}" name="Difference|_x000a_Current Year (CY)|_x000a_($000)" dataDxfId="2" dataCellStyle="Heavy Box 2 3">
      <calculatedColumnFormula>J40-L40</calculatedColumnFormula>
    </tableColumn>
  </tableColumns>
  <tableStyleInfo name="cc_TableStyle" showFirstColumn="0" showLastColumn="0" showRowStripes="1" showColumnStripes="0"/>
</table>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ID Disclosures—EDB">
  <a:themeElements>
    <a:clrScheme name="Disclosure—Airports">
      <a:dk1>
        <a:srgbClr val="000000"/>
      </a:dk1>
      <a:lt1>
        <a:srgbClr val="FFFFFF"/>
      </a:lt1>
      <a:dk2>
        <a:srgbClr val="CCFFCC"/>
      </a:dk2>
      <a:lt2>
        <a:srgbClr val="FFFF99"/>
      </a:lt2>
      <a:accent1>
        <a:srgbClr val="0000FF"/>
      </a:accent1>
      <a:accent2>
        <a:srgbClr val="000000"/>
      </a:accent2>
      <a:accent3>
        <a:srgbClr val="C2E0FF"/>
      </a:accent3>
      <a:accent4>
        <a:srgbClr val="8064A2"/>
      </a:accent4>
      <a:accent5>
        <a:srgbClr val="0066CC"/>
      </a:accent5>
      <a:accent6>
        <a:srgbClr val="F79646"/>
      </a:accent6>
      <a:hlink>
        <a:srgbClr val="0000FF"/>
      </a:hlink>
      <a:folHlink>
        <a:srgbClr val="800080"/>
      </a:folHlink>
    </a:clrScheme>
    <a:fontScheme name="Custom 1">
      <a:majorFont>
        <a:latin typeface="Calibri"/>
        <a:ea typeface=""/>
        <a:cs typeface=""/>
      </a:majorFont>
      <a:minorFont>
        <a:latin typeface="Calibri"/>
        <a:ea typeface=""/>
        <a:cs typeface=""/>
      </a:minorFont>
    </a:fontScheme>
    <a:fmtScheme name="Median">
      <a:fillStyleLst>
        <a:solidFill>
          <a:schemeClr val="phClr"/>
        </a:solidFill>
        <a:solidFill>
          <a:schemeClr val="phClr">
            <a:tint val="50000"/>
          </a:schemeClr>
        </a:solidFill>
        <a:solidFill>
          <a:schemeClr val="phClr"/>
        </a:solidFill>
      </a:fillStyleLst>
      <a:lnStyleLst>
        <a:ln w="10000" cap="flat" cmpd="sng" algn="ctr">
          <a:solidFill>
            <a:schemeClr val="phClr"/>
          </a:solidFill>
          <a:prstDash val="solid"/>
        </a:ln>
        <a:ln w="19050" cap="flat" cmpd="sng" algn="ctr">
          <a:solidFill>
            <a:schemeClr val="phClr"/>
          </a:solidFill>
          <a:prstDash val="solid"/>
        </a:ln>
        <a:ln w="47625" cap="flat" cmpd="dbl" algn="ctr">
          <a:solidFill>
            <a:schemeClr val="phClr"/>
          </a:solidFill>
          <a:prstDash val="solid"/>
        </a:ln>
      </a:lnStyleLst>
      <a:effectStyleLst>
        <a:effectStyle>
          <a:effectLst>
            <a:outerShdw blurRad="38100" dist="30000" dir="5400000" rotWithShape="0">
              <a:srgbClr val="000000">
                <a:alpha val="45000"/>
              </a:srgbClr>
            </a:outerShdw>
          </a:effectLst>
        </a:effectStyle>
        <a:effectStyle>
          <a:effectLst>
            <a:outerShdw blurRad="38100" dist="30000" dir="5400000" rotWithShape="0">
              <a:srgbClr val="000000">
                <a:alpha val="45000"/>
              </a:srgbClr>
            </a:outerShdw>
          </a:effectLst>
        </a:effectStyle>
        <a:effectStyle>
          <a:effectLst>
            <a:outerShdw blurRad="38100" dist="25400" dir="5400000" rotWithShape="0">
              <a:srgbClr val="000000">
                <a:alpha val="35000"/>
              </a:srgbClr>
            </a:outerShdw>
          </a:effectLst>
          <a:scene3d>
            <a:camera prst="isometricTopDown" fov="0">
              <a:rot lat="0" lon="0" rev="0"/>
            </a:camera>
            <a:lightRig rig="balanced" dir="t">
              <a:rot lat="0" lon="0" rev="13800000"/>
            </a:lightRig>
          </a:scene3d>
          <a:sp3d extrusionH="12700" prstMaterial="plastic">
            <a:bevelT w="38100" h="25400" prst="softRound"/>
            <a:contourClr>
              <a:schemeClr val="phClr"/>
            </a:contourClr>
          </a:sp3d>
        </a:effectStyle>
      </a:effectStyleLst>
      <a:bgFillStyleLst>
        <a:solidFill>
          <a:schemeClr val="phClr"/>
        </a:solidFill>
        <a:blipFill>
          <a:blip xmlns:r="http://schemas.openxmlformats.org/officeDocument/2006/relationships" r:embed="rId1">
            <a:duotone>
              <a:schemeClr val="phClr">
                <a:shade val="90000"/>
                <a:satMod val="140000"/>
              </a:schemeClr>
              <a:schemeClr val="phClr">
                <a:satMod val="120000"/>
              </a:schemeClr>
            </a:duotone>
          </a:blip>
          <a:tile tx="0" ty="0" sx="100000" sy="100000" flip="none" algn="tl"/>
        </a:blipFill>
        <a:blipFill>
          <a:blip xmlns:r="http://schemas.openxmlformats.org/officeDocument/2006/relationships" r:embed="rId2">
            <a:duotone>
              <a:schemeClr val="phClr">
                <a:shade val="90000"/>
                <a:satMod val="140000"/>
              </a:schemeClr>
              <a:schemeClr val="phClr">
                <a:satMod val="120000"/>
              </a:schemeClr>
            </a:duotone>
          </a:blip>
          <a:tile tx="0" ty="0" sx="100000" sy="100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table" Target="../tables/table2.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6.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theiam.org/"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2"/>
    <pageSetUpPr fitToPage="1"/>
  </sheetPr>
  <dimension ref="A1:D15"/>
  <sheetViews>
    <sheetView showGridLines="0" tabSelected="1" zoomScaleNormal="100" zoomScaleSheetLayoutView="100" workbookViewId="0">
      <selection activeCell="C2" sqref="C2"/>
    </sheetView>
  </sheetViews>
  <sheetFormatPr defaultRowHeight="13"/>
  <cols>
    <col min="1" max="1" width="26.59765625" customWidth="1"/>
    <col min="2" max="2" width="43" customWidth="1"/>
    <col min="3" max="3" width="32.69921875" customWidth="1"/>
    <col min="4" max="4" width="32.296875" customWidth="1"/>
  </cols>
  <sheetData>
    <row r="1" spans="1:4">
      <c r="A1" s="4"/>
      <c r="B1" s="5"/>
      <c r="C1" s="5"/>
      <c r="D1" s="6"/>
    </row>
    <row r="2" spans="1:4" ht="236.25" customHeight="1">
      <c r="A2" s="14"/>
      <c r="B2" s="2"/>
      <c r="C2" s="2"/>
      <c r="D2" s="7"/>
    </row>
    <row r="3" spans="1:4" ht="23.5">
      <c r="A3" s="15" t="s">
        <v>1291</v>
      </c>
      <c r="B3" s="3"/>
      <c r="C3" s="3"/>
      <c r="D3" s="8"/>
    </row>
    <row r="4" spans="1:4" ht="27.75" customHeight="1">
      <c r="A4" s="15"/>
      <c r="B4" s="3"/>
      <c r="C4" s="3"/>
      <c r="D4" s="8"/>
    </row>
    <row r="5" spans="1:4" ht="27.75" customHeight="1">
      <c r="A5" s="15"/>
      <c r="B5" s="3"/>
      <c r="C5" s="3"/>
      <c r="D5" s="8"/>
    </row>
    <row r="6" spans="1:4" ht="21">
      <c r="A6" s="16"/>
      <c r="B6" s="3"/>
      <c r="C6" s="3"/>
      <c r="D6" s="8"/>
    </row>
    <row r="7" spans="1:4" ht="3" customHeight="1">
      <c r="A7" s="14"/>
      <c r="B7" s="283"/>
      <c r="C7" s="283"/>
      <c r="D7" s="7"/>
    </row>
    <row r="8" spans="1:4" ht="15" customHeight="1">
      <c r="A8" s="14"/>
      <c r="B8" s="282" t="s">
        <v>7</v>
      </c>
      <c r="C8" s="284"/>
      <c r="D8" s="7"/>
    </row>
    <row r="9" spans="1:4" ht="3" customHeight="1">
      <c r="A9" s="14"/>
      <c r="B9" s="2"/>
      <c r="C9" s="26"/>
      <c r="D9" s="7"/>
    </row>
    <row r="10" spans="1:4" ht="15" customHeight="1">
      <c r="A10" s="14"/>
      <c r="B10" s="12"/>
      <c r="C10" s="161"/>
      <c r="D10" s="7"/>
    </row>
    <row r="11" spans="1:4" ht="15" customHeight="1">
      <c r="A11" s="14"/>
      <c r="D11" s="7"/>
    </row>
    <row r="12" spans="1:4" ht="15" customHeight="1">
      <c r="A12" s="14"/>
      <c r="D12" s="8"/>
    </row>
    <row r="13" spans="1:4" ht="15" customHeight="1">
      <c r="A13" s="14"/>
      <c r="B13" s="23"/>
      <c r="C13" s="2"/>
      <c r="D13" s="7"/>
    </row>
    <row r="14" spans="1:4">
      <c r="A14" s="17" t="s">
        <v>1290</v>
      </c>
      <c r="B14" s="1206"/>
      <c r="C14" s="3"/>
      <c r="D14" s="8"/>
    </row>
    <row r="15" spans="1:4" ht="40.15" customHeight="1">
      <c r="A15" s="9"/>
      <c r="B15" s="538"/>
      <c r="C15" s="10"/>
      <c r="D15" s="11"/>
    </row>
  </sheetData>
  <sheetProtection formatColumns="0" formatRows="0"/>
  <phoneticPr fontId="31" type="noConversion"/>
  <dataValidations xWindow="506" yWindow="670" count="1">
    <dataValidation type="date" operator="greaterThan" allowBlank="1" showInputMessage="1" showErrorMessage="1" errorTitle="Date entry" error="Dates after 1 January 2011 accepted" promptTitle="Date entry" prompt=" " sqref="C8 C10" xr:uid="{00000000-0002-0000-0000-000000000000}">
      <formula1>40544</formula1>
    </dataValidation>
  </dataValidations>
  <pageMargins left="0.70866141732283472" right="0.70866141732283472" top="0.74803149606299213" bottom="0.74803149606299213" header="0.31496062992125984" footer="0.31496062992125984"/>
  <pageSetup paperSize="9" scale="72" fitToHeight="10"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6" tint="-9.9978637043366805E-2"/>
    <pageSetUpPr fitToPage="1"/>
  </sheetPr>
  <dimension ref="A1:V140"/>
  <sheetViews>
    <sheetView showGridLines="0" topLeftCell="A37" zoomScale="80" zoomScaleNormal="80" workbookViewId="0"/>
  </sheetViews>
  <sheetFormatPr defaultRowHeight="13"/>
  <cols>
    <col min="1" max="1" width="4.8984375" customWidth="1"/>
    <col min="2" max="2" width="3.8984375" customWidth="1"/>
    <col min="5" max="5" width="25.59765625" customWidth="1"/>
    <col min="6" max="6" width="20" customWidth="1"/>
    <col min="7" max="20" width="14.8984375" customWidth="1"/>
    <col min="21" max="21" width="17" customWidth="1"/>
  </cols>
  <sheetData>
    <row r="1" spans="1:22" ht="15" customHeight="1">
      <c r="A1" s="83"/>
      <c r="B1" s="84"/>
      <c r="C1" s="84"/>
      <c r="D1" s="84"/>
      <c r="E1" s="84"/>
      <c r="F1" s="84"/>
      <c r="G1" s="84"/>
      <c r="H1" s="84"/>
      <c r="I1" s="84"/>
      <c r="J1" s="84"/>
      <c r="K1" s="84"/>
      <c r="L1" s="84"/>
      <c r="M1" s="84"/>
      <c r="N1" s="84"/>
      <c r="O1" s="84"/>
      <c r="P1" s="84"/>
      <c r="Q1" s="1088" t="s">
        <v>1127</v>
      </c>
      <c r="R1" s="1055"/>
      <c r="S1" s="1230" t="s">
        <v>6</v>
      </c>
      <c r="T1" s="1231"/>
      <c r="U1" s="1091"/>
      <c r="V1" s="85"/>
    </row>
    <row r="2" spans="1:22" ht="21">
      <c r="A2" s="53" t="s">
        <v>966</v>
      </c>
      <c r="B2" s="86"/>
      <c r="C2" s="60"/>
      <c r="D2" s="60"/>
      <c r="E2" s="60"/>
      <c r="F2" s="60"/>
      <c r="G2" s="60"/>
      <c r="H2" s="60"/>
      <c r="I2" s="60"/>
      <c r="J2" s="60"/>
      <c r="K2" s="60"/>
      <c r="L2" s="60"/>
      <c r="M2" s="60"/>
      <c r="N2" s="60"/>
      <c r="O2" s="60"/>
      <c r="P2" s="54"/>
      <c r="Q2" s="1089"/>
      <c r="R2" s="1090"/>
      <c r="S2" s="1086" t="s">
        <v>7</v>
      </c>
      <c r="T2" s="1087"/>
      <c r="U2" s="1092"/>
      <c r="V2" s="61"/>
    </row>
    <row r="3" spans="1:22" ht="15.75" customHeight="1">
      <c r="A3" s="1239"/>
      <c r="B3" s="1240"/>
      <c r="C3" s="1240"/>
      <c r="D3" s="1240"/>
      <c r="E3" s="1240"/>
      <c r="F3" s="1240"/>
      <c r="G3" s="1240"/>
      <c r="H3" s="1240"/>
      <c r="I3" s="1240"/>
      <c r="J3" s="1240"/>
      <c r="K3" s="1240"/>
      <c r="L3" s="1240"/>
      <c r="M3" s="1240"/>
      <c r="N3" s="1240"/>
      <c r="O3" s="1240"/>
      <c r="P3" s="1240"/>
      <c r="Q3" s="1240"/>
      <c r="R3" s="1240"/>
      <c r="S3" s="1240"/>
      <c r="T3" s="1240"/>
      <c r="U3" s="660"/>
      <c r="V3" s="55"/>
    </row>
    <row r="4" spans="1:22" ht="15" customHeight="1">
      <c r="A4" s="62" t="s">
        <v>5</v>
      </c>
      <c r="B4" s="91"/>
      <c r="C4" s="63"/>
      <c r="D4" s="88"/>
      <c r="E4" s="88"/>
      <c r="F4" s="88"/>
      <c r="G4" s="88"/>
      <c r="H4" s="88"/>
      <c r="I4" s="88"/>
      <c r="J4" s="88"/>
      <c r="K4" s="88"/>
      <c r="L4" s="88"/>
      <c r="M4" s="88"/>
      <c r="N4" s="88"/>
      <c r="O4" s="88"/>
      <c r="P4" s="88"/>
      <c r="Q4" s="88"/>
      <c r="R4" s="88"/>
      <c r="S4" s="88"/>
      <c r="T4" s="88"/>
      <c r="U4" s="88"/>
      <c r="V4" s="89"/>
    </row>
    <row r="5" spans="1:22" ht="18.5">
      <c r="A5" s="66">
        <f>ROW()</f>
        <v>5</v>
      </c>
      <c r="B5" s="672"/>
      <c r="C5" s="683" t="s">
        <v>967</v>
      </c>
      <c r="D5" s="27"/>
      <c r="E5" s="27"/>
      <c r="F5" s="27"/>
      <c r="V5" s="72"/>
    </row>
    <row r="6" spans="1:22" ht="19" thickBot="1">
      <c r="A6" s="66">
        <f>ROW()</f>
        <v>6</v>
      </c>
      <c r="B6" s="672"/>
      <c r="C6" s="683"/>
      <c r="D6" s="27"/>
      <c r="E6" s="27"/>
      <c r="F6" s="27"/>
      <c r="V6" s="72"/>
    </row>
    <row r="7" spans="1:22" ht="19" thickBot="1">
      <c r="A7" s="66">
        <f>ROW()</f>
        <v>7</v>
      </c>
      <c r="B7" s="672"/>
      <c r="C7" s="683"/>
      <c r="D7" s="27"/>
      <c r="E7" s="27"/>
      <c r="F7" s="1259" t="s">
        <v>667</v>
      </c>
      <c r="G7" s="1260"/>
      <c r="H7" s="1260"/>
      <c r="I7" s="1260"/>
      <c r="J7" s="1260"/>
      <c r="K7" s="1260"/>
      <c r="L7" s="1260"/>
      <c r="M7" s="1260"/>
      <c r="N7" s="1261"/>
      <c r="O7" s="1262" t="s">
        <v>681</v>
      </c>
      <c r="P7" s="1263"/>
      <c r="Q7" s="1263"/>
      <c r="R7" s="1263"/>
      <c r="S7" s="1263"/>
      <c r="T7" s="1263"/>
      <c r="U7" s="1264"/>
      <c r="V7" s="72"/>
    </row>
    <row r="8" spans="1:22" ht="44" thickBot="1">
      <c r="A8" s="66">
        <f>ROW()</f>
        <v>8</v>
      </c>
      <c r="B8" s="672"/>
      <c r="D8" s="27"/>
      <c r="E8" s="27"/>
      <c r="F8" s="784" t="s">
        <v>672</v>
      </c>
      <c r="G8" s="785" t="s">
        <v>387</v>
      </c>
      <c r="H8" s="785" t="s">
        <v>670</v>
      </c>
      <c r="I8" s="1265" t="s">
        <v>671</v>
      </c>
      <c r="J8" s="1265"/>
      <c r="K8" s="786" t="s">
        <v>850</v>
      </c>
      <c r="L8" s="786" t="s">
        <v>860</v>
      </c>
      <c r="M8" s="786" t="s">
        <v>673</v>
      </c>
      <c r="N8" s="786" t="s">
        <v>674</v>
      </c>
      <c r="O8" s="784" t="s">
        <v>387</v>
      </c>
      <c r="P8" s="785" t="s">
        <v>670</v>
      </c>
      <c r="Q8" s="785" t="s">
        <v>671</v>
      </c>
      <c r="R8" s="785" t="s">
        <v>860</v>
      </c>
      <c r="S8" s="785" t="s">
        <v>673</v>
      </c>
      <c r="T8" s="786" t="s">
        <v>682</v>
      </c>
      <c r="U8" s="787" t="s">
        <v>672</v>
      </c>
      <c r="V8" s="72"/>
    </row>
    <row r="9" spans="1:22" ht="15" thickBot="1">
      <c r="A9" s="66">
        <f>ROW()</f>
        <v>9</v>
      </c>
      <c r="B9" s="672"/>
      <c r="C9" s="671"/>
      <c r="D9" s="675"/>
      <c r="E9" s="677" t="s">
        <v>385</v>
      </c>
      <c r="F9" s="788"/>
      <c r="G9" s="789" t="s">
        <v>713</v>
      </c>
      <c r="H9" s="789" t="s">
        <v>713</v>
      </c>
      <c r="I9" s="790"/>
      <c r="J9" s="790"/>
      <c r="K9" s="791"/>
      <c r="L9" s="792" t="s">
        <v>713</v>
      </c>
      <c r="M9" s="791"/>
      <c r="N9" s="791"/>
      <c r="O9" s="793" t="s">
        <v>713</v>
      </c>
      <c r="P9" s="789" t="s">
        <v>713</v>
      </c>
      <c r="Q9" s="790"/>
      <c r="R9" s="794" t="s">
        <v>713</v>
      </c>
      <c r="S9" s="790"/>
      <c r="T9" s="791"/>
      <c r="U9" s="795"/>
      <c r="V9" s="72"/>
    </row>
    <row r="10" spans="1:22">
      <c r="A10" s="66">
        <f>ROW()</f>
        <v>10</v>
      </c>
      <c r="B10" s="672"/>
      <c r="C10" s="671"/>
      <c r="D10" s="101"/>
      <c r="E10" s="691" t="s">
        <v>440</v>
      </c>
      <c r="F10" s="754"/>
      <c r="G10" s="753"/>
      <c r="H10" s="753"/>
      <c r="I10" s="1266"/>
      <c r="J10" s="1267"/>
      <c r="K10" s="707"/>
      <c r="L10" s="708"/>
      <c r="M10" s="707"/>
      <c r="N10" s="706"/>
      <c r="O10" s="752">
        <v>0</v>
      </c>
      <c r="P10" s="705">
        <v>0</v>
      </c>
      <c r="Q10" s="704"/>
      <c r="R10" s="703"/>
      <c r="S10" s="703"/>
      <c r="T10" s="703"/>
      <c r="U10" s="702"/>
      <c r="V10" s="72"/>
    </row>
    <row r="11" spans="1:22">
      <c r="A11" s="66">
        <f>ROW()</f>
        <v>11</v>
      </c>
      <c r="B11" s="672"/>
      <c r="C11" s="671"/>
      <c r="D11" s="99"/>
      <c r="E11" s="691" t="s">
        <v>440</v>
      </c>
      <c r="F11" s="699"/>
      <c r="G11" s="678"/>
      <c r="H11" s="678"/>
      <c r="I11" s="1249"/>
      <c r="J11" s="1250"/>
      <c r="K11" s="697"/>
      <c r="L11" s="698"/>
      <c r="M11" s="697"/>
      <c r="N11" s="696"/>
      <c r="O11" s="751"/>
      <c r="P11" s="750"/>
      <c r="Q11" s="749"/>
      <c r="R11" s="712"/>
      <c r="S11" s="701"/>
      <c r="T11" s="701"/>
      <c r="U11" s="700"/>
      <c r="V11" s="72"/>
    </row>
    <row r="12" spans="1:22">
      <c r="A12" s="66">
        <f>ROW()</f>
        <v>12</v>
      </c>
      <c r="B12" s="672"/>
      <c r="C12" s="671"/>
      <c r="D12" s="99"/>
      <c r="E12" s="691" t="s">
        <v>440</v>
      </c>
      <c r="F12" s="699"/>
      <c r="G12" s="678"/>
      <c r="H12" s="678"/>
      <c r="I12" s="1249"/>
      <c r="J12" s="1250"/>
      <c r="K12" s="697"/>
      <c r="L12" s="698"/>
      <c r="M12" s="697"/>
      <c r="N12" s="696"/>
      <c r="O12" s="748"/>
      <c r="P12" s="695"/>
      <c r="Q12" s="694"/>
      <c r="R12" s="693"/>
      <c r="S12" s="693"/>
      <c r="T12" s="693"/>
      <c r="U12" s="692"/>
      <c r="V12" s="72"/>
    </row>
    <row r="13" spans="1:22">
      <c r="A13" s="66">
        <f>ROW()</f>
        <v>13</v>
      </c>
      <c r="B13" s="672"/>
      <c r="C13" s="671"/>
      <c r="D13" s="99"/>
      <c r="E13" s="691" t="s">
        <v>440</v>
      </c>
      <c r="F13" s="699"/>
      <c r="G13" s="678"/>
      <c r="H13" s="678"/>
      <c r="I13" s="1249"/>
      <c r="J13" s="1250"/>
      <c r="K13" s="697"/>
      <c r="L13" s="698"/>
      <c r="M13" s="697"/>
      <c r="N13" s="696"/>
      <c r="O13" s="748"/>
      <c r="P13" s="695"/>
      <c r="Q13" s="694"/>
      <c r="R13" s="693"/>
      <c r="S13" s="693"/>
      <c r="T13" s="693"/>
      <c r="U13" s="692"/>
      <c r="V13" s="72"/>
    </row>
    <row r="14" spans="1:22">
      <c r="A14" s="66">
        <f>ROW()</f>
        <v>14</v>
      </c>
      <c r="B14" s="672"/>
      <c r="C14" s="671"/>
      <c r="D14" s="99"/>
      <c r="E14" s="691" t="s">
        <v>440</v>
      </c>
      <c r="F14" s="699"/>
      <c r="G14" s="678"/>
      <c r="H14" s="678"/>
      <c r="I14" s="1249"/>
      <c r="J14" s="1250"/>
      <c r="K14" s="697"/>
      <c r="L14" s="698"/>
      <c r="M14" s="697"/>
      <c r="N14" s="696"/>
      <c r="O14" s="748"/>
      <c r="P14" s="695"/>
      <c r="Q14" s="694"/>
      <c r="R14" s="693"/>
      <c r="S14" s="693"/>
      <c r="T14" s="693"/>
      <c r="U14" s="692"/>
      <c r="V14" s="72"/>
    </row>
    <row r="15" spans="1:22">
      <c r="A15" s="66">
        <f>ROW()</f>
        <v>15</v>
      </c>
      <c r="B15" s="672"/>
      <c r="C15" s="671"/>
      <c r="D15" s="99"/>
      <c r="E15" s="691" t="s">
        <v>440</v>
      </c>
      <c r="F15" s="699"/>
      <c r="G15" s="678"/>
      <c r="H15" s="678"/>
      <c r="I15" s="1249"/>
      <c r="J15" s="1250"/>
      <c r="K15" s="697"/>
      <c r="L15" s="698"/>
      <c r="M15" s="697"/>
      <c r="N15" s="696"/>
      <c r="O15" s="748"/>
      <c r="P15" s="695"/>
      <c r="Q15" s="694"/>
      <c r="R15" s="693"/>
      <c r="S15" s="693"/>
      <c r="T15" s="693"/>
      <c r="U15" s="692"/>
      <c r="V15" s="72"/>
    </row>
    <row r="16" spans="1:22" ht="13.5" thickBot="1">
      <c r="A16" s="66">
        <f>ROW()</f>
        <v>16</v>
      </c>
      <c r="B16" s="672"/>
      <c r="C16" s="671"/>
      <c r="D16" s="99"/>
      <c r="E16" s="691" t="s">
        <v>440</v>
      </c>
      <c r="F16" s="690"/>
      <c r="G16" s="689"/>
      <c r="H16" s="689"/>
      <c r="I16" s="1251"/>
      <c r="J16" s="1252"/>
      <c r="K16" s="746"/>
      <c r="L16" s="747"/>
      <c r="M16" s="746"/>
      <c r="N16" s="745"/>
      <c r="O16" s="744"/>
      <c r="P16" s="743"/>
      <c r="Q16" s="742"/>
      <c r="R16" s="741"/>
      <c r="S16" s="741"/>
      <c r="T16" s="741"/>
      <c r="U16" s="740"/>
      <c r="V16" s="72"/>
    </row>
    <row r="17" spans="1:22">
      <c r="A17" s="66">
        <f>ROW()</f>
        <v>17</v>
      </c>
      <c r="B17" s="672"/>
      <c r="C17" s="671"/>
      <c r="D17" s="99"/>
      <c r="E17" s="99"/>
      <c r="F17" s="99"/>
      <c r="G17" s="69"/>
      <c r="H17" s="69"/>
      <c r="I17" s="69"/>
      <c r="J17" s="69"/>
      <c r="K17" s="69"/>
      <c r="L17" s="685"/>
      <c r="M17" s="685"/>
      <c r="N17" s="685"/>
      <c r="O17" s="684"/>
      <c r="P17" s="684"/>
      <c r="Q17" s="684"/>
      <c r="R17" s="684"/>
      <c r="S17" s="684"/>
      <c r="T17" s="684"/>
      <c r="U17" s="684"/>
      <c r="V17" s="72"/>
    </row>
    <row r="18" spans="1:22" ht="18.5">
      <c r="A18" s="66">
        <f>ROW()</f>
        <v>18</v>
      </c>
      <c r="B18" s="672"/>
      <c r="C18" s="683" t="s">
        <v>968</v>
      </c>
      <c r="D18" s="99"/>
      <c r="E18" s="99"/>
      <c r="F18" s="99"/>
      <c r="V18" s="72"/>
    </row>
    <row r="19" spans="1:22" ht="18.5">
      <c r="A19" s="66">
        <f>ROW()</f>
        <v>19</v>
      </c>
      <c r="B19" s="672"/>
      <c r="C19" s="683"/>
      <c r="D19" s="739" t="s">
        <v>669</v>
      </c>
      <c r="E19" s="99"/>
      <c r="F19" s="99"/>
      <c r="G19" s="682"/>
      <c r="H19" s="682"/>
      <c r="I19" s="682"/>
      <c r="J19" s="682"/>
      <c r="K19" s="682"/>
      <c r="L19" s="682"/>
      <c r="M19" s="682"/>
      <c r="N19" s="682"/>
      <c r="O19" s="682"/>
      <c r="P19" s="682"/>
      <c r="Q19" s="682"/>
      <c r="R19" s="682"/>
      <c r="S19" s="682"/>
      <c r="T19" s="682"/>
      <c r="U19" s="682"/>
      <c r="V19" s="72"/>
    </row>
    <row r="20" spans="1:22" ht="30">
      <c r="A20" s="66">
        <f>ROW()</f>
        <v>20</v>
      </c>
      <c r="B20" s="672"/>
      <c r="C20" s="683"/>
      <c r="D20" s="739"/>
      <c r="E20" s="99"/>
      <c r="F20" s="99"/>
      <c r="G20" s="733" t="s">
        <v>861</v>
      </c>
      <c r="H20" s="733" t="s">
        <v>175</v>
      </c>
      <c r="I20" s="733" t="s">
        <v>166</v>
      </c>
      <c r="J20" s="733" t="s">
        <v>167</v>
      </c>
      <c r="K20" s="733" t="s">
        <v>173</v>
      </c>
      <c r="L20" s="733" t="s">
        <v>404</v>
      </c>
      <c r="M20" s="733" t="s">
        <v>405</v>
      </c>
      <c r="N20" s="733" t="s">
        <v>406</v>
      </c>
      <c r="O20" s="733" t="s">
        <v>407</v>
      </c>
      <c r="P20" s="733" t="s">
        <v>408</v>
      </c>
      <c r="Q20" s="733" t="s">
        <v>409</v>
      </c>
      <c r="R20" s="733" t="s">
        <v>410</v>
      </c>
      <c r="S20" s="733" t="s">
        <v>411</v>
      </c>
      <c r="T20" s="733" t="s">
        <v>0</v>
      </c>
      <c r="U20" s="733"/>
      <c r="V20" s="72"/>
    </row>
    <row r="21" spans="1:22" ht="19" thickBot="1">
      <c r="A21" s="66">
        <f>ROW()</f>
        <v>21</v>
      </c>
      <c r="B21" s="672"/>
      <c r="C21" s="683"/>
      <c r="D21" s="99"/>
      <c r="E21" s="99"/>
      <c r="F21" s="99"/>
      <c r="G21" s="732" t="s">
        <v>713</v>
      </c>
      <c r="H21" s="732" t="s">
        <v>713</v>
      </c>
      <c r="I21" s="732" t="s">
        <v>713</v>
      </c>
      <c r="J21" s="732" t="s">
        <v>713</v>
      </c>
      <c r="K21" s="732" t="s">
        <v>713</v>
      </c>
      <c r="L21" s="732" t="s">
        <v>713</v>
      </c>
      <c r="M21" s="732" t="s">
        <v>713</v>
      </c>
      <c r="N21" s="732" t="s">
        <v>713</v>
      </c>
      <c r="O21" s="732" t="s">
        <v>713</v>
      </c>
      <c r="P21" s="732" t="s">
        <v>713</v>
      </c>
      <c r="Q21" s="732" t="s">
        <v>713</v>
      </c>
      <c r="R21" s="732" t="s">
        <v>713</v>
      </c>
      <c r="S21" s="732" t="s">
        <v>713</v>
      </c>
      <c r="T21" s="732" t="s">
        <v>713</v>
      </c>
      <c r="U21" s="732"/>
      <c r="V21" s="72"/>
    </row>
    <row r="22" spans="1:22" ht="15" thickBot="1">
      <c r="A22" s="66">
        <f>ROW()</f>
        <v>22</v>
      </c>
      <c r="B22" s="672"/>
      <c r="C22" s="671"/>
      <c r="D22" s="731" t="s">
        <v>668</v>
      </c>
      <c r="E22" s="673" t="s">
        <v>440</v>
      </c>
      <c r="F22" s="725" t="s">
        <v>675</v>
      </c>
      <c r="G22" s="729">
        <v>0</v>
      </c>
      <c r="H22" s="729"/>
      <c r="I22" s="730"/>
      <c r="J22" s="730"/>
      <c r="K22" s="730"/>
      <c r="L22" s="729"/>
      <c r="M22" s="729"/>
      <c r="N22" s="729"/>
      <c r="O22" s="729">
        <v>0</v>
      </c>
      <c r="P22" s="729"/>
      <c r="Q22" s="729"/>
      <c r="R22" s="729"/>
      <c r="S22" s="738"/>
      <c r="T22" s="726">
        <f>SUM(G22:S22)</f>
        <v>0</v>
      </c>
      <c r="U22" s="735"/>
      <c r="V22" s="72"/>
    </row>
    <row r="23" spans="1:22" ht="15" thickBot="1">
      <c r="A23" s="66">
        <f>ROW()</f>
        <v>23</v>
      </c>
      <c r="B23" s="672"/>
      <c r="C23" s="671"/>
      <c r="D23" s="99"/>
      <c r="E23" s="99"/>
      <c r="F23" s="725" t="s">
        <v>676</v>
      </c>
      <c r="G23" s="727"/>
      <c r="H23" s="727"/>
      <c r="I23" s="728"/>
      <c r="J23" s="728"/>
      <c r="K23" s="728"/>
      <c r="L23" s="727"/>
      <c r="M23" s="727"/>
      <c r="N23" s="727"/>
      <c r="O23" s="727"/>
      <c r="P23" s="727"/>
      <c r="Q23" s="727"/>
      <c r="R23" s="727"/>
      <c r="S23" s="737"/>
      <c r="T23" s="726">
        <f>SUM(G23:S23)</f>
        <v>0</v>
      </c>
      <c r="U23" s="735"/>
      <c r="V23" s="72"/>
    </row>
    <row r="24" spans="1:22" ht="15" thickBot="1">
      <c r="A24" s="66">
        <f>ROW()</f>
        <v>24</v>
      </c>
      <c r="B24" s="672"/>
      <c r="C24" s="671"/>
      <c r="D24" s="99"/>
      <c r="E24" s="99"/>
      <c r="F24" s="725" t="s">
        <v>326</v>
      </c>
      <c r="G24" s="724">
        <f>G22-G23</f>
        <v>0</v>
      </c>
      <c r="H24" s="724">
        <f t="shared" ref="H24:T24" si="0">H22-H23</f>
        <v>0</v>
      </c>
      <c r="I24" s="724">
        <f t="shared" si="0"/>
        <v>0</v>
      </c>
      <c r="J24" s="724">
        <f t="shared" si="0"/>
        <v>0</v>
      </c>
      <c r="K24" s="724">
        <f t="shared" si="0"/>
        <v>0</v>
      </c>
      <c r="L24" s="724">
        <f t="shared" si="0"/>
        <v>0</v>
      </c>
      <c r="M24" s="724">
        <f t="shared" si="0"/>
        <v>0</v>
      </c>
      <c r="N24" s="724">
        <f t="shared" si="0"/>
        <v>0</v>
      </c>
      <c r="O24" s="724">
        <f t="shared" si="0"/>
        <v>0</v>
      </c>
      <c r="P24" s="724">
        <f t="shared" si="0"/>
        <v>0</v>
      </c>
      <c r="Q24" s="724">
        <f t="shared" si="0"/>
        <v>0</v>
      </c>
      <c r="R24" s="724">
        <f t="shared" si="0"/>
        <v>0</v>
      </c>
      <c r="S24" s="724">
        <f t="shared" si="0"/>
        <v>0</v>
      </c>
      <c r="T24" s="726">
        <f t="shared" si="0"/>
        <v>0</v>
      </c>
      <c r="U24" s="723"/>
      <c r="V24" s="72"/>
    </row>
    <row r="25" spans="1:22" ht="15.5">
      <c r="A25" s="66">
        <f>ROW()</f>
        <v>25</v>
      </c>
      <c r="B25" s="672"/>
      <c r="C25" s="671"/>
      <c r="D25" s="99"/>
      <c r="E25" s="99"/>
      <c r="F25" s="722"/>
      <c r="G25" s="688"/>
      <c r="H25" s="688"/>
      <c r="I25" s="688"/>
      <c r="J25" s="688"/>
      <c r="K25" s="688"/>
      <c r="L25" s="688"/>
      <c r="M25" s="688"/>
      <c r="N25" s="688"/>
      <c r="O25" s="688"/>
      <c r="P25" s="688"/>
      <c r="Q25" s="688"/>
      <c r="R25" s="688"/>
      <c r="S25" s="688"/>
      <c r="T25" s="688"/>
      <c r="U25" s="688"/>
      <c r="V25" s="72"/>
    </row>
    <row r="26" spans="1:22" ht="19.5" customHeight="1">
      <c r="A26" s="66">
        <f>ROW()</f>
        <v>26</v>
      </c>
      <c r="B26" s="672"/>
      <c r="C26" s="671"/>
      <c r="D26" s="99"/>
      <c r="E26" s="99"/>
      <c r="F26" s="722"/>
      <c r="G26" s="733" t="s">
        <v>861</v>
      </c>
      <c r="H26" s="733" t="s">
        <v>175</v>
      </c>
      <c r="I26" s="733" t="s">
        <v>166</v>
      </c>
      <c r="J26" s="733" t="s">
        <v>167</v>
      </c>
      <c r="K26" s="733" t="s">
        <v>173</v>
      </c>
      <c r="L26" s="733" t="s">
        <v>404</v>
      </c>
      <c r="M26" s="733" t="s">
        <v>405</v>
      </c>
      <c r="N26" s="733" t="s">
        <v>406</v>
      </c>
      <c r="O26" s="733" t="s">
        <v>407</v>
      </c>
      <c r="P26" s="733" t="s">
        <v>408</v>
      </c>
      <c r="Q26" s="733" t="s">
        <v>409</v>
      </c>
      <c r="R26" s="733" t="s">
        <v>410</v>
      </c>
      <c r="S26" s="733" t="s">
        <v>411</v>
      </c>
      <c r="T26" s="733" t="s">
        <v>0</v>
      </c>
      <c r="U26" s="733"/>
      <c r="V26" s="72"/>
    </row>
    <row r="27" spans="1:22" ht="15" thickBot="1">
      <c r="A27" s="66">
        <f>ROW()</f>
        <v>27</v>
      </c>
      <c r="B27" s="672"/>
      <c r="C27" s="671"/>
      <c r="D27" s="99"/>
      <c r="E27" s="99"/>
      <c r="F27" s="722"/>
      <c r="G27" s="732" t="s">
        <v>713</v>
      </c>
      <c r="H27" s="732" t="s">
        <v>713</v>
      </c>
      <c r="I27" s="732" t="s">
        <v>713</v>
      </c>
      <c r="J27" s="732" t="s">
        <v>713</v>
      </c>
      <c r="K27" s="732" t="s">
        <v>713</v>
      </c>
      <c r="L27" s="732" t="s">
        <v>713</v>
      </c>
      <c r="M27" s="732" t="s">
        <v>713</v>
      </c>
      <c r="N27" s="732" t="s">
        <v>713</v>
      </c>
      <c r="O27" s="732" t="s">
        <v>713</v>
      </c>
      <c r="P27" s="732" t="s">
        <v>713</v>
      </c>
      <c r="Q27" s="732" t="s">
        <v>713</v>
      </c>
      <c r="R27" s="732" t="s">
        <v>713</v>
      </c>
      <c r="S27" s="732" t="s">
        <v>713</v>
      </c>
      <c r="T27" s="732" t="s">
        <v>713</v>
      </c>
      <c r="U27" s="732"/>
      <c r="V27" s="72"/>
    </row>
    <row r="28" spans="1:22" ht="15" thickBot="1">
      <c r="A28" s="66">
        <f>ROW()</f>
        <v>28</v>
      </c>
      <c r="B28" s="672"/>
      <c r="C28" s="671"/>
      <c r="D28" s="731" t="s">
        <v>668</v>
      </c>
      <c r="E28" s="673" t="s">
        <v>440</v>
      </c>
      <c r="F28" s="725" t="s">
        <v>675</v>
      </c>
      <c r="G28" s="729"/>
      <c r="H28" s="729"/>
      <c r="I28" s="730"/>
      <c r="J28" s="730"/>
      <c r="K28" s="730"/>
      <c r="L28" s="729"/>
      <c r="M28" s="729"/>
      <c r="N28" s="729"/>
      <c r="O28" s="729"/>
      <c r="P28" s="729">
        <v>0</v>
      </c>
      <c r="Q28" s="729"/>
      <c r="R28" s="729"/>
      <c r="S28" s="729"/>
      <c r="T28" s="726">
        <f>SUM(G28:S28)</f>
        <v>0</v>
      </c>
      <c r="U28" s="735"/>
      <c r="V28" s="72"/>
    </row>
    <row r="29" spans="1:22" ht="15" thickBot="1">
      <c r="A29" s="66">
        <f>ROW()</f>
        <v>29</v>
      </c>
      <c r="B29" s="672"/>
      <c r="C29" s="671"/>
      <c r="D29" s="216"/>
      <c r="E29" s="216"/>
      <c r="F29" s="725" t="s">
        <v>676</v>
      </c>
      <c r="G29" s="727"/>
      <c r="H29" s="727"/>
      <c r="I29" s="728"/>
      <c r="J29" s="728"/>
      <c r="K29" s="728"/>
      <c r="L29" s="727"/>
      <c r="M29" s="727"/>
      <c r="N29" s="727"/>
      <c r="O29" s="727"/>
      <c r="P29" s="727"/>
      <c r="Q29" s="727"/>
      <c r="R29" s="727"/>
      <c r="S29" s="727"/>
      <c r="T29" s="726">
        <f>SUM(G29:S29)</f>
        <v>0</v>
      </c>
      <c r="U29" s="735"/>
      <c r="V29" s="72"/>
    </row>
    <row r="30" spans="1:22" ht="15" thickBot="1">
      <c r="A30" s="66">
        <f>ROW()</f>
        <v>30</v>
      </c>
      <c r="B30" s="672"/>
      <c r="C30" s="671"/>
      <c r="D30" s="216"/>
      <c r="E30" s="216"/>
      <c r="F30" s="725" t="s">
        <v>326</v>
      </c>
      <c r="G30" s="724">
        <f>G28-G29</f>
        <v>0</v>
      </c>
      <c r="H30" s="724">
        <f t="shared" ref="H30" si="1">H28-H29</f>
        <v>0</v>
      </c>
      <c r="I30" s="724">
        <f t="shared" ref="I30" si="2">I28-I29</f>
        <v>0</v>
      </c>
      <c r="J30" s="724">
        <f t="shared" ref="J30" si="3">J28-J29</f>
        <v>0</v>
      </c>
      <c r="K30" s="724">
        <f t="shared" ref="K30" si="4">K28-K29</f>
        <v>0</v>
      </c>
      <c r="L30" s="724">
        <f t="shared" ref="L30" si="5">L28-L29</f>
        <v>0</v>
      </c>
      <c r="M30" s="724">
        <f t="shared" ref="M30" si="6">M28-M29</f>
        <v>0</v>
      </c>
      <c r="N30" s="724">
        <f t="shared" ref="N30" si="7">N28-N29</f>
        <v>0</v>
      </c>
      <c r="O30" s="724">
        <f t="shared" ref="O30" si="8">O28-O29</f>
        <v>0</v>
      </c>
      <c r="P30" s="724">
        <f t="shared" ref="P30" si="9">P28-P29</f>
        <v>0</v>
      </c>
      <c r="Q30" s="724">
        <f t="shared" ref="Q30" si="10">Q28-Q29</f>
        <v>0</v>
      </c>
      <c r="R30" s="724">
        <f t="shared" ref="R30" si="11">R28-R29</f>
        <v>0</v>
      </c>
      <c r="S30" s="724">
        <f t="shared" ref="S30:T30" si="12">S28-S29</f>
        <v>0</v>
      </c>
      <c r="T30" s="726">
        <f t="shared" si="12"/>
        <v>0</v>
      </c>
      <c r="U30" s="723"/>
      <c r="V30" s="72"/>
    </row>
    <row r="31" spans="1:22" ht="14.5">
      <c r="A31" s="66">
        <f>ROW()</f>
        <v>31</v>
      </c>
      <c r="B31" s="672"/>
      <c r="C31" s="671"/>
      <c r="D31" s="216"/>
      <c r="E31" s="216"/>
      <c r="F31" s="725"/>
      <c r="G31" s="736"/>
      <c r="H31" s="736"/>
      <c r="I31" s="736"/>
      <c r="J31" s="736"/>
      <c r="K31" s="736"/>
      <c r="L31" s="736"/>
      <c r="M31" s="736"/>
      <c r="N31" s="736"/>
      <c r="O31" s="736"/>
      <c r="P31" s="736"/>
      <c r="Q31" s="736"/>
      <c r="R31" s="736"/>
      <c r="S31" s="736"/>
      <c r="T31" s="736"/>
      <c r="U31" s="736"/>
      <c r="V31" s="72"/>
    </row>
    <row r="32" spans="1:22" ht="29">
      <c r="A32" s="66">
        <f>ROW()</f>
        <v>32</v>
      </c>
      <c r="B32" s="672"/>
      <c r="C32" s="671"/>
      <c r="D32" s="216"/>
      <c r="E32" s="216"/>
      <c r="F32" s="725"/>
      <c r="G32" s="733" t="s">
        <v>861</v>
      </c>
      <c r="H32" s="733" t="s">
        <v>175</v>
      </c>
      <c r="I32" s="733" t="s">
        <v>166</v>
      </c>
      <c r="J32" s="733" t="s">
        <v>167</v>
      </c>
      <c r="K32" s="733" t="s">
        <v>173</v>
      </c>
      <c r="L32" s="733" t="s">
        <v>404</v>
      </c>
      <c r="M32" s="733" t="s">
        <v>405</v>
      </c>
      <c r="N32" s="733" t="s">
        <v>406</v>
      </c>
      <c r="O32" s="733" t="s">
        <v>407</v>
      </c>
      <c r="P32" s="733" t="s">
        <v>408</v>
      </c>
      <c r="Q32" s="733" t="s">
        <v>409</v>
      </c>
      <c r="R32" s="733" t="s">
        <v>410</v>
      </c>
      <c r="S32" s="733" t="s">
        <v>411</v>
      </c>
      <c r="T32" s="733" t="s">
        <v>0</v>
      </c>
      <c r="U32" s="733"/>
      <c r="V32" s="72"/>
    </row>
    <row r="33" spans="1:22" ht="15" thickBot="1">
      <c r="A33" s="66">
        <f>ROW()</f>
        <v>33</v>
      </c>
      <c r="B33" s="672"/>
      <c r="C33" s="671"/>
      <c r="D33" s="99"/>
      <c r="E33" s="99"/>
      <c r="F33" s="722"/>
      <c r="G33" s="732" t="s">
        <v>713</v>
      </c>
      <c r="H33" s="732" t="s">
        <v>713</v>
      </c>
      <c r="I33" s="732" t="s">
        <v>713</v>
      </c>
      <c r="J33" s="732" t="s">
        <v>713</v>
      </c>
      <c r="K33" s="732" t="s">
        <v>713</v>
      </c>
      <c r="L33" s="732" t="s">
        <v>713</v>
      </c>
      <c r="M33" s="732" t="s">
        <v>713</v>
      </c>
      <c r="N33" s="732" t="s">
        <v>713</v>
      </c>
      <c r="O33" s="732" t="s">
        <v>713</v>
      </c>
      <c r="P33" s="732" t="s">
        <v>713</v>
      </c>
      <c r="Q33" s="732" t="s">
        <v>713</v>
      </c>
      <c r="R33" s="732" t="s">
        <v>713</v>
      </c>
      <c r="S33" s="732" t="s">
        <v>713</v>
      </c>
      <c r="T33" s="732" t="s">
        <v>713</v>
      </c>
      <c r="U33" s="732"/>
      <c r="V33" s="72"/>
    </row>
    <row r="34" spans="1:22" ht="15" thickBot="1">
      <c r="A34" s="66">
        <f>ROW()</f>
        <v>34</v>
      </c>
      <c r="B34" s="672"/>
      <c r="C34" s="671"/>
      <c r="D34" s="731" t="s">
        <v>668</v>
      </c>
      <c r="E34" s="673" t="s">
        <v>440</v>
      </c>
      <c r="F34" s="725" t="s">
        <v>675</v>
      </c>
      <c r="G34" s="729"/>
      <c r="H34" s="729"/>
      <c r="I34" s="730"/>
      <c r="J34" s="730"/>
      <c r="K34" s="730"/>
      <c r="L34" s="729"/>
      <c r="M34" s="729"/>
      <c r="N34" s="729"/>
      <c r="O34" s="729"/>
      <c r="P34" s="729"/>
      <c r="Q34" s="729"/>
      <c r="R34" s="729"/>
      <c r="S34" s="729"/>
      <c r="T34" s="726">
        <f>SUM(G34:S34)</f>
        <v>0</v>
      </c>
      <c r="U34" s="735"/>
      <c r="V34" s="72"/>
    </row>
    <row r="35" spans="1:22" ht="15" thickBot="1">
      <c r="A35" s="66">
        <f>ROW()</f>
        <v>35</v>
      </c>
      <c r="B35" s="672"/>
      <c r="C35" s="671"/>
      <c r="D35" s="216"/>
      <c r="E35" s="216"/>
      <c r="F35" s="725" t="s">
        <v>676</v>
      </c>
      <c r="G35" s="727"/>
      <c r="H35" s="727"/>
      <c r="I35" s="728"/>
      <c r="J35" s="728"/>
      <c r="K35" s="728"/>
      <c r="L35" s="727"/>
      <c r="M35" s="727"/>
      <c r="N35" s="727"/>
      <c r="O35" s="727"/>
      <c r="P35" s="727"/>
      <c r="Q35" s="727"/>
      <c r="R35" s="727"/>
      <c r="S35" s="727"/>
      <c r="T35" s="726">
        <f>SUM(G35:S35)</f>
        <v>0</v>
      </c>
      <c r="U35" s="735"/>
      <c r="V35" s="72"/>
    </row>
    <row r="36" spans="1:22" ht="15" thickBot="1">
      <c r="A36" s="66">
        <f>ROW()</f>
        <v>36</v>
      </c>
      <c r="B36" s="672"/>
      <c r="C36" s="671"/>
      <c r="D36" s="216"/>
      <c r="E36" s="216"/>
      <c r="F36" s="725" t="s">
        <v>326</v>
      </c>
      <c r="G36" s="724">
        <f>G34-G35</f>
        <v>0</v>
      </c>
      <c r="H36" s="724">
        <f t="shared" ref="H36" si="13">H34-H35</f>
        <v>0</v>
      </c>
      <c r="I36" s="724">
        <f t="shared" ref="I36" si="14">I34-I35</f>
        <v>0</v>
      </c>
      <c r="J36" s="724">
        <f t="shared" ref="J36" si="15">J34-J35</f>
        <v>0</v>
      </c>
      <c r="K36" s="724">
        <f t="shared" ref="K36" si="16">K34-K35</f>
        <v>0</v>
      </c>
      <c r="L36" s="724">
        <f t="shared" ref="L36" si="17">L34-L35</f>
        <v>0</v>
      </c>
      <c r="M36" s="724">
        <f t="shared" ref="M36" si="18">M34-M35</f>
        <v>0</v>
      </c>
      <c r="N36" s="724">
        <f t="shared" ref="N36" si="19">N34-N35</f>
        <v>0</v>
      </c>
      <c r="O36" s="724">
        <f t="shared" ref="O36" si="20">O34-O35</f>
        <v>0</v>
      </c>
      <c r="P36" s="724">
        <f t="shared" ref="P36" si="21">P34-P35</f>
        <v>0</v>
      </c>
      <c r="Q36" s="724">
        <f t="shared" ref="Q36" si="22">Q34-Q35</f>
        <v>0</v>
      </c>
      <c r="R36" s="724">
        <f t="shared" ref="R36" si="23">R34-R35</f>
        <v>0</v>
      </c>
      <c r="S36" s="724">
        <f t="shared" ref="S36:T36" si="24">S34-S35</f>
        <v>0</v>
      </c>
      <c r="T36" s="726">
        <f t="shared" si="24"/>
        <v>0</v>
      </c>
      <c r="U36" s="723"/>
      <c r="V36" s="72"/>
    </row>
    <row r="37" spans="1:22" ht="14.5">
      <c r="A37" s="66">
        <f>ROW()</f>
        <v>37</v>
      </c>
      <c r="B37" s="672"/>
      <c r="C37" s="671"/>
      <c r="D37" s="216"/>
      <c r="E37" s="216"/>
      <c r="F37" s="725"/>
      <c r="G37" s="734"/>
      <c r="H37" s="734"/>
      <c r="I37" s="734"/>
      <c r="J37" s="734"/>
      <c r="K37" s="734"/>
      <c r="L37" s="734"/>
      <c r="M37" s="734"/>
      <c r="N37" s="734"/>
      <c r="O37" s="734"/>
      <c r="P37" s="734"/>
      <c r="Q37" s="734"/>
      <c r="R37" s="734"/>
      <c r="S37" s="734"/>
      <c r="T37" s="734"/>
      <c r="U37" s="723"/>
      <c r="V37" s="72"/>
    </row>
    <row r="38" spans="1:22" ht="29">
      <c r="A38" s="66">
        <f>ROW()</f>
        <v>38</v>
      </c>
      <c r="B38" s="672"/>
      <c r="C38" s="671"/>
      <c r="D38" s="216"/>
      <c r="E38" s="216"/>
      <c r="F38" s="725"/>
      <c r="G38" s="733" t="s">
        <v>861</v>
      </c>
      <c r="H38" s="733" t="s">
        <v>175</v>
      </c>
      <c r="I38" s="733" t="s">
        <v>166</v>
      </c>
      <c r="J38" s="733" t="s">
        <v>167</v>
      </c>
      <c r="K38" s="733" t="s">
        <v>173</v>
      </c>
      <c r="L38" s="733" t="s">
        <v>404</v>
      </c>
      <c r="M38" s="733" t="s">
        <v>405</v>
      </c>
      <c r="N38" s="733" t="s">
        <v>406</v>
      </c>
      <c r="O38" s="733" t="s">
        <v>407</v>
      </c>
      <c r="P38" s="733" t="s">
        <v>408</v>
      </c>
      <c r="Q38" s="733" t="s">
        <v>409</v>
      </c>
      <c r="R38" s="733" t="s">
        <v>410</v>
      </c>
      <c r="S38" s="733" t="s">
        <v>411</v>
      </c>
      <c r="T38" s="733" t="s">
        <v>0</v>
      </c>
      <c r="U38" s="723"/>
      <c r="V38" s="72"/>
    </row>
    <row r="39" spans="1:22" ht="15" thickBot="1">
      <c r="A39" s="66">
        <f>ROW()</f>
        <v>39</v>
      </c>
      <c r="B39" s="672"/>
      <c r="C39" s="671"/>
      <c r="D39" s="99"/>
      <c r="E39" s="99"/>
      <c r="F39" s="722"/>
      <c r="G39" s="732" t="s">
        <v>713</v>
      </c>
      <c r="H39" s="732" t="s">
        <v>713</v>
      </c>
      <c r="I39" s="732" t="s">
        <v>713</v>
      </c>
      <c r="J39" s="732" t="s">
        <v>713</v>
      </c>
      <c r="K39" s="732" t="s">
        <v>713</v>
      </c>
      <c r="L39" s="732" t="s">
        <v>713</v>
      </c>
      <c r="M39" s="732" t="s">
        <v>713</v>
      </c>
      <c r="N39" s="732" t="s">
        <v>713</v>
      </c>
      <c r="O39" s="732" t="s">
        <v>713</v>
      </c>
      <c r="P39" s="732" t="s">
        <v>713</v>
      </c>
      <c r="Q39" s="732" t="s">
        <v>713</v>
      </c>
      <c r="R39" s="732" t="s">
        <v>713</v>
      </c>
      <c r="S39" s="732" t="s">
        <v>713</v>
      </c>
      <c r="T39" s="732" t="s">
        <v>713</v>
      </c>
      <c r="U39" s="723"/>
      <c r="V39" s="72"/>
    </row>
    <row r="40" spans="1:22" ht="15" thickBot="1">
      <c r="A40" s="66">
        <f>ROW()</f>
        <v>40</v>
      </c>
      <c r="B40" s="672"/>
      <c r="C40" s="671"/>
      <c r="D40" s="731" t="s">
        <v>668</v>
      </c>
      <c r="E40" s="673" t="s">
        <v>440</v>
      </c>
      <c r="F40" s="725" t="s">
        <v>675</v>
      </c>
      <c r="G40" s="729"/>
      <c r="H40" s="729"/>
      <c r="I40" s="730"/>
      <c r="J40" s="730"/>
      <c r="K40" s="730"/>
      <c r="L40" s="729"/>
      <c r="M40" s="729"/>
      <c r="N40" s="729"/>
      <c r="O40" s="729"/>
      <c r="P40" s="729"/>
      <c r="Q40" s="729"/>
      <c r="R40" s="729"/>
      <c r="S40" s="729"/>
      <c r="T40" s="726">
        <f>SUM(G40:S40)</f>
        <v>0</v>
      </c>
      <c r="U40" s="723"/>
      <c r="V40" s="72"/>
    </row>
    <row r="41" spans="1:22" ht="15" thickBot="1">
      <c r="A41" s="66">
        <f>ROW()</f>
        <v>41</v>
      </c>
      <c r="B41" s="672"/>
      <c r="C41" s="671"/>
      <c r="D41" s="216"/>
      <c r="E41" s="216"/>
      <c r="F41" s="725" t="s">
        <v>676</v>
      </c>
      <c r="G41" s="727"/>
      <c r="H41" s="727"/>
      <c r="I41" s="728"/>
      <c r="J41" s="728"/>
      <c r="K41" s="728"/>
      <c r="L41" s="727"/>
      <c r="M41" s="727"/>
      <c r="N41" s="727"/>
      <c r="O41" s="727"/>
      <c r="P41" s="727"/>
      <c r="Q41" s="727"/>
      <c r="R41" s="727"/>
      <c r="S41" s="727"/>
      <c r="T41" s="726">
        <f>SUM(G41:S41)</f>
        <v>0</v>
      </c>
      <c r="U41" s="723"/>
      <c r="V41" s="72"/>
    </row>
    <row r="42" spans="1:22" ht="15" thickBot="1">
      <c r="A42" s="66">
        <f>ROW()</f>
        <v>42</v>
      </c>
      <c r="B42" s="672"/>
      <c r="C42" s="671"/>
      <c r="D42" s="216"/>
      <c r="E42" s="216"/>
      <c r="F42" s="725" t="s">
        <v>326</v>
      </c>
      <c r="G42" s="724">
        <f>G40-G41</f>
        <v>0</v>
      </c>
      <c r="H42" s="724">
        <f t="shared" ref="H42" si="25">H40-H41</f>
        <v>0</v>
      </c>
      <c r="I42" s="724">
        <f t="shared" ref="I42" si="26">I40-I41</f>
        <v>0</v>
      </c>
      <c r="J42" s="724">
        <f t="shared" ref="J42" si="27">J40-J41</f>
        <v>0</v>
      </c>
      <c r="K42" s="724">
        <f t="shared" ref="K42" si="28">K40-K41</f>
        <v>0</v>
      </c>
      <c r="L42" s="724">
        <f t="shared" ref="L42" si="29">L40-L41</f>
        <v>0</v>
      </c>
      <c r="M42" s="724">
        <f t="shared" ref="M42" si="30">M40-M41</f>
        <v>0</v>
      </c>
      <c r="N42" s="724">
        <f t="shared" ref="N42" si="31">N40-N41</f>
        <v>0</v>
      </c>
      <c r="O42" s="724">
        <f t="shared" ref="O42" si="32">O40-O41</f>
        <v>0</v>
      </c>
      <c r="P42" s="724">
        <f t="shared" ref="P42" si="33">P40-P41</f>
        <v>0</v>
      </c>
      <c r="Q42" s="724">
        <f t="shared" ref="Q42" si="34">Q40-Q41</f>
        <v>0</v>
      </c>
      <c r="R42" s="724">
        <f t="shared" ref="R42" si="35">R40-R41</f>
        <v>0</v>
      </c>
      <c r="S42" s="724">
        <f t="shared" ref="S42:T42" si="36">S40-S41</f>
        <v>0</v>
      </c>
      <c r="T42" s="726">
        <f t="shared" si="36"/>
        <v>0</v>
      </c>
      <c r="U42" s="723"/>
      <c r="V42" s="72"/>
    </row>
    <row r="43" spans="1:22" ht="14.5">
      <c r="A43" s="66">
        <f>ROW()</f>
        <v>43</v>
      </c>
      <c r="B43" s="672"/>
      <c r="C43" s="671"/>
      <c r="D43" s="216"/>
      <c r="E43" s="216"/>
      <c r="F43" s="725"/>
      <c r="G43" s="734"/>
      <c r="H43" s="734"/>
      <c r="I43" s="734"/>
      <c r="J43" s="734"/>
      <c r="K43" s="734"/>
      <c r="L43" s="734"/>
      <c r="M43" s="734"/>
      <c r="N43" s="734"/>
      <c r="O43" s="734"/>
      <c r="P43" s="734"/>
      <c r="Q43" s="734"/>
      <c r="R43" s="734"/>
      <c r="S43" s="734"/>
      <c r="T43" s="734"/>
      <c r="U43" s="723"/>
      <c r="V43" s="72"/>
    </row>
    <row r="44" spans="1:22" ht="29">
      <c r="A44" s="66">
        <f>ROW()</f>
        <v>44</v>
      </c>
      <c r="B44" s="672"/>
      <c r="C44" s="671"/>
      <c r="D44" s="216"/>
      <c r="E44" s="216"/>
      <c r="F44" s="725"/>
      <c r="G44" s="733" t="s">
        <v>861</v>
      </c>
      <c r="H44" s="733" t="s">
        <v>175</v>
      </c>
      <c r="I44" s="733" t="s">
        <v>166</v>
      </c>
      <c r="J44" s="733" t="s">
        <v>167</v>
      </c>
      <c r="K44" s="733" t="s">
        <v>173</v>
      </c>
      <c r="L44" s="733" t="s">
        <v>404</v>
      </c>
      <c r="M44" s="733" t="s">
        <v>405</v>
      </c>
      <c r="N44" s="733" t="s">
        <v>406</v>
      </c>
      <c r="O44" s="733" t="s">
        <v>407</v>
      </c>
      <c r="P44" s="733" t="s">
        <v>408</v>
      </c>
      <c r="Q44" s="733" t="s">
        <v>409</v>
      </c>
      <c r="R44" s="733" t="s">
        <v>410</v>
      </c>
      <c r="S44" s="733" t="s">
        <v>411</v>
      </c>
      <c r="T44" s="733" t="s">
        <v>0</v>
      </c>
      <c r="U44" s="723"/>
      <c r="V44" s="72"/>
    </row>
    <row r="45" spans="1:22" ht="15" thickBot="1">
      <c r="A45" s="66">
        <f>ROW()</f>
        <v>45</v>
      </c>
      <c r="B45" s="672"/>
      <c r="C45" s="671"/>
      <c r="D45" s="99"/>
      <c r="E45" s="99"/>
      <c r="F45" s="722"/>
      <c r="G45" s="732" t="s">
        <v>713</v>
      </c>
      <c r="H45" s="732" t="s">
        <v>713</v>
      </c>
      <c r="I45" s="732" t="s">
        <v>713</v>
      </c>
      <c r="J45" s="732" t="s">
        <v>713</v>
      </c>
      <c r="K45" s="732" t="s">
        <v>713</v>
      </c>
      <c r="L45" s="732" t="s">
        <v>713</v>
      </c>
      <c r="M45" s="732" t="s">
        <v>713</v>
      </c>
      <c r="N45" s="732" t="s">
        <v>713</v>
      </c>
      <c r="O45" s="732" t="s">
        <v>713</v>
      </c>
      <c r="P45" s="732" t="s">
        <v>713</v>
      </c>
      <c r="Q45" s="732" t="s">
        <v>713</v>
      </c>
      <c r="R45" s="732" t="s">
        <v>713</v>
      </c>
      <c r="S45" s="732" t="s">
        <v>713</v>
      </c>
      <c r="T45" s="732" t="s">
        <v>713</v>
      </c>
      <c r="U45" s="723"/>
      <c r="V45" s="72"/>
    </row>
    <row r="46" spans="1:22" ht="15" thickBot="1">
      <c r="A46" s="66">
        <f>ROW()</f>
        <v>46</v>
      </c>
      <c r="B46" s="672"/>
      <c r="C46" s="671"/>
      <c r="D46" s="731" t="s">
        <v>668</v>
      </c>
      <c r="E46" s="673" t="s">
        <v>440</v>
      </c>
      <c r="F46" s="725" t="s">
        <v>675</v>
      </c>
      <c r="G46" s="729"/>
      <c r="H46" s="729"/>
      <c r="I46" s="730"/>
      <c r="J46" s="730"/>
      <c r="K46" s="730"/>
      <c r="L46" s="729"/>
      <c r="M46" s="729"/>
      <c r="N46" s="729"/>
      <c r="O46" s="729"/>
      <c r="P46" s="729"/>
      <c r="Q46" s="729"/>
      <c r="R46" s="729"/>
      <c r="S46" s="729"/>
      <c r="T46" s="726">
        <f>SUM(G46:S46)</f>
        <v>0</v>
      </c>
      <c r="U46" s="723"/>
      <c r="V46" s="72"/>
    </row>
    <row r="47" spans="1:22" ht="15" thickBot="1">
      <c r="A47" s="66">
        <f>ROW()</f>
        <v>47</v>
      </c>
      <c r="B47" s="672"/>
      <c r="C47" s="671"/>
      <c r="D47" s="216"/>
      <c r="E47" s="216"/>
      <c r="F47" s="725" t="s">
        <v>676</v>
      </c>
      <c r="G47" s="727"/>
      <c r="H47" s="727"/>
      <c r="I47" s="728"/>
      <c r="J47" s="728"/>
      <c r="K47" s="728"/>
      <c r="L47" s="727"/>
      <c r="M47" s="727"/>
      <c r="N47" s="727"/>
      <c r="O47" s="727"/>
      <c r="P47" s="727"/>
      <c r="Q47" s="727"/>
      <c r="R47" s="727"/>
      <c r="S47" s="727"/>
      <c r="T47" s="726">
        <f>SUM(G47:S47)</f>
        <v>0</v>
      </c>
      <c r="U47" s="723"/>
      <c r="V47" s="72"/>
    </row>
    <row r="48" spans="1:22" ht="15" thickBot="1">
      <c r="A48" s="66">
        <f>ROW()</f>
        <v>48</v>
      </c>
      <c r="B48" s="672"/>
      <c r="C48" s="671"/>
      <c r="D48" s="216"/>
      <c r="E48" s="216"/>
      <c r="F48" s="725" t="s">
        <v>326</v>
      </c>
      <c r="G48" s="724">
        <f>G46-G47</f>
        <v>0</v>
      </c>
      <c r="H48" s="724">
        <f t="shared" ref="H48" si="37">H46-H47</f>
        <v>0</v>
      </c>
      <c r="I48" s="724">
        <f t="shared" ref="I48" si="38">I46-I47</f>
        <v>0</v>
      </c>
      <c r="J48" s="724">
        <f t="shared" ref="J48" si="39">J46-J47</f>
        <v>0</v>
      </c>
      <c r="K48" s="724">
        <f t="shared" ref="K48" si="40">K46-K47</f>
        <v>0</v>
      </c>
      <c r="L48" s="724">
        <f t="shared" ref="L48" si="41">L46-L47</f>
        <v>0</v>
      </c>
      <c r="M48" s="724">
        <f t="shared" ref="M48" si="42">M46-M47</f>
        <v>0</v>
      </c>
      <c r="N48" s="724">
        <f t="shared" ref="N48" si="43">N46-N47</f>
        <v>0</v>
      </c>
      <c r="O48" s="724">
        <f t="shared" ref="O48" si="44">O46-O47</f>
        <v>0</v>
      </c>
      <c r="P48" s="724">
        <f t="shared" ref="P48" si="45">P46-P47</f>
        <v>0</v>
      </c>
      <c r="Q48" s="724">
        <f t="shared" ref="Q48" si="46">Q46-Q47</f>
        <v>0</v>
      </c>
      <c r="R48" s="724">
        <f t="shared" ref="R48" si="47">R46-R47</f>
        <v>0</v>
      </c>
      <c r="S48" s="724">
        <f t="shared" ref="S48:T48" si="48">S46-S47</f>
        <v>0</v>
      </c>
      <c r="T48" s="726">
        <f t="shared" si="48"/>
        <v>0</v>
      </c>
      <c r="U48" s="723"/>
      <c r="V48" s="72"/>
    </row>
    <row r="49" spans="1:22" ht="14.5">
      <c r="A49" s="66">
        <f>ROW()</f>
        <v>49</v>
      </c>
      <c r="B49" s="672"/>
      <c r="C49" s="671"/>
      <c r="D49" s="216"/>
      <c r="E49" s="216"/>
      <c r="F49" s="725"/>
      <c r="G49" s="734"/>
      <c r="H49" s="734"/>
      <c r="I49" s="734"/>
      <c r="J49" s="734"/>
      <c r="K49" s="734"/>
      <c r="L49" s="734"/>
      <c r="M49" s="734"/>
      <c r="N49" s="734"/>
      <c r="O49" s="734"/>
      <c r="P49" s="734"/>
      <c r="Q49" s="734"/>
      <c r="R49" s="734"/>
      <c r="S49" s="734"/>
      <c r="T49" s="734"/>
      <c r="U49" s="723"/>
      <c r="V49" s="72"/>
    </row>
    <row r="50" spans="1:22" ht="29">
      <c r="A50" s="66">
        <f>ROW()</f>
        <v>50</v>
      </c>
      <c r="B50" s="672"/>
      <c r="C50" s="671"/>
      <c r="D50" s="216"/>
      <c r="E50" s="216"/>
      <c r="F50" s="725"/>
      <c r="G50" s="733" t="s">
        <v>861</v>
      </c>
      <c r="H50" s="733" t="s">
        <v>175</v>
      </c>
      <c r="I50" s="733" t="s">
        <v>166</v>
      </c>
      <c r="J50" s="733" t="s">
        <v>167</v>
      </c>
      <c r="K50" s="733" t="s">
        <v>173</v>
      </c>
      <c r="L50" s="733" t="s">
        <v>404</v>
      </c>
      <c r="M50" s="733" t="s">
        <v>405</v>
      </c>
      <c r="N50" s="733" t="s">
        <v>406</v>
      </c>
      <c r="O50" s="733" t="s">
        <v>407</v>
      </c>
      <c r="P50" s="733" t="s">
        <v>408</v>
      </c>
      <c r="Q50" s="733" t="s">
        <v>409</v>
      </c>
      <c r="R50" s="733" t="s">
        <v>410</v>
      </c>
      <c r="S50" s="733" t="s">
        <v>411</v>
      </c>
      <c r="T50" s="733" t="s">
        <v>0</v>
      </c>
      <c r="U50" s="723"/>
      <c r="V50" s="72"/>
    </row>
    <row r="51" spans="1:22" ht="15" thickBot="1">
      <c r="A51" s="66">
        <f>ROW()</f>
        <v>51</v>
      </c>
      <c r="B51" s="672"/>
      <c r="C51" s="671"/>
      <c r="D51" s="99"/>
      <c r="E51" s="99"/>
      <c r="F51" s="722"/>
      <c r="G51" s="732" t="s">
        <v>713</v>
      </c>
      <c r="H51" s="732" t="s">
        <v>713</v>
      </c>
      <c r="I51" s="732" t="s">
        <v>713</v>
      </c>
      <c r="J51" s="732" t="s">
        <v>713</v>
      </c>
      <c r="K51" s="732" t="s">
        <v>713</v>
      </c>
      <c r="L51" s="732" t="s">
        <v>713</v>
      </c>
      <c r="M51" s="732" t="s">
        <v>713</v>
      </c>
      <c r="N51" s="732" t="s">
        <v>713</v>
      </c>
      <c r="O51" s="732" t="s">
        <v>713</v>
      </c>
      <c r="P51" s="732" t="s">
        <v>713</v>
      </c>
      <c r="Q51" s="732" t="s">
        <v>713</v>
      </c>
      <c r="R51" s="732" t="s">
        <v>713</v>
      </c>
      <c r="S51" s="732" t="s">
        <v>713</v>
      </c>
      <c r="T51" s="732" t="s">
        <v>713</v>
      </c>
      <c r="U51" s="723"/>
      <c r="V51" s="72"/>
    </row>
    <row r="52" spans="1:22" ht="15" thickBot="1">
      <c r="A52" s="66">
        <f>ROW()</f>
        <v>52</v>
      </c>
      <c r="B52" s="672"/>
      <c r="C52" s="671"/>
      <c r="D52" s="731" t="s">
        <v>668</v>
      </c>
      <c r="E52" s="673" t="s">
        <v>440</v>
      </c>
      <c r="F52" s="725" t="s">
        <v>675</v>
      </c>
      <c r="G52" s="729"/>
      <c r="H52" s="729"/>
      <c r="I52" s="730"/>
      <c r="J52" s="730"/>
      <c r="K52" s="730"/>
      <c r="L52" s="729"/>
      <c r="M52" s="729"/>
      <c r="N52" s="729"/>
      <c r="O52" s="729"/>
      <c r="P52" s="729"/>
      <c r="Q52" s="729"/>
      <c r="R52" s="729"/>
      <c r="S52" s="729"/>
      <c r="T52" s="726">
        <f>SUM(G52:S52)</f>
        <v>0</v>
      </c>
      <c r="U52" s="723"/>
      <c r="V52" s="72"/>
    </row>
    <row r="53" spans="1:22" ht="15" thickBot="1">
      <c r="A53" s="66">
        <f>ROW()</f>
        <v>53</v>
      </c>
      <c r="B53" s="672"/>
      <c r="C53" s="671"/>
      <c r="D53" s="216"/>
      <c r="E53" s="216"/>
      <c r="F53" s="725" t="s">
        <v>676</v>
      </c>
      <c r="G53" s="727"/>
      <c r="H53" s="727"/>
      <c r="I53" s="728"/>
      <c r="J53" s="728"/>
      <c r="K53" s="728"/>
      <c r="L53" s="727"/>
      <c r="M53" s="727"/>
      <c r="N53" s="727"/>
      <c r="O53" s="727"/>
      <c r="P53" s="727"/>
      <c r="Q53" s="727"/>
      <c r="R53" s="727"/>
      <c r="S53" s="727"/>
      <c r="T53" s="726">
        <f>SUM(G53:S53)</f>
        <v>0</v>
      </c>
      <c r="U53" s="723"/>
      <c r="V53" s="72"/>
    </row>
    <row r="54" spans="1:22" ht="15" thickBot="1">
      <c r="A54" s="66">
        <f>ROW()</f>
        <v>54</v>
      </c>
      <c r="B54" s="672"/>
      <c r="C54" s="671"/>
      <c r="D54" s="216"/>
      <c r="E54" s="216"/>
      <c r="F54" s="725" t="s">
        <v>326</v>
      </c>
      <c r="G54" s="724">
        <f>G52-G53</f>
        <v>0</v>
      </c>
      <c r="H54" s="724">
        <f t="shared" ref="H54" si="49">H52-H53</f>
        <v>0</v>
      </c>
      <c r="I54" s="724">
        <f t="shared" ref="I54" si="50">I52-I53</f>
        <v>0</v>
      </c>
      <c r="J54" s="724">
        <f t="shared" ref="J54" si="51">J52-J53</f>
        <v>0</v>
      </c>
      <c r="K54" s="724">
        <f t="shared" ref="K54" si="52">K52-K53</f>
        <v>0</v>
      </c>
      <c r="L54" s="724">
        <f t="shared" ref="L54" si="53">L52-L53</f>
        <v>0</v>
      </c>
      <c r="M54" s="724">
        <f t="shared" ref="M54" si="54">M52-M53</f>
        <v>0</v>
      </c>
      <c r="N54" s="724">
        <f t="shared" ref="N54" si="55">N52-N53</f>
        <v>0</v>
      </c>
      <c r="O54" s="724">
        <f t="shared" ref="O54" si="56">O52-O53</f>
        <v>0</v>
      </c>
      <c r="P54" s="724">
        <f t="shared" ref="P54" si="57">P52-P53</f>
        <v>0</v>
      </c>
      <c r="Q54" s="724">
        <f t="shared" ref="Q54" si="58">Q52-Q53</f>
        <v>0</v>
      </c>
      <c r="R54" s="724">
        <f t="shared" ref="R54" si="59">R52-R53</f>
        <v>0</v>
      </c>
      <c r="S54" s="724">
        <f t="shared" ref="S54:T54" si="60">S52-S53</f>
        <v>0</v>
      </c>
      <c r="T54" s="726">
        <f t="shared" si="60"/>
        <v>0</v>
      </c>
      <c r="U54" s="723"/>
      <c r="V54" s="72"/>
    </row>
    <row r="55" spans="1:22" ht="14.5">
      <c r="A55" s="66">
        <f>ROW()</f>
        <v>55</v>
      </c>
      <c r="B55" s="672"/>
      <c r="C55" s="671"/>
      <c r="D55" s="216"/>
      <c r="E55" s="216"/>
      <c r="F55" s="725"/>
      <c r="G55" s="734"/>
      <c r="H55" s="734"/>
      <c r="I55" s="734"/>
      <c r="J55" s="734"/>
      <c r="K55" s="734"/>
      <c r="L55" s="734"/>
      <c r="M55" s="734"/>
      <c r="N55" s="734"/>
      <c r="O55" s="734"/>
      <c r="P55" s="734"/>
      <c r="Q55" s="734"/>
      <c r="R55" s="734"/>
      <c r="S55" s="734"/>
      <c r="T55" s="734"/>
      <c r="U55" s="723"/>
      <c r="V55" s="72"/>
    </row>
    <row r="56" spans="1:22" ht="29">
      <c r="A56" s="66">
        <f>ROW()</f>
        <v>56</v>
      </c>
      <c r="B56" s="672"/>
      <c r="C56" s="671"/>
      <c r="D56" s="216"/>
      <c r="E56" s="216"/>
      <c r="F56" s="725"/>
      <c r="G56" s="733" t="s">
        <v>861</v>
      </c>
      <c r="H56" s="733" t="s">
        <v>175</v>
      </c>
      <c r="I56" s="733" t="s">
        <v>166</v>
      </c>
      <c r="J56" s="733" t="s">
        <v>167</v>
      </c>
      <c r="K56" s="733" t="s">
        <v>173</v>
      </c>
      <c r="L56" s="733" t="s">
        <v>404</v>
      </c>
      <c r="M56" s="733" t="s">
        <v>405</v>
      </c>
      <c r="N56" s="733" t="s">
        <v>406</v>
      </c>
      <c r="O56" s="733" t="s">
        <v>407</v>
      </c>
      <c r="P56" s="733" t="s">
        <v>408</v>
      </c>
      <c r="Q56" s="733" t="s">
        <v>409</v>
      </c>
      <c r="R56" s="733" t="s">
        <v>410</v>
      </c>
      <c r="S56" s="733" t="s">
        <v>411</v>
      </c>
      <c r="T56" s="733" t="s">
        <v>0</v>
      </c>
      <c r="U56" s="723"/>
      <c r="V56" s="72"/>
    </row>
    <row r="57" spans="1:22" ht="15" thickBot="1">
      <c r="A57" s="66">
        <f>ROW()</f>
        <v>57</v>
      </c>
      <c r="B57" s="672"/>
      <c r="C57" s="671"/>
      <c r="D57" s="99"/>
      <c r="E57" s="99"/>
      <c r="F57" s="722"/>
      <c r="G57" s="732" t="s">
        <v>713</v>
      </c>
      <c r="H57" s="732" t="s">
        <v>713</v>
      </c>
      <c r="I57" s="732" t="s">
        <v>713</v>
      </c>
      <c r="J57" s="732" t="s">
        <v>713</v>
      </c>
      <c r="K57" s="732" t="s">
        <v>713</v>
      </c>
      <c r="L57" s="732" t="s">
        <v>713</v>
      </c>
      <c r="M57" s="732" t="s">
        <v>713</v>
      </c>
      <c r="N57" s="732" t="s">
        <v>713</v>
      </c>
      <c r="O57" s="732" t="s">
        <v>713</v>
      </c>
      <c r="P57" s="732" t="s">
        <v>713</v>
      </c>
      <c r="Q57" s="732" t="s">
        <v>713</v>
      </c>
      <c r="R57" s="732" t="s">
        <v>713</v>
      </c>
      <c r="S57" s="732" t="s">
        <v>713</v>
      </c>
      <c r="T57" s="732" t="s">
        <v>713</v>
      </c>
      <c r="U57" s="723"/>
      <c r="V57" s="72"/>
    </row>
    <row r="58" spans="1:22" ht="15" thickBot="1">
      <c r="A58" s="66">
        <f>ROW()</f>
        <v>58</v>
      </c>
      <c r="B58" s="672"/>
      <c r="C58" s="671"/>
      <c r="D58" s="731" t="s">
        <v>668</v>
      </c>
      <c r="E58" s="673" t="s">
        <v>440</v>
      </c>
      <c r="F58" s="725" t="s">
        <v>675</v>
      </c>
      <c r="G58" s="729"/>
      <c r="H58" s="729"/>
      <c r="I58" s="730"/>
      <c r="J58" s="730"/>
      <c r="K58" s="730"/>
      <c r="L58" s="729"/>
      <c r="M58" s="729"/>
      <c r="N58" s="729"/>
      <c r="O58" s="729"/>
      <c r="P58" s="729"/>
      <c r="Q58" s="729"/>
      <c r="R58" s="729"/>
      <c r="S58" s="729"/>
      <c r="T58" s="726">
        <f>SUM(G58:S58)</f>
        <v>0</v>
      </c>
      <c r="U58" s="723"/>
      <c r="V58" s="72"/>
    </row>
    <row r="59" spans="1:22" ht="15" thickBot="1">
      <c r="A59" s="66">
        <f>ROW()</f>
        <v>59</v>
      </c>
      <c r="B59" s="672"/>
      <c r="C59" s="671"/>
      <c r="D59" s="216"/>
      <c r="E59" s="216"/>
      <c r="F59" s="725" t="s">
        <v>676</v>
      </c>
      <c r="G59" s="727"/>
      <c r="H59" s="727"/>
      <c r="I59" s="728"/>
      <c r="J59" s="728"/>
      <c r="K59" s="728"/>
      <c r="L59" s="727"/>
      <c r="M59" s="727"/>
      <c r="N59" s="727"/>
      <c r="O59" s="727"/>
      <c r="P59" s="727"/>
      <c r="Q59" s="727"/>
      <c r="R59" s="727"/>
      <c r="S59" s="727"/>
      <c r="T59" s="726">
        <f>SUM(G59:S59)</f>
        <v>0</v>
      </c>
      <c r="U59" s="723"/>
      <c r="V59" s="72"/>
    </row>
    <row r="60" spans="1:22" ht="15" thickBot="1">
      <c r="A60" s="66">
        <f>ROW()</f>
        <v>60</v>
      </c>
      <c r="B60" s="672"/>
      <c r="C60" s="671"/>
      <c r="D60" s="216"/>
      <c r="E60" s="216"/>
      <c r="F60" s="725" t="s">
        <v>326</v>
      </c>
      <c r="G60" s="724">
        <f>G58-G59</f>
        <v>0</v>
      </c>
      <c r="H60" s="724">
        <f t="shared" ref="H60" si="61">H58-H59</f>
        <v>0</v>
      </c>
      <c r="I60" s="724">
        <f t="shared" ref="I60" si="62">I58-I59</f>
        <v>0</v>
      </c>
      <c r="J60" s="724">
        <f t="shared" ref="J60" si="63">J58-J59</f>
        <v>0</v>
      </c>
      <c r="K60" s="724">
        <f t="shared" ref="K60" si="64">K58-K59</f>
        <v>0</v>
      </c>
      <c r="L60" s="724">
        <f t="shared" ref="L60" si="65">L58-L59</f>
        <v>0</v>
      </c>
      <c r="M60" s="724">
        <f t="shared" ref="M60" si="66">M58-M59</f>
        <v>0</v>
      </c>
      <c r="N60" s="724">
        <f t="shared" ref="N60" si="67">N58-N59</f>
        <v>0</v>
      </c>
      <c r="O60" s="724">
        <f t="shared" ref="O60" si="68">O58-O59</f>
        <v>0</v>
      </c>
      <c r="P60" s="724">
        <f t="shared" ref="P60" si="69">P58-P59</f>
        <v>0</v>
      </c>
      <c r="Q60" s="724">
        <f t="shared" ref="Q60" si="70">Q58-Q59</f>
        <v>0</v>
      </c>
      <c r="R60" s="724">
        <f t="shared" ref="R60" si="71">R58-R59</f>
        <v>0</v>
      </c>
      <c r="S60" s="724">
        <f t="shared" ref="S60:T60" si="72">S58-S59</f>
        <v>0</v>
      </c>
      <c r="T60" s="726">
        <f t="shared" si="72"/>
        <v>0</v>
      </c>
      <c r="U60" s="723"/>
      <c r="V60" s="72"/>
    </row>
    <row r="61" spans="1:22" ht="15.5">
      <c r="A61" s="66">
        <f>ROW()</f>
        <v>61</v>
      </c>
      <c r="B61" s="672"/>
      <c r="C61" s="671"/>
      <c r="E61" s="99"/>
      <c r="F61" s="722"/>
      <c r="G61" s="688"/>
      <c r="H61" s="688"/>
      <c r="I61" s="721"/>
      <c r="J61" s="721"/>
      <c r="K61" s="721"/>
      <c r="L61" s="688"/>
      <c r="M61" s="688"/>
      <c r="N61" s="688"/>
      <c r="O61" s="688"/>
      <c r="P61" s="688"/>
      <c r="Q61" s="688"/>
      <c r="R61" s="688"/>
      <c r="S61" s="688"/>
      <c r="T61" s="688"/>
      <c r="U61" s="688"/>
      <c r="V61" s="72"/>
    </row>
    <row r="62" spans="1:22" ht="18.5">
      <c r="A62" s="66">
        <f>ROW()</f>
        <v>62</v>
      </c>
      <c r="B62" s="672"/>
      <c r="C62" s="683" t="s">
        <v>969</v>
      </c>
      <c r="D62" s="99"/>
      <c r="E62" s="99"/>
      <c r="F62" s="99"/>
      <c r="G62" s="1268"/>
      <c r="H62" s="1268"/>
      <c r="I62" s="1268"/>
      <c r="J62" s="1268"/>
      <c r="K62" s="1268"/>
      <c r="L62" s="685"/>
      <c r="M62" s="685"/>
      <c r="N62" s="685"/>
      <c r="O62" s="684"/>
      <c r="P62" s="684"/>
      <c r="Q62" s="684"/>
      <c r="R62" s="684"/>
      <c r="S62" s="684"/>
      <c r="T62" s="684"/>
      <c r="U62" s="684"/>
      <c r="V62" s="72"/>
    </row>
    <row r="63" spans="1:22" ht="18.5">
      <c r="A63" s="66">
        <f>ROW()</f>
        <v>63</v>
      </c>
      <c r="B63" s="672"/>
      <c r="C63" s="683"/>
      <c r="D63" s="99"/>
      <c r="E63" s="99"/>
      <c r="F63" s="99"/>
      <c r="G63" s="687"/>
      <c r="H63" s="687"/>
      <c r="I63" s="687"/>
      <c r="J63" s="687"/>
      <c r="K63" s="687"/>
      <c r="L63" s="685"/>
      <c r="M63" s="685"/>
      <c r="N63" s="685"/>
      <c r="O63" s="684"/>
      <c r="P63" s="684"/>
      <c r="Q63" s="684"/>
      <c r="R63" s="684"/>
      <c r="S63" s="684"/>
      <c r="T63" s="684"/>
      <c r="U63" s="684"/>
      <c r="V63" s="72"/>
    </row>
    <row r="64" spans="1:22" ht="43.5">
      <c r="A64" s="66">
        <f>ROW()</f>
        <v>64</v>
      </c>
      <c r="B64" s="672"/>
      <c r="C64" s="671"/>
      <c r="D64" s="675"/>
      <c r="E64" s="679" t="s">
        <v>385</v>
      </c>
      <c r="F64" s="1269" t="s">
        <v>661</v>
      </c>
      <c r="G64" s="1269"/>
      <c r="H64" s="1269"/>
      <c r="I64" s="720" t="s">
        <v>715</v>
      </c>
      <c r="J64" s="720" t="s">
        <v>678</v>
      </c>
      <c r="K64" s="720" t="s">
        <v>679</v>
      </c>
      <c r="L64" s="1254" t="s">
        <v>680</v>
      </c>
      <c r="M64" s="1254"/>
      <c r="N64" s="1254"/>
      <c r="O64" s="1254"/>
      <c r="P64" s="1254"/>
      <c r="Q64" s="1254"/>
      <c r="R64" s="1254"/>
      <c r="S64" s="1254"/>
      <c r="T64" s="1254"/>
      <c r="U64" s="1254"/>
      <c r="V64" s="72"/>
    </row>
    <row r="65" spans="1:22" ht="14.5">
      <c r="A65" s="66">
        <f>ROW()</f>
        <v>65</v>
      </c>
      <c r="B65" s="672"/>
      <c r="C65" s="671"/>
      <c r="D65" s="101"/>
      <c r="E65" s="673" t="s">
        <v>440</v>
      </c>
      <c r="F65" s="1270"/>
      <c r="G65" s="1271"/>
      <c r="H65" s="1272"/>
      <c r="I65" s="719"/>
      <c r="J65" s="686"/>
      <c r="K65" s="686"/>
      <c r="L65" s="1253"/>
      <c r="M65" s="1253"/>
      <c r="N65" s="1253"/>
      <c r="O65" s="1253"/>
      <c r="P65" s="1253"/>
      <c r="Q65" s="1253"/>
      <c r="R65" s="1253"/>
      <c r="S65" s="1253"/>
      <c r="T65" s="1253"/>
      <c r="U65" s="1253"/>
      <c r="V65" s="72"/>
    </row>
    <row r="66" spans="1:22" ht="14.5">
      <c r="A66" s="66">
        <f>ROW()</f>
        <v>66</v>
      </c>
      <c r="B66" s="672"/>
      <c r="C66" s="671"/>
      <c r="D66" s="99"/>
      <c r="E66" s="673" t="s">
        <v>440</v>
      </c>
      <c r="F66" s="1256"/>
      <c r="G66" s="1257"/>
      <c r="H66" s="1258"/>
      <c r="I66" s="719"/>
      <c r="J66" s="686"/>
      <c r="K66" s="686"/>
      <c r="L66" s="1253"/>
      <c r="M66" s="1253"/>
      <c r="N66" s="1253"/>
      <c r="O66" s="1253"/>
      <c r="P66" s="1253"/>
      <c r="Q66" s="1253"/>
      <c r="R66" s="1253"/>
      <c r="S66" s="1253"/>
      <c r="T66" s="1253"/>
      <c r="U66" s="1253"/>
      <c r="V66" s="72"/>
    </row>
    <row r="67" spans="1:22" ht="14.5">
      <c r="A67" s="66">
        <f>ROW()</f>
        <v>67</v>
      </c>
      <c r="B67" s="672"/>
      <c r="C67" s="671"/>
      <c r="D67" s="99"/>
      <c r="E67" s="673" t="s">
        <v>440</v>
      </c>
      <c r="F67" s="1256"/>
      <c r="G67" s="1257"/>
      <c r="H67" s="1258"/>
      <c r="I67" s="719"/>
      <c r="J67" s="686"/>
      <c r="K67" s="686"/>
      <c r="L67" s="1253"/>
      <c r="M67" s="1253"/>
      <c r="N67" s="1253"/>
      <c r="O67" s="1253"/>
      <c r="P67" s="1253"/>
      <c r="Q67" s="1253"/>
      <c r="R67" s="1253"/>
      <c r="S67" s="1253"/>
      <c r="T67" s="1253"/>
      <c r="U67" s="1253"/>
      <c r="V67" s="72"/>
    </row>
    <row r="68" spans="1:22" ht="14.5">
      <c r="A68" s="66">
        <f>ROW()</f>
        <v>68</v>
      </c>
      <c r="B68" s="672"/>
      <c r="C68" s="671"/>
      <c r="D68" s="99"/>
      <c r="E68" s="673" t="s">
        <v>440</v>
      </c>
      <c r="F68" s="1256"/>
      <c r="G68" s="1257"/>
      <c r="H68" s="1258"/>
      <c r="I68" s="719"/>
      <c r="J68" s="686"/>
      <c r="K68" s="686"/>
      <c r="L68" s="1253"/>
      <c r="M68" s="1253"/>
      <c r="N68" s="1253"/>
      <c r="O68" s="1253"/>
      <c r="P68" s="1253"/>
      <c r="Q68" s="1253"/>
      <c r="R68" s="1253"/>
      <c r="S68" s="1253"/>
      <c r="T68" s="1253"/>
      <c r="U68" s="1253"/>
      <c r="V68" s="72"/>
    </row>
    <row r="69" spans="1:22" ht="14.5">
      <c r="A69" s="66">
        <f>ROW()</f>
        <v>69</v>
      </c>
      <c r="B69" s="672"/>
      <c r="C69" s="671"/>
      <c r="D69" s="99"/>
      <c r="E69" s="673" t="s">
        <v>440</v>
      </c>
      <c r="F69" s="1256"/>
      <c r="G69" s="1257"/>
      <c r="H69" s="1258"/>
      <c r="I69" s="719"/>
      <c r="J69" s="686"/>
      <c r="K69" s="686"/>
      <c r="L69" s="1253"/>
      <c r="M69" s="1253"/>
      <c r="N69" s="1253"/>
      <c r="O69" s="1253"/>
      <c r="P69" s="1253"/>
      <c r="Q69" s="1253"/>
      <c r="R69" s="1253"/>
      <c r="S69" s="1253"/>
      <c r="T69" s="1253"/>
      <c r="U69" s="1253"/>
      <c r="V69" s="72"/>
    </row>
    <row r="70" spans="1:22" ht="14.5">
      <c r="A70" s="66">
        <f>ROW()</f>
        <v>70</v>
      </c>
      <c r="B70" s="672"/>
      <c r="C70" s="671"/>
      <c r="D70" s="99"/>
      <c r="E70" s="673" t="s">
        <v>440</v>
      </c>
      <c r="F70" s="1256"/>
      <c r="G70" s="1257"/>
      <c r="H70" s="1258"/>
      <c r="I70" s="719"/>
      <c r="J70" s="686"/>
      <c r="K70" s="686"/>
      <c r="L70" s="1253"/>
      <c r="M70" s="1253"/>
      <c r="N70" s="1253"/>
      <c r="O70" s="1253"/>
      <c r="P70" s="1253"/>
      <c r="Q70" s="1253"/>
      <c r="R70" s="1253"/>
      <c r="S70" s="1253"/>
      <c r="T70" s="1253"/>
      <c r="U70" s="1253"/>
      <c r="V70" s="72"/>
    </row>
    <row r="71" spans="1:22" ht="14.5">
      <c r="A71" s="66">
        <f>ROW()</f>
        <v>71</v>
      </c>
      <c r="B71" s="672"/>
      <c r="C71" s="671"/>
      <c r="D71" s="99"/>
      <c r="E71" s="673" t="s">
        <v>440</v>
      </c>
      <c r="F71" s="1256"/>
      <c r="G71" s="1257"/>
      <c r="H71" s="1258"/>
      <c r="I71" s="719"/>
      <c r="J71" s="686"/>
      <c r="K71" s="686"/>
      <c r="L71" s="1253"/>
      <c r="M71" s="1253"/>
      <c r="N71" s="1253"/>
      <c r="O71" s="1253"/>
      <c r="P71" s="1253"/>
      <c r="Q71" s="1253"/>
      <c r="R71" s="1253"/>
      <c r="S71" s="1253"/>
      <c r="T71" s="1253"/>
      <c r="U71" s="1253"/>
      <c r="V71" s="72"/>
    </row>
    <row r="72" spans="1:22">
      <c r="A72" s="66">
        <f>ROW()</f>
        <v>72</v>
      </c>
      <c r="B72" s="672"/>
      <c r="C72" s="671"/>
      <c r="D72" s="99"/>
      <c r="E72" s="99"/>
      <c r="F72" s="99"/>
      <c r="G72" s="69"/>
      <c r="H72" s="69"/>
      <c r="I72" s="69"/>
      <c r="J72" s="69"/>
      <c r="K72" s="69"/>
      <c r="L72" s="685"/>
      <c r="M72" s="685"/>
      <c r="N72" s="685"/>
      <c r="O72" s="684"/>
      <c r="P72" s="684"/>
      <c r="Q72" s="684"/>
      <c r="R72" s="684"/>
      <c r="S72" s="684"/>
      <c r="T72" s="684"/>
      <c r="U72" s="684"/>
      <c r="V72" s="72"/>
    </row>
    <row r="73" spans="1:22">
      <c r="A73" s="66">
        <f>ROW()</f>
        <v>73</v>
      </c>
      <c r="B73" s="672"/>
      <c r="C73" s="671"/>
      <c r="D73" s="101"/>
      <c r="E73" s="662"/>
      <c r="F73" s="662"/>
      <c r="G73" s="670"/>
      <c r="H73" s="670"/>
      <c r="I73" s="670"/>
      <c r="J73" s="670"/>
      <c r="K73" s="669"/>
      <c r="L73" s="669"/>
      <c r="M73" s="669"/>
      <c r="N73" s="669"/>
      <c r="O73" s="669"/>
      <c r="P73" s="669"/>
      <c r="Q73" s="669"/>
      <c r="R73" s="668"/>
      <c r="S73" s="667"/>
      <c r="T73" s="667"/>
      <c r="U73" s="667"/>
      <c r="V73" s="666"/>
    </row>
    <row r="74" spans="1:22" ht="18.5">
      <c r="A74" s="66">
        <f>ROW()</f>
        <v>74</v>
      </c>
      <c r="B74" s="672"/>
      <c r="C74" s="683" t="s">
        <v>970</v>
      </c>
      <c r="D74" s="99"/>
      <c r="E74" s="99"/>
      <c r="F74" s="99"/>
      <c r="G74" s="682"/>
      <c r="H74" s="682"/>
      <c r="I74" s="682"/>
      <c r="J74" s="1255"/>
      <c r="K74" s="1255"/>
      <c r="L74" s="1255"/>
      <c r="M74" s="1255"/>
      <c r="N74" s="1255"/>
      <c r="O74" s="1255"/>
      <c r="P74" s="1255"/>
      <c r="Q74" s="1255"/>
      <c r="R74" s="1255"/>
      <c r="S74" s="1255"/>
      <c r="T74" s="1255"/>
      <c r="U74" s="682"/>
      <c r="V74" s="666"/>
    </row>
    <row r="75" spans="1:22" ht="14.5">
      <c r="A75" s="66">
        <f>ROW()</f>
        <v>75</v>
      </c>
      <c r="B75" s="672"/>
      <c r="C75" s="671"/>
      <c r="D75" s="99"/>
      <c r="E75" s="99"/>
      <c r="F75" s="99"/>
      <c r="G75" s="1243" t="s">
        <v>677</v>
      </c>
      <c r="H75" s="1243"/>
      <c r="I75" s="1243"/>
      <c r="J75" s="1243"/>
      <c r="K75" s="1243"/>
      <c r="L75" s="1243"/>
      <c r="M75" s="1244" t="s">
        <v>862</v>
      </c>
      <c r="N75" s="1245"/>
      <c r="O75" s="1245"/>
      <c r="P75" s="1246"/>
      <c r="Q75" s="1247" t="s">
        <v>720</v>
      </c>
      <c r="R75" s="1248"/>
      <c r="S75" s="681"/>
      <c r="T75" s="681"/>
      <c r="U75" s="681"/>
      <c r="V75" s="666"/>
    </row>
    <row r="76" spans="1:22" ht="43.5">
      <c r="A76" s="66">
        <f>ROW()</f>
        <v>76</v>
      </c>
      <c r="B76" s="672"/>
      <c r="C76" s="680"/>
      <c r="D76" s="718"/>
      <c r="E76" s="679" t="s">
        <v>385</v>
      </c>
      <c r="F76" s="661" t="s">
        <v>661</v>
      </c>
      <c r="G76" s="716" t="s">
        <v>863</v>
      </c>
      <c r="H76" s="716" t="s">
        <v>864</v>
      </c>
      <c r="I76" s="716" t="s">
        <v>865</v>
      </c>
      <c r="J76" s="716" t="s">
        <v>716</v>
      </c>
      <c r="K76" s="716" t="s">
        <v>717</v>
      </c>
      <c r="L76" s="716" t="s">
        <v>719</v>
      </c>
      <c r="M76" s="715" t="s">
        <v>683</v>
      </c>
      <c r="N76" s="714" t="s">
        <v>502</v>
      </c>
      <c r="O76" s="714" t="s">
        <v>503</v>
      </c>
      <c r="P76" s="714" t="s">
        <v>718</v>
      </c>
      <c r="Q76" s="713" t="s">
        <v>866</v>
      </c>
      <c r="R76" s="713" t="s">
        <v>867</v>
      </c>
      <c r="S76" s="717"/>
      <c r="T76" s="717"/>
      <c r="U76" s="714"/>
      <c r="V76" s="666"/>
    </row>
    <row r="77" spans="1:22">
      <c r="A77" s="66">
        <f>ROW()</f>
        <v>77</v>
      </c>
      <c r="B77" s="672"/>
      <c r="C77" s="671"/>
      <c r="D77" s="101"/>
      <c r="E77" s="673" t="s">
        <v>440</v>
      </c>
      <c r="F77" s="673"/>
      <c r="G77" s="678"/>
      <c r="H77" s="678"/>
      <c r="I77" s="678"/>
      <c r="J77" s="678"/>
      <c r="K77" s="676"/>
      <c r="L77" s="676"/>
      <c r="M77" s="669"/>
      <c r="N77" s="669"/>
      <c r="O77" s="669"/>
      <c r="P77" s="669"/>
      <c r="Q77" s="669"/>
      <c r="R77" s="669"/>
      <c r="S77" s="667"/>
      <c r="T77" s="667"/>
      <c r="U77" s="667"/>
      <c r="V77" s="666"/>
    </row>
    <row r="78" spans="1:22">
      <c r="A78" s="66">
        <f>ROW()</f>
        <v>78</v>
      </c>
      <c r="B78" s="672"/>
      <c r="C78" s="671"/>
      <c r="D78" s="101"/>
      <c r="E78" s="677" t="s">
        <v>720</v>
      </c>
      <c r="F78" s="662"/>
      <c r="G78" s="670"/>
      <c r="H78" s="670"/>
      <c r="I78" s="670"/>
      <c r="J78" s="670"/>
      <c r="K78" s="669"/>
      <c r="M78" s="669"/>
      <c r="N78" s="669"/>
      <c r="O78" s="669"/>
      <c r="P78" s="669"/>
      <c r="Q78" s="669"/>
      <c r="R78" s="669"/>
      <c r="S78" s="667"/>
      <c r="T78" s="667"/>
      <c r="U78" s="667"/>
      <c r="V78" s="666"/>
    </row>
    <row r="79" spans="1:22">
      <c r="A79" s="66">
        <f>ROW()</f>
        <v>79</v>
      </c>
      <c r="B79" s="672"/>
      <c r="C79" s="671"/>
      <c r="D79" s="101"/>
      <c r="E79" s="673" t="s">
        <v>868</v>
      </c>
      <c r="F79" s="662"/>
      <c r="G79" s="670"/>
      <c r="H79" s="670"/>
      <c r="I79" s="670"/>
      <c r="J79" s="670"/>
      <c r="K79" s="669"/>
      <c r="M79" s="676"/>
      <c r="N79" s="676"/>
      <c r="O79" s="676"/>
      <c r="P79" s="676"/>
      <c r="Q79" s="712"/>
      <c r="R79" s="712"/>
      <c r="S79" s="667"/>
      <c r="T79" s="667"/>
      <c r="U79" s="667"/>
      <c r="V79" s="666"/>
    </row>
    <row r="80" spans="1:22">
      <c r="A80" s="66">
        <f>ROW()</f>
        <v>80</v>
      </c>
      <c r="B80" s="672"/>
      <c r="C80" s="671"/>
      <c r="D80" s="101"/>
      <c r="E80" s="673" t="s">
        <v>868</v>
      </c>
      <c r="F80" s="662"/>
      <c r="G80" s="670"/>
      <c r="H80" s="670"/>
      <c r="I80" s="670"/>
      <c r="J80" s="670"/>
      <c r="K80" s="669"/>
      <c r="M80" s="676"/>
      <c r="N80" s="676"/>
      <c r="O80" s="676"/>
      <c r="P80" s="676"/>
      <c r="Q80" s="712"/>
      <c r="R80" s="712"/>
      <c r="S80" s="667"/>
      <c r="T80" s="667"/>
      <c r="U80" s="667"/>
      <c r="V80" s="666"/>
    </row>
    <row r="81" spans="1:22">
      <c r="A81" s="66">
        <f>ROW()</f>
        <v>81</v>
      </c>
      <c r="B81" s="672"/>
      <c r="C81" s="671"/>
      <c r="D81" s="101"/>
      <c r="E81" s="673" t="s">
        <v>868</v>
      </c>
      <c r="F81" s="662"/>
      <c r="G81" s="670"/>
      <c r="H81" s="670"/>
      <c r="I81" s="670"/>
      <c r="J81" s="670"/>
      <c r="K81" s="669"/>
      <c r="M81" s="676"/>
      <c r="N81" s="676"/>
      <c r="O81" s="676"/>
      <c r="P81" s="676"/>
      <c r="Q81" s="712"/>
      <c r="R81" s="712"/>
      <c r="S81" s="667"/>
      <c r="T81" s="667"/>
      <c r="U81" s="667"/>
      <c r="V81" s="666"/>
    </row>
    <row r="82" spans="1:22">
      <c r="A82" s="66">
        <f>ROW()</f>
        <v>82</v>
      </c>
      <c r="B82" s="672"/>
      <c r="C82" s="671"/>
      <c r="D82" s="101"/>
      <c r="E82" s="673" t="s">
        <v>868</v>
      </c>
      <c r="F82" s="662"/>
      <c r="G82" s="670"/>
      <c r="H82" s="670"/>
      <c r="I82" s="670"/>
      <c r="J82" s="670"/>
      <c r="K82" s="669"/>
      <c r="M82" s="676"/>
      <c r="N82" s="676"/>
      <c r="O82" s="676"/>
      <c r="P82" s="676"/>
      <c r="Q82" s="712"/>
      <c r="R82" s="712"/>
      <c r="S82" s="667"/>
      <c r="T82" s="667"/>
      <c r="U82" s="667"/>
      <c r="V82" s="666"/>
    </row>
    <row r="83" spans="1:22">
      <c r="A83" s="66">
        <f>ROW()</f>
        <v>83</v>
      </c>
      <c r="B83" s="672"/>
      <c r="C83" s="671"/>
      <c r="D83" s="101"/>
      <c r="E83" s="673" t="s">
        <v>868</v>
      </c>
      <c r="F83" s="662"/>
      <c r="G83" s="670"/>
      <c r="H83" s="670"/>
      <c r="I83" s="670"/>
      <c r="J83" s="670"/>
      <c r="K83" s="669"/>
      <c r="M83" s="676"/>
      <c r="N83" s="676"/>
      <c r="O83" s="676"/>
      <c r="P83" s="676"/>
      <c r="Q83" s="712"/>
      <c r="R83" s="712"/>
      <c r="S83" s="667"/>
      <c r="T83" s="667"/>
      <c r="U83" s="667"/>
      <c r="V83" s="666"/>
    </row>
    <row r="84" spans="1:22">
      <c r="A84" s="66">
        <f>ROW()</f>
        <v>84</v>
      </c>
      <c r="B84" s="672"/>
      <c r="C84" s="671"/>
      <c r="D84" s="101"/>
      <c r="E84" s="673" t="s">
        <v>868</v>
      </c>
      <c r="F84" s="662"/>
      <c r="G84" s="670"/>
      <c r="H84" s="670"/>
      <c r="I84" s="670"/>
      <c r="J84" s="670"/>
      <c r="K84" s="669"/>
      <c r="M84" s="676"/>
      <c r="N84" s="676"/>
      <c r="O84" s="676"/>
      <c r="P84" s="676"/>
      <c r="Q84" s="712"/>
      <c r="R84" s="712"/>
      <c r="S84" s="667"/>
      <c r="T84" s="667"/>
      <c r="U84" s="667"/>
      <c r="V84" s="666"/>
    </row>
    <row r="85" spans="1:22">
      <c r="A85" s="66">
        <f>ROW()</f>
        <v>85</v>
      </c>
      <c r="B85" s="672"/>
      <c r="C85" s="671"/>
      <c r="D85" s="101"/>
      <c r="E85" s="673" t="s">
        <v>868</v>
      </c>
      <c r="F85" s="662"/>
      <c r="G85" s="670"/>
      <c r="H85" s="670"/>
      <c r="I85" s="670"/>
      <c r="J85" s="670"/>
      <c r="K85" s="669"/>
      <c r="M85" s="676"/>
      <c r="N85" s="676"/>
      <c r="O85" s="676"/>
      <c r="P85" s="676"/>
      <c r="Q85" s="712"/>
      <c r="R85" s="712"/>
      <c r="S85" s="667"/>
      <c r="T85" s="667"/>
      <c r="U85" s="667"/>
      <c r="V85" s="666"/>
    </row>
    <row r="86" spans="1:22">
      <c r="A86" s="66">
        <f>ROW()</f>
        <v>86</v>
      </c>
      <c r="B86" s="672"/>
      <c r="C86" s="671"/>
      <c r="D86" s="675"/>
      <c r="E86" s="673" t="s">
        <v>868</v>
      </c>
      <c r="F86" s="662"/>
      <c r="G86" s="670"/>
      <c r="H86" s="670"/>
      <c r="I86" s="670"/>
      <c r="J86" s="670"/>
      <c r="K86" s="669"/>
      <c r="M86" s="676"/>
      <c r="N86" s="676"/>
      <c r="O86" s="676"/>
      <c r="P86" s="676"/>
      <c r="Q86" s="712"/>
      <c r="R86" s="712"/>
      <c r="S86" s="667"/>
      <c r="T86" s="667"/>
      <c r="U86" s="667"/>
      <c r="V86" s="666"/>
    </row>
    <row r="87" spans="1:22">
      <c r="A87" s="66">
        <f>ROW()</f>
        <v>87</v>
      </c>
      <c r="B87" s="672"/>
      <c r="C87" s="671"/>
      <c r="D87" s="675"/>
      <c r="E87" s="662"/>
      <c r="F87" s="662"/>
      <c r="G87" s="670"/>
      <c r="H87" s="670"/>
      <c r="I87" s="670"/>
      <c r="J87" s="670"/>
      <c r="K87" s="669"/>
      <c r="L87" s="669"/>
      <c r="M87" s="669"/>
      <c r="N87" s="669"/>
      <c r="O87" s="669"/>
      <c r="P87" s="67"/>
      <c r="Q87" s="67"/>
      <c r="R87" s="668"/>
      <c r="S87" s="667"/>
      <c r="T87" s="667"/>
      <c r="U87" s="667"/>
      <c r="V87" s="666"/>
    </row>
    <row r="88" spans="1:22" ht="14.5">
      <c r="A88" s="66">
        <f>ROW()</f>
        <v>88</v>
      </c>
      <c r="B88" s="672"/>
      <c r="C88" s="671"/>
      <c r="D88" s="675"/>
      <c r="E88" s="99"/>
      <c r="F88" s="99"/>
      <c r="G88" s="1244" t="s">
        <v>677</v>
      </c>
      <c r="H88" s="1245"/>
      <c r="I88" s="1245"/>
      <c r="J88" s="1245"/>
      <c r="K88" s="1245"/>
      <c r="L88" s="1246"/>
      <c r="M88" s="1244" t="s">
        <v>862</v>
      </c>
      <c r="N88" s="1245"/>
      <c r="O88" s="1245"/>
      <c r="P88" s="1246"/>
      <c r="Q88" s="1247" t="s">
        <v>720</v>
      </c>
      <c r="R88" s="1248"/>
      <c r="S88" s="667"/>
      <c r="T88" s="667"/>
      <c r="U88" s="667"/>
      <c r="V88" s="666"/>
    </row>
    <row r="89" spans="1:22" ht="43.5">
      <c r="A89" s="66">
        <f>ROW()</f>
        <v>89</v>
      </c>
      <c r="B89" s="672"/>
      <c r="C89" s="671"/>
      <c r="D89" s="675"/>
      <c r="E89" s="679" t="s">
        <v>385</v>
      </c>
      <c r="F89" s="661" t="s">
        <v>661</v>
      </c>
      <c r="G89" s="716" t="s">
        <v>863</v>
      </c>
      <c r="H89" s="716" t="s">
        <v>864</v>
      </c>
      <c r="I89" s="716" t="s">
        <v>865</v>
      </c>
      <c r="J89" s="716" t="s">
        <v>716</v>
      </c>
      <c r="K89" s="716" t="s">
        <v>717</v>
      </c>
      <c r="L89" s="716" t="s">
        <v>719</v>
      </c>
      <c r="M89" s="715" t="s">
        <v>683</v>
      </c>
      <c r="N89" s="714" t="s">
        <v>502</v>
      </c>
      <c r="O89" s="714" t="s">
        <v>503</v>
      </c>
      <c r="P89" s="714" t="s">
        <v>718</v>
      </c>
      <c r="Q89" s="713" t="s">
        <v>866</v>
      </c>
      <c r="R89" s="713" t="s">
        <v>867</v>
      </c>
      <c r="S89" s="667"/>
      <c r="T89" s="667"/>
      <c r="U89" s="667"/>
      <c r="V89" s="666"/>
    </row>
    <row r="90" spans="1:22">
      <c r="A90" s="66">
        <f>ROW()</f>
        <v>90</v>
      </c>
      <c r="B90" s="672"/>
      <c r="C90" s="671"/>
      <c r="D90" s="675"/>
      <c r="E90" s="673" t="s">
        <v>440</v>
      </c>
      <c r="F90" s="673"/>
      <c r="G90" s="678"/>
      <c r="H90" s="678"/>
      <c r="I90" s="678"/>
      <c r="J90" s="678"/>
      <c r="K90" s="676"/>
      <c r="L90" s="676"/>
      <c r="M90" s="669"/>
      <c r="N90" s="669"/>
      <c r="O90" s="669"/>
      <c r="P90" s="669"/>
      <c r="Q90" s="669"/>
      <c r="R90" s="669"/>
      <c r="S90" s="667"/>
      <c r="T90" s="667"/>
      <c r="U90" s="667"/>
      <c r="V90" s="666"/>
    </row>
    <row r="91" spans="1:22">
      <c r="A91" s="66">
        <f>ROW()</f>
        <v>91</v>
      </c>
      <c r="B91" s="672"/>
      <c r="C91" s="671"/>
      <c r="D91" s="675"/>
      <c r="E91" s="677" t="s">
        <v>720</v>
      </c>
      <c r="F91" s="662"/>
      <c r="G91" s="670"/>
      <c r="H91" s="670"/>
      <c r="I91" s="670"/>
      <c r="J91" s="670"/>
      <c r="K91" s="669"/>
      <c r="M91" s="669"/>
      <c r="N91" s="669"/>
      <c r="O91" s="669"/>
      <c r="P91" s="669"/>
      <c r="Q91" s="669"/>
      <c r="R91" s="669"/>
      <c r="S91" s="667"/>
      <c r="T91" s="667"/>
      <c r="U91" s="667"/>
      <c r="V91" s="666"/>
    </row>
    <row r="92" spans="1:22">
      <c r="A92" s="66">
        <f>ROW()</f>
        <v>92</v>
      </c>
      <c r="B92" s="672"/>
      <c r="C92" s="671"/>
      <c r="D92" s="675"/>
      <c r="E92" s="673" t="s">
        <v>868</v>
      </c>
      <c r="F92" s="662"/>
      <c r="G92" s="670"/>
      <c r="H92" s="670"/>
      <c r="I92" s="670"/>
      <c r="J92" s="670"/>
      <c r="K92" s="669"/>
      <c r="M92" s="676"/>
      <c r="N92" s="676"/>
      <c r="O92" s="676"/>
      <c r="P92" s="676"/>
      <c r="Q92" s="712"/>
      <c r="R92" s="712"/>
      <c r="S92" s="667"/>
      <c r="T92" s="667"/>
      <c r="U92" s="667"/>
      <c r="V92" s="666"/>
    </row>
    <row r="93" spans="1:22">
      <c r="A93" s="66">
        <f>ROW()</f>
        <v>93</v>
      </c>
      <c r="B93" s="672"/>
      <c r="C93" s="671"/>
      <c r="D93" s="675"/>
      <c r="E93" s="673" t="s">
        <v>868</v>
      </c>
      <c r="F93" s="662"/>
      <c r="G93" s="670"/>
      <c r="H93" s="670"/>
      <c r="I93" s="670"/>
      <c r="J93" s="670"/>
      <c r="K93" s="669"/>
      <c r="M93" s="676"/>
      <c r="N93" s="676"/>
      <c r="O93" s="676"/>
      <c r="P93" s="676"/>
      <c r="Q93" s="712"/>
      <c r="R93" s="712"/>
      <c r="S93" s="667"/>
      <c r="T93" s="667"/>
      <c r="U93" s="667"/>
      <c r="V93" s="666"/>
    </row>
    <row r="94" spans="1:22">
      <c r="A94" s="66">
        <f>ROW()</f>
        <v>94</v>
      </c>
      <c r="B94" s="672"/>
      <c r="C94" s="671"/>
      <c r="D94" s="675"/>
      <c r="E94" s="673" t="s">
        <v>868</v>
      </c>
      <c r="F94" s="662"/>
      <c r="G94" s="670"/>
      <c r="H94" s="670"/>
      <c r="I94" s="670"/>
      <c r="J94" s="670"/>
      <c r="K94" s="669"/>
      <c r="M94" s="676"/>
      <c r="N94" s="676"/>
      <c r="O94" s="676"/>
      <c r="P94" s="676"/>
      <c r="Q94" s="712"/>
      <c r="R94" s="712"/>
      <c r="S94" s="667"/>
      <c r="T94" s="667"/>
      <c r="U94" s="667"/>
      <c r="V94" s="666"/>
    </row>
    <row r="95" spans="1:22">
      <c r="A95" s="66">
        <f>ROW()</f>
        <v>95</v>
      </c>
      <c r="B95" s="672"/>
      <c r="C95" s="671"/>
      <c r="D95" s="675"/>
      <c r="E95" s="673" t="s">
        <v>868</v>
      </c>
      <c r="F95" s="662"/>
      <c r="G95" s="670"/>
      <c r="H95" s="670"/>
      <c r="I95" s="670"/>
      <c r="J95" s="670"/>
      <c r="K95" s="669"/>
      <c r="M95" s="676"/>
      <c r="N95" s="676"/>
      <c r="O95" s="676"/>
      <c r="P95" s="676"/>
      <c r="Q95" s="712"/>
      <c r="R95" s="712"/>
      <c r="S95" s="667"/>
      <c r="T95" s="667"/>
      <c r="U95" s="667"/>
      <c r="V95" s="666"/>
    </row>
    <row r="96" spans="1:22">
      <c r="A96" s="66">
        <f>ROW()</f>
        <v>96</v>
      </c>
      <c r="B96" s="672"/>
      <c r="C96" s="671"/>
      <c r="D96" s="675"/>
      <c r="E96" s="673" t="s">
        <v>868</v>
      </c>
      <c r="F96" s="662"/>
      <c r="G96" s="670"/>
      <c r="H96" s="670"/>
      <c r="I96" s="670"/>
      <c r="J96" s="670"/>
      <c r="K96" s="669"/>
      <c r="M96" s="676"/>
      <c r="N96" s="676"/>
      <c r="O96" s="676"/>
      <c r="P96" s="676"/>
      <c r="Q96" s="712"/>
      <c r="R96" s="712"/>
      <c r="S96" s="667"/>
      <c r="T96" s="667"/>
      <c r="U96" s="667"/>
      <c r="V96" s="666"/>
    </row>
    <row r="97" spans="1:22">
      <c r="A97" s="66">
        <f>ROW()</f>
        <v>97</v>
      </c>
      <c r="B97" s="672"/>
      <c r="C97" s="671"/>
      <c r="D97" s="675"/>
      <c r="E97" s="673" t="s">
        <v>868</v>
      </c>
      <c r="F97" s="662"/>
      <c r="G97" s="670"/>
      <c r="H97" s="670"/>
      <c r="I97" s="670"/>
      <c r="J97" s="670"/>
      <c r="K97" s="669"/>
      <c r="M97" s="676"/>
      <c r="N97" s="676"/>
      <c r="O97" s="676"/>
      <c r="P97" s="676"/>
      <c r="Q97" s="712"/>
      <c r="R97" s="712"/>
      <c r="S97" s="667"/>
      <c r="T97" s="667"/>
      <c r="U97" s="667"/>
      <c r="V97" s="666"/>
    </row>
    <row r="98" spans="1:22">
      <c r="A98" s="66">
        <f>ROW()</f>
        <v>98</v>
      </c>
      <c r="B98" s="672"/>
      <c r="C98" s="671"/>
      <c r="D98" s="675"/>
      <c r="E98" s="673" t="s">
        <v>868</v>
      </c>
      <c r="F98" s="662"/>
      <c r="G98" s="670"/>
      <c r="H98" s="670"/>
      <c r="I98" s="670"/>
      <c r="J98" s="670"/>
      <c r="K98" s="669"/>
      <c r="M98" s="676"/>
      <c r="N98" s="676"/>
      <c r="O98" s="676"/>
      <c r="P98" s="676"/>
      <c r="Q98" s="712"/>
      <c r="R98" s="712"/>
      <c r="S98" s="667"/>
      <c r="T98" s="667"/>
      <c r="U98" s="667"/>
      <c r="V98" s="666"/>
    </row>
    <row r="99" spans="1:22">
      <c r="A99" s="66">
        <f>ROW()</f>
        <v>99</v>
      </c>
      <c r="B99" s="672"/>
      <c r="C99" s="671"/>
      <c r="D99" s="675"/>
      <c r="E99" s="673" t="s">
        <v>868</v>
      </c>
      <c r="F99" s="662"/>
      <c r="G99" s="670"/>
      <c r="H99" s="670"/>
      <c r="I99" s="670"/>
      <c r="J99" s="670"/>
      <c r="K99" s="669"/>
      <c r="M99" s="676"/>
      <c r="N99" s="676"/>
      <c r="O99" s="676"/>
      <c r="P99" s="676"/>
      <c r="Q99" s="712"/>
      <c r="R99" s="712"/>
      <c r="S99" s="667"/>
      <c r="T99" s="667"/>
      <c r="U99" s="667"/>
      <c r="V99" s="666"/>
    </row>
    <row r="100" spans="1:22">
      <c r="A100" s="66">
        <f>ROW()</f>
        <v>100</v>
      </c>
      <c r="B100" s="672"/>
      <c r="C100" s="671"/>
      <c r="D100" s="675"/>
      <c r="E100" s="662"/>
      <c r="F100" s="662"/>
      <c r="G100" s="670"/>
      <c r="H100" s="670"/>
      <c r="I100" s="670"/>
      <c r="J100" s="670"/>
      <c r="K100" s="669"/>
      <c r="L100" s="669"/>
      <c r="M100" s="669"/>
      <c r="N100" s="669"/>
      <c r="O100" s="669"/>
      <c r="P100" s="67"/>
      <c r="Q100" s="67"/>
      <c r="R100" s="668"/>
      <c r="S100" s="667"/>
      <c r="T100" s="667"/>
      <c r="U100" s="667"/>
      <c r="V100" s="666"/>
    </row>
    <row r="101" spans="1:22" ht="14.5">
      <c r="A101" s="66">
        <f>ROW()</f>
        <v>101</v>
      </c>
      <c r="B101" s="672"/>
      <c r="C101" s="671"/>
      <c r="D101" s="675"/>
      <c r="E101" s="99"/>
      <c r="F101" s="99"/>
      <c r="G101" s="1243" t="s">
        <v>677</v>
      </c>
      <c r="H101" s="1243"/>
      <c r="I101" s="1243"/>
      <c r="J101" s="1243"/>
      <c r="K101" s="1243"/>
      <c r="L101" s="1243"/>
      <c r="M101" s="1244" t="s">
        <v>862</v>
      </c>
      <c r="N101" s="1245"/>
      <c r="O101" s="1245"/>
      <c r="P101" s="1246"/>
      <c r="Q101" s="1247" t="s">
        <v>720</v>
      </c>
      <c r="R101" s="1248"/>
      <c r="S101" s="667"/>
      <c r="T101" s="667"/>
      <c r="U101" s="667"/>
      <c r="V101" s="666"/>
    </row>
    <row r="102" spans="1:22" ht="43.5">
      <c r="A102" s="66">
        <f>ROW()</f>
        <v>102</v>
      </c>
      <c r="B102" s="672"/>
      <c r="C102" s="671"/>
      <c r="D102" s="675"/>
      <c r="E102" s="679" t="s">
        <v>385</v>
      </c>
      <c r="F102" s="661" t="s">
        <v>661</v>
      </c>
      <c r="G102" s="716" t="s">
        <v>863</v>
      </c>
      <c r="H102" s="716" t="s">
        <v>864</v>
      </c>
      <c r="I102" s="716" t="s">
        <v>865</v>
      </c>
      <c r="J102" s="716" t="s">
        <v>716</v>
      </c>
      <c r="K102" s="716" t="s">
        <v>717</v>
      </c>
      <c r="L102" s="716" t="s">
        <v>719</v>
      </c>
      <c r="M102" s="715" t="s">
        <v>683</v>
      </c>
      <c r="N102" s="714" t="s">
        <v>502</v>
      </c>
      <c r="O102" s="714" t="s">
        <v>503</v>
      </c>
      <c r="P102" s="714" t="s">
        <v>718</v>
      </c>
      <c r="Q102" s="713" t="s">
        <v>866</v>
      </c>
      <c r="R102" s="713" t="s">
        <v>867</v>
      </c>
      <c r="S102" s="667"/>
      <c r="T102" s="667"/>
      <c r="U102" s="667"/>
      <c r="V102" s="666"/>
    </row>
    <row r="103" spans="1:22">
      <c r="A103" s="66">
        <f>ROW()</f>
        <v>103</v>
      </c>
      <c r="B103" s="672"/>
      <c r="C103" s="671"/>
      <c r="D103" s="675"/>
      <c r="E103" s="673" t="s">
        <v>440</v>
      </c>
      <c r="F103" s="673"/>
      <c r="G103" s="678"/>
      <c r="H103" s="678"/>
      <c r="I103" s="678"/>
      <c r="J103" s="678"/>
      <c r="K103" s="676"/>
      <c r="L103" s="676"/>
      <c r="M103" s="669"/>
      <c r="N103" s="669"/>
      <c r="O103" s="669"/>
      <c r="P103" s="669"/>
      <c r="Q103" s="669"/>
      <c r="R103" s="669"/>
      <c r="S103" s="667"/>
      <c r="T103" s="667"/>
      <c r="U103" s="667"/>
      <c r="V103" s="666"/>
    </row>
    <row r="104" spans="1:22">
      <c r="A104" s="66">
        <f>ROW()</f>
        <v>104</v>
      </c>
      <c r="B104" s="672"/>
      <c r="C104" s="671"/>
      <c r="D104" s="675"/>
      <c r="E104" s="677" t="s">
        <v>720</v>
      </c>
      <c r="F104" s="662"/>
      <c r="G104" s="670"/>
      <c r="H104" s="670"/>
      <c r="I104" s="670"/>
      <c r="J104" s="670"/>
      <c r="K104" s="669"/>
      <c r="M104" s="669"/>
      <c r="N104" s="669"/>
      <c r="O104" s="669"/>
      <c r="P104" s="669"/>
      <c r="Q104" s="669"/>
      <c r="R104" s="669"/>
      <c r="S104" s="667"/>
      <c r="T104" s="667"/>
      <c r="U104" s="667"/>
      <c r="V104" s="666"/>
    </row>
    <row r="105" spans="1:22">
      <c r="A105" s="66">
        <f>ROW()</f>
        <v>105</v>
      </c>
      <c r="B105" s="672"/>
      <c r="C105" s="671"/>
      <c r="D105" s="675"/>
      <c r="E105" s="673" t="s">
        <v>868</v>
      </c>
      <c r="F105" s="662"/>
      <c r="G105" s="670"/>
      <c r="H105" s="670"/>
      <c r="I105" s="670"/>
      <c r="J105" s="670"/>
      <c r="K105" s="669"/>
      <c r="M105" s="676"/>
      <c r="N105" s="676"/>
      <c r="O105" s="676"/>
      <c r="P105" s="676"/>
      <c r="Q105" s="712"/>
      <c r="R105" s="712"/>
      <c r="S105" s="667"/>
      <c r="T105" s="667"/>
      <c r="U105" s="667"/>
      <c r="V105" s="666"/>
    </row>
    <row r="106" spans="1:22">
      <c r="A106" s="66">
        <f>ROW()</f>
        <v>106</v>
      </c>
      <c r="B106" s="672"/>
      <c r="C106" s="671"/>
      <c r="D106" s="675"/>
      <c r="E106" s="673" t="s">
        <v>868</v>
      </c>
      <c r="F106" s="662"/>
      <c r="G106" s="670"/>
      <c r="H106" s="670"/>
      <c r="I106" s="670"/>
      <c r="J106" s="670"/>
      <c r="K106" s="669"/>
      <c r="M106" s="676"/>
      <c r="N106" s="676"/>
      <c r="O106" s="676"/>
      <c r="P106" s="676"/>
      <c r="Q106" s="712"/>
      <c r="R106" s="712"/>
      <c r="S106" s="667"/>
      <c r="T106" s="667"/>
      <c r="U106" s="667"/>
      <c r="V106" s="666"/>
    </row>
    <row r="107" spans="1:22">
      <c r="A107" s="66">
        <f>ROW()</f>
        <v>107</v>
      </c>
      <c r="B107" s="672"/>
      <c r="C107" s="671"/>
      <c r="D107" s="675"/>
      <c r="E107" s="673" t="s">
        <v>868</v>
      </c>
      <c r="F107" s="662"/>
      <c r="G107" s="670"/>
      <c r="H107" s="670"/>
      <c r="I107" s="670"/>
      <c r="J107" s="670"/>
      <c r="K107" s="669"/>
      <c r="M107" s="676"/>
      <c r="N107" s="676"/>
      <c r="O107" s="676"/>
      <c r="P107" s="676"/>
      <c r="Q107" s="712"/>
      <c r="R107" s="712"/>
      <c r="S107" s="667"/>
      <c r="T107" s="667"/>
      <c r="U107" s="667"/>
      <c r="V107" s="666"/>
    </row>
    <row r="108" spans="1:22">
      <c r="A108" s="66">
        <f>ROW()</f>
        <v>108</v>
      </c>
      <c r="B108" s="672"/>
      <c r="C108" s="671"/>
      <c r="D108" s="675"/>
      <c r="E108" s="673" t="s">
        <v>868</v>
      </c>
      <c r="F108" s="662"/>
      <c r="G108" s="670"/>
      <c r="H108" s="670"/>
      <c r="I108" s="670"/>
      <c r="J108" s="670"/>
      <c r="K108" s="669"/>
      <c r="M108" s="676"/>
      <c r="N108" s="676"/>
      <c r="O108" s="676"/>
      <c r="P108" s="676"/>
      <c r="Q108" s="712"/>
      <c r="R108" s="712"/>
      <c r="S108" s="667"/>
      <c r="T108" s="667"/>
      <c r="U108" s="667"/>
      <c r="V108" s="666"/>
    </row>
    <row r="109" spans="1:22">
      <c r="A109" s="66">
        <f>ROW()</f>
        <v>109</v>
      </c>
      <c r="B109" s="672"/>
      <c r="C109" s="671"/>
      <c r="D109" s="675"/>
      <c r="E109" s="673" t="s">
        <v>868</v>
      </c>
      <c r="F109" s="662"/>
      <c r="G109" s="670"/>
      <c r="H109" s="670"/>
      <c r="I109" s="670"/>
      <c r="J109" s="670"/>
      <c r="K109" s="669"/>
      <c r="M109" s="676"/>
      <c r="N109" s="676"/>
      <c r="O109" s="676"/>
      <c r="P109" s="676"/>
      <c r="Q109" s="712"/>
      <c r="R109" s="712"/>
      <c r="S109" s="667"/>
      <c r="T109" s="667"/>
      <c r="U109" s="667"/>
      <c r="V109" s="666"/>
    </row>
    <row r="110" spans="1:22">
      <c r="A110" s="66">
        <f>ROW()</f>
        <v>110</v>
      </c>
      <c r="B110" s="672"/>
      <c r="C110" s="671"/>
      <c r="D110" s="675"/>
      <c r="E110" s="673" t="s">
        <v>868</v>
      </c>
      <c r="F110" s="662"/>
      <c r="G110" s="670"/>
      <c r="H110" s="670"/>
      <c r="I110" s="670"/>
      <c r="J110" s="670"/>
      <c r="K110" s="669"/>
      <c r="M110" s="676"/>
      <c r="N110" s="676"/>
      <c r="O110" s="676"/>
      <c r="P110" s="676"/>
      <c r="Q110" s="712"/>
      <c r="R110" s="712"/>
      <c r="S110" s="667"/>
      <c r="T110" s="667"/>
      <c r="U110" s="667"/>
      <c r="V110" s="666"/>
    </row>
    <row r="111" spans="1:22">
      <c r="A111" s="66">
        <f>ROW()</f>
        <v>111</v>
      </c>
      <c r="B111" s="672"/>
      <c r="C111" s="671"/>
      <c r="D111" s="675"/>
      <c r="E111" s="673" t="s">
        <v>868</v>
      </c>
      <c r="F111" s="662"/>
      <c r="G111" s="670"/>
      <c r="H111" s="670"/>
      <c r="I111" s="670"/>
      <c r="J111" s="670"/>
      <c r="K111" s="669"/>
      <c r="M111" s="676"/>
      <c r="N111" s="676"/>
      <c r="O111" s="676"/>
      <c r="P111" s="676"/>
      <c r="Q111" s="712"/>
      <c r="R111" s="712"/>
      <c r="S111" s="667"/>
      <c r="T111" s="667"/>
      <c r="U111" s="667"/>
      <c r="V111" s="666"/>
    </row>
    <row r="112" spans="1:22">
      <c r="A112" s="66">
        <f>ROW()</f>
        <v>112</v>
      </c>
      <c r="B112" s="672"/>
      <c r="C112" s="671"/>
      <c r="D112" s="675"/>
      <c r="E112" s="673" t="s">
        <v>868</v>
      </c>
      <c r="F112" s="662"/>
      <c r="G112" s="670"/>
      <c r="H112" s="670"/>
      <c r="I112" s="670"/>
      <c r="J112" s="670"/>
      <c r="K112" s="669"/>
      <c r="M112" s="676"/>
      <c r="N112" s="676"/>
      <c r="O112" s="676"/>
      <c r="P112" s="676"/>
      <c r="Q112" s="712"/>
      <c r="R112" s="712"/>
      <c r="S112" s="667"/>
      <c r="T112" s="667"/>
      <c r="U112" s="667"/>
      <c r="V112" s="666"/>
    </row>
    <row r="113" spans="1:22">
      <c r="A113" s="66">
        <f>ROW()</f>
        <v>113</v>
      </c>
      <c r="B113" s="672"/>
      <c r="C113" s="671"/>
      <c r="D113" s="675"/>
      <c r="E113" s="662"/>
      <c r="F113" s="662"/>
      <c r="G113" s="670"/>
      <c r="H113" s="670"/>
      <c r="I113" s="670"/>
      <c r="J113" s="670"/>
      <c r="K113" s="669"/>
      <c r="L113" s="669"/>
      <c r="M113" s="669"/>
      <c r="N113" s="669"/>
      <c r="O113" s="669"/>
      <c r="P113" s="67"/>
      <c r="Q113" s="67"/>
      <c r="R113" s="668"/>
      <c r="S113" s="667"/>
      <c r="T113" s="667"/>
      <c r="U113" s="667"/>
      <c r="V113" s="666"/>
    </row>
    <row r="114" spans="1:22" ht="14.5">
      <c r="A114" s="66">
        <f>ROW()</f>
        <v>114</v>
      </c>
      <c r="B114" s="672"/>
      <c r="C114" s="671"/>
      <c r="D114" s="675"/>
      <c r="E114" s="99"/>
      <c r="F114" s="99"/>
      <c r="G114" s="1243" t="s">
        <v>677</v>
      </c>
      <c r="H114" s="1243"/>
      <c r="I114" s="1243"/>
      <c r="J114" s="1243"/>
      <c r="K114" s="1243"/>
      <c r="L114" s="1243"/>
      <c r="M114" s="1244" t="s">
        <v>862</v>
      </c>
      <c r="N114" s="1245"/>
      <c r="O114" s="1245"/>
      <c r="P114" s="1246"/>
      <c r="Q114" s="1247" t="s">
        <v>720</v>
      </c>
      <c r="R114" s="1248"/>
      <c r="S114" s="667"/>
      <c r="T114" s="667"/>
      <c r="U114" s="667"/>
      <c r="V114" s="666"/>
    </row>
    <row r="115" spans="1:22" ht="43.5">
      <c r="A115" s="66">
        <f>ROW()</f>
        <v>115</v>
      </c>
      <c r="B115" s="672"/>
      <c r="C115" s="671"/>
      <c r="D115" s="675"/>
      <c r="E115" s="679" t="s">
        <v>385</v>
      </c>
      <c r="F115" s="661" t="s">
        <v>661</v>
      </c>
      <c r="G115" s="716" t="s">
        <v>863</v>
      </c>
      <c r="H115" s="716" t="s">
        <v>864</v>
      </c>
      <c r="I115" s="716" t="s">
        <v>865</v>
      </c>
      <c r="J115" s="716" t="s">
        <v>716</v>
      </c>
      <c r="K115" s="716" t="s">
        <v>717</v>
      </c>
      <c r="L115" s="716" t="s">
        <v>719</v>
      </c>
      <c r="M115" s="715" t="s">
        <v>683</v>
      </c>
      <c r="N115" s="714" t="s">
        <v>502</v>
      </c>
      <c r="O115" s="714" t="s">
        <v>503</v>
      </c>
      <c r="P115" s="714" t="s">
        <v>718</v>
      </c>
      <c r="Q115" s="713" t="s">
        <v>866</v>
      </c>
      <c r="R115" s="713" t="s">
        <v>867</v>
      </c>
      <c r="S115" s="667"/>
      <c r="T115" s="667"/>
      <c r="U115" s="667"/>
      <c r="V115" s="666"/>
    </row>
    <row r="116" spans="1:22">
      <c r="A116" s="66">
        <f>ROW()</f>
        <v>116</v>
      </c>
      <c r="B116" s="672"/>
      <c r="C116" s="671"/>
      <c r="D116" s="675"/>
      <c r="E116" s="673" t="s">
        <v>440</v>
      </c>
      <c r="F116" s="673"/>
      <c r="G116" s="678"/>
      <c r="H116" s="678"/>
      <c r="I116" s="678"/>
      <c r="J116" s="678"/>
      <c r="K116" s="676"/>
      <c r="L116" s="676"/>
      <c r="M116" s="669"/>
      <c r="N116" s="669"/>
      <c r="O116" s="669"/>
      <c r="P116" s="669"/>
      <c r="Q116" s="669"/>
      <c r="R116" s="669"/>
      <c r="S116" s="667"/>
      <c r="T116" s="667"/>
      <c r="U116" s="667"/>
      <c r="V116" s="666"/>
    </row>
    <row r="117" spans="1:22">
      <c r="A117" s="66">
        <f>ROW()</f>
        <v>117</v>
      </c>
      <c r="B117" s="672"/>
      <c r="C117" s="671"/>
      <c r="D117" s="675"/>
      <c r="E117" s="677" t="s">
        <v>720</v>
      </c>
      <c r="F117" s="662"/>
      <c r="G117" s="670"/>
      <c r="H117" s="670"/>
      <c r="I117" s="670"/>
      <c r="J117" s="670"/>
      <c r="K117" s="669"/>
      <c r="M117" s="669"/>
      <c r="N117" s="669"/>
      <c r="O117" s="669"/>
      <c r="P117" s="669"/>
      <c r="Q117" s="669"/>
      <c r="R117" s="669"/>
      <c r="S117" s="667"/>
      <c r="T117" s="667"/>
      <c r="U117" s="667"/>
      <c r="V117" s="666"/>
    </row>
    <row r="118" spans="1:22">
      <c r="A118" s="66">
        <f>ROW()</f>
        <v>118</v>
      </c>
      <c r="B118" s="672"/>
      <c r="C118" s="671"/>
      <c r="D118" s="675"/>
      <c r="E118" s="673" t="s">
        <v>868</v>
      </c>
      <c r="F118" s="662"/>
      <c r="G118" s="670"/>
      <c r="H118" s="670"/>
      <c r="I118" s="670"/>
      <c r="J118" s="670"/>
      <c r="K118" s="669"/>
      <c r="M118" s="676"/>
      <c r="N118" s="676"/>
      <c r="O118" s="676"/>
      <c r="P118" s="676"/>
      <c r="Q118" s="712"/>
      <c r="R118" s="712"/>
      <c r="S118" s="667"/>
      <c r="T118" s="667"/>
      <c r="U118" s="667"/>
      <c r="V118" s="666"/>
    </row>
    <row r="119" spans="1:22">
      <c r="A119" s="66">
        <f>ROW()</f>
        <v>119</v>
      </c>
      <c r="B119" s="672"/>
      <c r="C119" s="671"/>
      <c r="D119" s="675"/>
      <c r="E119" s="673" t="s">
        <v>868</v>
      </c>
      <c r="F119" s="662"/>
      <c r="G119" s="670"/>
      <c r="H119" s="670"/>
      <c r="I119" s="670"/>
      <c r="J119" s="670"/>
      <c r="K119" s="669"/>
      <c r="M119" s="676"/>
      <c r="N119" s="676"/>
      <c r="O119" s="676"/>
      <c r="P119" s="676"/>
      <c r="Q119" s="712"/>
      <c r="R119" s="712"/>
      <c r="S119" s="667"/>
      <c r="T119" s="667"/>
      <c r="U119" s="667"/>
      <c r="V119" s="666"/>
    </row>
    <row r="120" spans="1:22">
      <c r="A120" s="66">
        <f>ROW()</f>
        <v>120</v>
      </c>
      <c r="B120" s="672"/>
      <c r="C120" s="671"/>
      <c r="D120" s="675"/>
      <c r="E120" s="673" t="s">
        <v>868</v>
      </c>
      <c r="F120" s="662"/>
      <c r="G120" s="670"/>
      <c r="H120" s="670"/>
      <c r="I120" s="670"/>
      <c r="J120" s="670"/>
      <c r="K120" s="669"/>
      <c r="M120" s="676"/>
      <c r="N120" s="676"/>
      <c r="O120" s="676"/>
      <c r="P120" s="676"/>
      <c r="Q120" s="712"/>
      <c r="R120" s="712"/>
      <c r="S120" s="667"/>
      <c r="T120" s="667"/>
      <c r="U120" s="667"/>
      <c r="V120" s="666"/>
    </row>
    <row r="121" spans="1:22">
      <c r="A121" s="66">
        <f>ROW()</f>
        <v>121</v>
      </c>
      <c r="B121" s="672"/>
      <c r="C121" s="671"/>
      <c r="D121" s="675"/>
      <c r="E121" s="673" t="s">
        <v>868</v>
      </c>
      <c r="F121" s="662"/>
      <c r="G121" s="670"/>
      <c r="H121" s="670"/>
      <c r="I121" s="670"/>
      <c r="J121" s="670"/>
      <c r="K121" s="669"/>
      <c r="M121" s="676"/>
      <c r="N121" s="676"/>
      <c r="O121" s="676"/>
      <c r="P121" s="676"/>
      <c r="Q121" s="712"/>
      <c r="R121" s="712"/>
      <c r="S121" s="667"/>
      <c r="T121" s="667"/>
      <c r="U121" s="667"/>
      <c r="V121" s="666"/>
    </row>
    <row r="122" spans="1:22">
      <c r="A122" s="66">
        <f>ROW()</f>
        <v>122</v>
      </c>
      <c r="B122" s="672"/>
      <c r="C122" s="671"/>
      <c r="D122" s="675"/>
      <c r="E122" s="673" t="s">
        <v>868</v>
      </c>
      <c r="F122" s="662"/>
      <c r="G122" s="670"/>
      <c r="H122" s="670"/>
      <c r="I122" s="670"/>
      <c r="J122" s="670"/>
      <c r="K122" s="669"/>
      <c r="M122" s="676"/>
      <c r="N122" s="676"/>
      <c r="O122" s="676"/>
      <c r="P122" s="676"/>
      <c r="Q122" s="712"/>
      <c r="R122" s="712"/>
      <c r="S122" s="667"/>
      <c r="T122" s="667"/>
      <c r="U122" s="667"/>
      <c r="V122" s="666"/>
    </row>
    <row r="123" spans="1:22">
      <c r="A123" s="66">
        <f>ROW()</f>
        <v>123</v>
      </c>
      <c r="B123" s="672"/>
      <c r="C123" s="671"/>
      <c r="D123" s="675"/>
      <c r="E123" s="673" t="s">
        <v>868</v>
      </c>
      <c r="F123" s="662"/>
      <c r="G123" s="670"/>
      <c r="H123" s="670"/>
      <c r="I123" s="670"/>
      <c r="J123" s="670"/>
      <c r="K123" s="669"/>
      <c r="M123" s="676"/>
      <c r="N123" s="676"/>
      <c r="O123" s="676"/>
      <c r="P123" s="676"/>
      <c r="Q123" s="712"/>
      <c r="R123" s="712"/>
      <c r="S123" s="667"/>
      <c r="T123" s="667"/>
      <c r="U123" s="667"/>
      <c r="V123" s="666"/>
    </row>
    <row r="124" spans="1:22">
      <c r="A124" s="66">
        <f>ROW()</f>
        <v>124</v>
      </c>
      <c r="B124" s="672"/>
      <c r="C124" s="671"/>
      <c r="D124" s="675"/>
      <c r="E124" s="673" t="s">
        <v>868</v>
      </c>
      <c r="F124" s="662"/>
      <c r="G124" s="670"/>
      <c r="H124" s="670"/>
      <c r="I124" s="670"/>
      <c r="J124" s="670"/>
      <c r="K124" s="669"/>
      <c r="M124" s="676"/>
      <c r="N124" s="676"/>
      <c r="O124" s="676"/>
      <c r="P124" s="676"/>
      <c r="Q124" s="712"/>
      <c r="R124" s="712"/>
      <c r="S124" s="667"/>
      <c r="T124" s="667"/>
      <c r="U124" s="667"/>
      <c r="V124" s="666"/>
    </row>
    <row r="125" spans="1:22">
      <c r="A125" s="66">
        <f>ROW()</f>
        <v>125</v>
      </c>
      <c r="B125" s="672"/>
      <c r="C125" s="671"/>
      <c r="D125" s="675"/>
      <c r="E125" s="673" t="s">
        <v>868</v>
      </c>
      <c r="F125" s="662"/>
      <c r="G125" s="670"/>
      <c r="H125" s="670"/>
      <c r="I125" s="670"/>
      <c r="J125" s="670"/>
      <c r="K125" s="669"/>
      <c r="M125" s="676"/>
      <c r="N125" s="676"/>
      <c r="O125" s="676"/>
      <c r="P125" s="676"/>
      <c r="Q125" s="712"/>
      <c r="R125" s="712"/>
      <c r="S125" s="667"/>
      <c r="T125" s="667"/>
      <c r="U125" s="667"/>
      <c r="V125" s="666"/>
    </row>
    <row r="126" spans="1:22">
      <c r="A126" s="66">
        <f>ROW()</f>
        <v>126</v>
      </c>
      <c r="B126" s="672"/>
      <c r="C126" s="671"/>
      <c r="D126" s="675"/>
      <c r="E126" s="662"/>
      <c r="F126" s="662"/>
      <c r="G126" s="670"/>
      <c r="H126" s="670"/>
      <c r="I126" s="670"/>
      <c r="J126" s="670"/>
      <c r="K126" s="669"/>
      <c r="L126" s="669"/>
      <c r="M126" s="669"/>
      <c r="N126" s="669"/>
      <c r="O126" s="669"/>
      <c r="P126" s="67"/>
      <c r="Q126" s="67"/>
      <c r="R126" s="668"/>
      <c r="S126" s="667"/>
      <c r="T126" s="667"/>
      <c r="U126" s="667"/>
      <c r="V126" s="666"/>
    </row>
    <row r="127" spans="1:22" ht="14.5">
      <c r="A127" s="66">
        <f>ROW()</f>
        <v>127</v>
      </c>
      <c r="B127" s="672"/>
      <c r="C127" s="671"/>
      <c r="D127" s="675"/>
      <c r="E127" s="99"/>
      <c r="F127" s="99"/>
      <c r="G127" s="1243" t="s">
        <v>677</v>
      </c>
      <c r="H127" s="1243"/>
      <c r="I127" s="1243"/>
      <c r="J127" s="1243"/>
      <c r="K127" s="1243"/>
      <c r="L127" s="1243"/>
      <c r="M127" s="1244" t="s">
        <v>862</v>
      </c>
      <c r="N127" s="1245"/>
      <c r="O127" s="1245"/>
      <c r="P127" s="1246"/>
      <c r="Q127" s="1247" t="s">
        <v>720</v>
      </c>
      <c r="R127" s="1248"/>
      <c r="S127" s="667"/>
      <c r="T127" s="667"/>
      <c r="U127" s="667"/>
      <c r="V127" s="666"/>
    </row>
    <row r="128" spans="1:22" ht="43.5">
      <c r="A128" s="66">
        <f>ROW()</f>
        <v>128</v>
      </c>
      <c r="B128" s="672"/>
      <c r="C128" s="671"/>
      <c r="D128" s="675"/>
      <c r="E128" s="679" t="s">
        <v>385</v>
      </c>
      <c r="F128" s="661" t="s">
        <v>661</v>
      </c>
      <c r="G128" s="716" t="s">
        <v>863</v>
      </c>
      <c r="H128" s="716" t="s">
        <v>864</v>
      </c>
      <c r="I128" s="716" t="s">
        <v>865</v>
      </c>
      <c r="J128" s="716" t="s">
        <v>716</v>
      </c>
      <c r="K128" s="716" t="s">
        <v>717</v>
      </c>
      <c r="L128" s="716" t="s">
        <v>719</v>
      </c>
      <c r="M128" s="715" t="s">
        <v>683</v>
      </c>
      <c r="N128" s="714" t="s">
        <v>502</v>
      </c>
      <c r="O128" s="714" t="s">
        <v>503</v>
      </c>
      <c r="P128" s="714" t="s">
        <v>718</v>
      </c>
      <c r="Q128" s="713" t="s">
        <v>866</v>
      </c>
      <c r="R128" s="713" t="s">
        <v>867</v>
      </c>
      <c r="S128" s="667"/>
      <c r="T128" s="667"/>
      <c r="U128" s="667"/>
      <c r="V128" s="666"/>
    </row>
    <row r="129" spans="1:22" ht="18.75" customHeight="1">
      <c r="A129" s="66">
        <f>ROW()</f>
        <v>129</v>
      </c>
      <c r="B129" s="672"/>
      <c r="C129" s="671"/>
      <c r="D129" s="675"/>
      <c r="E129" s="673" t="s">
        <v>440</v>
      </c>
      <c r="F129" s="673"/>
      <c r="G129" s="678"/>
      <c r="H129" s="678"/>
      <c r="I129" s="678"/>
      <c r="J129" s="678"/>
      <c r="K129" s="676"/>
      <c r="L129" s="676"/>
      <c r="M129" s="669"/>
      <c r="N129" s="669"/>
      <c r="O129" s="669"/>
      <c r="P129" s="669"/>
      <c r="Q129" s="669"/>
      <c r="R129" s="669"/>
      <c r="S129" s="667"/>
      <c r="T129" s="667"/>
      <c r="U129" s="667"/>
      <c r="V129" s="666"/>
    </row>
    <row r="130" spans="1:22">
      <c r="A130" s="66">
        <f>ROW()</f>
        <v>130</v>
      </c>
      <c r="B130" s="672"/>
      <c r="C130" s="671"/>
      <c r="D130" s="675"/>
      <c r="E130" s="677" t="s">
        <v>720</v>
      </c>
      <c r="F130" s="662"/>
      <c r="G130" s="670"/>
      <c r="H130" s="670"/>
      <c r="I130" s="670"/>
      <c r="J130" s="670"/>
      <c r="K130" s="669"/>
      <c r="M130" s="669"/>
      <c r="N130" s="669"/>
      <c r="O130" s="669"/>
      <c r="P130" s="669"/>
      <c r="Q130" s="669"/>
      <c r="R130" s="669"/>
      <c r="S130" s="667"/>
      <c r="T130" s="667"/>
      <c r="U130" s="667"/>
      <c r="V130" s="666"/>
    </row>
    <row r="131" spans="1:22">
      <c r="A131" s="66">
        <f>ROW()</f>
        <v>131</v>
      </c>
      <c r="B131" s="672"/>
      <c r="C131" s="671"/>
      <c r="D131" s="675"/>
      <c r="E131" s="673" t="s">
        <v>868</v>
      </c>
      <c r="F131" s="662"/>
      <c r="G131" s="670"/>
      <c r="H131" s="670"/>
      <c r="I131" s="670"/>
      <c r="J131" s="670"/>
      <c r="K131" s="669"/>
      <c r="M131" s="676"/>
      <c r="N131" s="676"/>
      <c r="O131" s="676"/>
      <c r="P131" s="676"/>
      <c r="Q131" s="712"/>
      <c r="R131" s="712"/>
      <c r="S131" s="667"/>
      <c r="T131" s="667"/>
      <c r="U131" s="667"/>
      <c r="V131" s="666"/>
    </row>
    <row r="132" spans="1:22">
      <c r="A132" s="66">
        <f>ROW()</f>
        <v>132</v>
      </c>
      <c r="B132" s="672"/>
      <c r="C132" s="671"/>
      <c r="D132" s="675"/>
      <c r="E132" s="673" t="s">
        <v>868</v>
      </c>
      <c r="F132" s="662"/>
      <c r="G132" s="670"/>
      <c r="H132" s="670"/>
      <c r="I132" s="670"/>
      <c r="J132" s="670"/>
      <c r="K132" s="669"/>
      <c r="M132" s="676"/>
      <c r="N132" s="676"/>
      <c r="O132" s="676"/>
      <c r="P132" s="676"/>
      <c r="Q132" s="712"/>
      <c r="R132" s="712"/>
      <c r="S132" s="667"/>
      <c r="T132" s="667"/>
      <c r="U132" s="667"/>
      <c r="V132" s="666"/>
    </row>
    <row r="133" spans="1:22">
      <c r="A133" s="66">
        <f>ROW()</f>
        <v>133</v>
      </c>
      <c r="B133" s="672"/>
      <c r="C133" s="671"/>
      <c r="D133" s="675"/>
      <c r="E133" s="673" t="s">
        <v>868</v>
      </c>
      <c r="F133" s="662"/>
      <c r="G133" s="670"/>
      <c r="H133" s="670"/>
      <c r="I133" s="670"/>
      <c r="J133" s="670"/>
      <c r="K133" s="669"/>
      <c r="M133" s="676"/>
      <c r="N133" s="676"/>
      <c r="O133" s="676"/>
      <c r="P133" s="676"/>
      <c r="Q133" s="712"/>
      <c r="R133" s="712"/>
      <c r="S133" s="667"/>
      <c r="T133" s="667"/>
      <c r="U133" s="667"/>
      <c r="V133" s="666"/>
    </row>
    <row r="134" spans="1:22">
      <c r="A134" s="66">
        <f>ROW()</f>
        <v>134</v>
      </c>
      <c r="B134" s="672"/>
      <c r="C134" s="671"/>
      <c r="D134" s="675"/>
      <c r="E134" s="673" t="s">
        <v>868</v>
      </c>
      <c r="F134" s="662"/>
      <c r="G134" s="670"/>
      <c r="H134" s="670"/>
      <c r="I134" s="670"/>
      <c r="J134" s="670"/>
      <c r="K134" s="669"/>
      <c r="M134" s="676"/>
      <c r="N134" s="676"/>
      <c r="O134" s="676"/>
      <c r="P134" s="676"/>
      <c r="Q134" s="712"/>
      <c r="R134" s="712"/>
      <c r="S134" s="667"/>
      <c r="T134" s="667"/>
      <c r="U134" s="667"/>
      <c r="V134" s="666"/>
    </row>
    <row r="135" spans="1:22">
      <c r="A135" s="66">
        <f>ROW()</f>
        <v>135</v>
      </c>
      <c r="B135" s="672"/>
      <c r="C135" s="671"/>
      <c r="D135" s="675"/>
      <c r="E135" s="673" t="s">
        <v>868</v>
      </c>
      <c r="F135" s="662"/>
      <c r="G135" s="670"/>
      <c r="H135" s="670"/>
      <c r="I135" s="670"/>
      <c r="J135" s="670"/>
      <c r="K135" s="669"/>
      <c r="M135" s="676"/>
      <c r="N135" s="676"/>
      <c r="O135" s="676"/>
      <c r="P135" s="676"/>
      <c r="Q135" s="712"/>
      <c r="R135" s="712"/>
      <c r="S135" s="667"/>
      <c r="T135" s="667"/>
      <c r="U135" s="667"/>
      <c r="V135" s="666"/>
    </row>
    <row r="136" spans="1:22">
      <c r="A136" s="66">
        <f>ROW()</f>
        <v>136</v>
      </c>
      <c r="B136" s="672"/>
      <c r="C136" s="671"/>
      <c r="D136" s="675"/>
      <c r="E136" s="673" t="s">
        <v>868</v>
      </c>
      <c r="F136" s="662"/>
      <c r="G136" s="670"/>
      <c r="H136" s="670"/>
      <c r="I136" s="670"/>
      <c r="J136" s="670"/>
      <c r="K136" s="669"/>
      <c r="M136" s="676"/>
      <c r="N136" s="676"/>
      <c r="O136" s="676"/>
      <c r="P136" s="676"/>
      <c r="Q136" s="712"/>
      <c r="R136" s="712"/>
      <c r="S136" s="667"/>
      <c r="T136" s="667"/>
      <c r="U136" s="667"/>
      <c r="V136" s="666"/>
    </row>
    <row r="137" spans="1:22">
      <c r="A137" s="66">
        <f>ROW()</f>
        <v>137</v>
      </c>
      <c r="B137" s="672"/>
      <c r="C137" s="671"/>
      <c r="D137" s="675"/>
      <c r="E137" s="673" t="s">
        <v>868</v>
      </c>
      <c r="F137" s="662"/>
      <c r="G137" s="670"/>
      <c r="H137" s="670"/>
      <c r="I137" s="670"/>
      <c r="J137" s="670"/>
      <c r="K137" s="669"/>
      <c r="M137" s="676"/>
      <c r="N137" s="676"/>
      <c r="O137" s="676"/>
      <c r="P137" s="676"/>
      <c r="Q137" s="712"/>
      <c r="R137" s="712"/>
      <c r="S137" s="667"/>
      <c r="T137" s="667"/>
      <c r="U137" s="667"/>
      <c r="V137" s="666"/>
    </row>
    <row r="138" spans="1:22">
      <c r="A138" s="66">
        <f>ROW()</f>
        <v>138</v>
      </c>
      <c r="B138" s="672"/>
      <c r="C138" s="671"/>
      <c r="D138" s="675"/>
      <c r="E138" s="673" t="s">
        <v>868</v>
      </c>
      <c r="F138" s="662"/>
      <c r="G138" s="670"/>
      <c r="H138" s="670"/>
      <c r="I138" s="670"/>
      <c r="J138" s="670"/>
      <c r="K138" s="669"/>
      <c r="M138" s="676"/>
      <c r="N138" s="676"/>
      <c r="O138" s="676"/>
      <c r="P138" s="676"/>
      <c r="Q138" s="712"/>
      <c r="R138" s="712"/>
      <c r="S138" s="667"/>
      <c r="T138" s="667"/>
      <c r="U138" s="667"/>
      <c r="V138" s="666"/>
    </row>
    <row r="139" spans="1:22">
      <c r="A139" s="66">
        <f>ROW()</f>
        <v>139</v>
      </c>
      <c r="B139" s="672"/>
      <c r="C139" s="671"/>
      <c r="D139" s="675"/>
      <c r="E139" s="662"/>
      <c r="F139" s="662"/>
      <c r="G139" s="670"/>
      <c r="H139" s="670"/>
      <c r="I139" s="670"/>
      <c r="J139" s="670"/>
      <c r="K139" s="669"/>
      <c r="L139" s="669"/>
      <c r="M139" s="669"/>
      <c r="N139" s="669"/>
      <c r="O139" s="669"/>
      <c r="P139" s="67"/>
      <c r="Q139" s="67"/>
      <c r="R139" s="668"/>
      <c r="S139" s="667"/>
      <c r="T139" s="667"/>
      <c r="U139" s="667"/>
      <c r="V139" s="666"/>
    </row>
    <row r="140" spans="1:22">
      <c r="A140" s="66">
        <f>ROW()</f>
        <v>140</v>
      </c>
      <c r="B140" s="711"/>
      <c r="C140" s="58"/>
      <c r="D140" s="58"/>
      <c r="E140" s="58"/>
      <c r="F140" s="58"/>
      <c r="G140" s="58"/>
      <c r="H140" s="58"/>
      <c r="I140" s="58"/>
      <c r="J140" s="58"/>
      <c r="K140" s="58"/>
      <c r="L140" s="58"/>
      <c r="M140" s="58"/>
      <c r="N140" s="58"/>
      <c r="O140" s="58"/>
      <c r="P140" s="58"/>
      <c r="Q140" s="58"/>
      <c r="R140" s="58"/>
      <c r="S140" s="58"/>
      <c r="T140" s="58"/>
      <c r="U140" s="58"/>
      <c r="V140" s="59"/>
    </row>
  </sheetData>
  <mergeCells count="45">
    <mergeCell ref="S1:T1"/>
    <mergeCell ref="A3:T3"/>
    <mergeCell ref="G114:L114"/>
    <mergeCell ref="M114:P114"/>
    <mergeCell ref="Q114:R114"/>
    <mergeCell ref="G75:L75"/>
    <mergeCell ref="M75:P75"/>
    <mergeCell ref="Q75:R75"/>
    <mergeCell ref="G88:L88"/>
    <mergeCell ref="M88:P88"/>
    <mergeCell ref="Q88:R88"/>
    <mergeCell ref="G101:L101"/>
    <mergeCell ref="M101:P101"/>
    <mergeCell ref="Q101:R101"/>
    <mergeCell ref="I12:J12"/>
    <mergeCell ref="I13:J13"/>
    <mergeCell ref="G62:K62"/>
    <mergeCell ref="F69:H69"/>
    <mergeCell ref="F70:H70"/>
    <mergeCell ref="F64:H64"/>
    <mergeCell ref="F65:H65"/>
    <mergeCell ref="F66:H66"/>
    <mergeCell ref="F67:H67"/>
    <mergeCell ref="F68:H68"/>
    <mergeCell ref="F7:N7"/>
    <mergeCell ref="O7:U7"/>
    <mergeCell ref="I8:J8"/>
    <mergeCell ref="I10:J10"/>
    <mergeCell ref="I11:J11"/>
    <mergeCell ref="G127:L127"/>
    <mergeCell ref="M127:P127"/>
    <mergeCell ref="Q127:R127"/>
    <mergeCell ref="I14:J14"/>
    <mergeCell ref="I15:J15"/>
    <mergeCell ref="I16:J16"/>
    <mergeCell ref="L65:U65"/>
    <mergeCell ref="L66:U66"/>
    <mergeCell ref="L67:U67"/>
    <mergeCell ref="L68:U68"/>
    <mergeCell ref="L69:U69"/>
    <mergeCell ref="L70:U70"/>
    <mergeCell ref="L64:U64"/>
    <mergeCell ref="J74:T74"/>
    <mergeCell ref="F71:H71"/>
    <mergeCell ref="L71:U71"/>
  </mergeCells>
  <dataValidations count="1">
    <dataValidation type="date" operator="greaterThan" allowBlank="1" showInputMessage="1" showErrorMessage="1" errorTitle="Date entry" error="Dates after 1 January 2011 accepted" promptTitle="Date entry" prompt=" " sqref="T2:U2 U1" xr:uid="{7D49F32A-2C1A-40D2-93CB-B284853011AC}">
      <formula1>40544</formula1>
    </dataValidation>
  </dataValidations>
  <pageMargins left="0.70866141732283472" right="0.70866141732283472" top="0.74803149606299213" bottom="0.74803149606299213" header="0.31496062992125984" footer="0.31496062992125984"/>
  <pageSetup paperSize="8" scale="70"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6" tint="-9.9978637043366805E-2"/>
    <pageSetUpPr fitToPage="1"/>
  </sheetPr>
  <dimension ref="A1:AH88"/>
  <sheetViews>
    <sheetView showGridLines="0" zoomScale="80" zoomScaleNormal="80" zoomScaleSheetLayoutView="55" workbookViewId="0">
      <pane ySplit="5" topLeftCell="A6" activePane="bottomLeft" state="frozen"/>
      <selection pane="bottomLeft" activeCell="H36" sqref="H36"/>
    </sheetView>
  </sheetViews>
  <sheetFormatPr defaultRowHeight="13"/>
  <cols>
    <col min="1" max="1" width="5" style="94" customWidth="1"/>
    <col min="2" max="2" width="3" customWidth="1"/>
    <col min="3" max="3" width="4.59765625" customWidth="1"/>
    <col min="4" max="4" width="4.3984375" customWidth="1"/>
    <col min="5" max="5" width="22.3984375" customWidth="1"/>
    <col min="6" max="6" width="28.296875" customWidth="1"/>
    <col min="7" max="7" width="22.296875" customWidth="1"/>
    <col min="8" max="9" width="19" customWidth="1"/>
    <col min="10" max="10" width="14.59765625" customWidth="1"/>
    <col min="11" max="11" width="24.69921875" customWidth="1"/>
    <col min="12" max="12" width="19" customWidth="1"/>
    <col min="13" max="13" width="24.3984375" customWidth="1"/>
    <col min="14" max="14" width="15.296875" customWidth="1"/>
    <col min="15" max="15" width="18" customWidth="1"/>
    <col min="16" max="16" width="19" customWidth="1"/>
    <col min="17" max="17" width="24.69921875" customWidth="1"/>
    <col min="18" max="18" width="11.3984375" customWidth="1"/>
    <col min="19" max="19" width="16.296875" customWidth="1"/>
    <col min="20" max="20" width="15.296875" customWidth="1"/>
    <col min="21" max="21" width="15.59765625" customWidth="1"/>
    <col min="22" max="22" width="23.3984375" customWidth="1"/>
    <col min="23" max="23" width="16.3984375" customWidth="1"/>
    <col min="24" max="24" width="22" customWidth="1"/>
    <col min="25" max="25" width="13.59765625" customWidth="1"/>
    <col min="26" max="26" width="19.296875" customWidth="1"/>
    <col min="27" max="27" width="20.59765625" customWidth="1"/>
    <col min="28" max="28" width="25.3984375" customWidth="1"/>
    <col min="29" max="29" width="11" customWidth="1"/>
    <col min="30" max="30" width="16.3984375" customWidth="1"/>
    <col min="31" max="31" width="14" customWidth="1"/>
    <col min="32" max="32" width="12.69921875" customWidth="1"/>
  </cols>
  <sheetData>
    <row r="1" spans="1:34" ht="19.5" customHeight="1">
      <c r="A1" s="1013"/>
      <c r="B1" s="110"/>
      <c r="C1" s="110"/>
      <c r="D1" s="110"/>
      <c r="E1" s="1014"/>
      <c r="F1" s="1014"/>
      <c r="G1" s="1015"/>
      <c r="H1" s="104"/>
      <c r="I1" s="104"/>
      <c r="J1" s="1088" t="s">
        <v>1127</v>
      </c>
      <c r="K1" s="1055"/>
      <c r="L1" s="1230" t="s">
        <v>6</v>
      </c>
      <c r="M1" s="1231"/>
      <c r="N1" s="1091"/>
      <c r="O1" s="244"/>
      <c r="P1" s="244"/>
      <c r="Q1" s="104"/>
      <c r="R1" s="107"/>
      <c r="S1" s="107"/>
      <c r="T1" s="104"/>
      <c r="U1" s="104"/>
      <c r="V1" s="104"/>
      <c r="W1" s="104"/>
      <c r="X1" s="104"/>
      <c r="Y1" s="104"/>
      <c r="Z1" s="104"/>
      <c r="AA1" s="104"/>
      <c r="AB1" s="104"/>
      <c r="AC1" s="104"/>
      <c r="AD1" s="104"/>
      <c r="AE1" s="104"/>
      <c r="AF1" s="1016"/>
    </row>
    <row r="2" spans="1:34" ht="20.25" customHeight="1">
      <c r="A2" s="1017" t="s">
        <v>951</v>
      </c>
      <c r="B2" s="242"/>
      <c r="C2" s="110"/>
      <c r="D2" s="110"/>
      <c r="E2" s="244"/>
      <c r="F2" s="244"/>
      <c r="G2" s="244"/>
      <c r="H2" s="54"/>
      <c r="I2" s="244"/>
      <c r="J2" s="1089"/>
      <c r="K2" s="1090"/>
      <c r="L2" s="1086" t="s">
        <v>7</v>
      </c>
      <c r="M2" s="1087"/>
      <c r="N2" s="1092"/>
      <c r="O2" s="244"/>
      <c r="P2" s="244"/>
      <c r="Q2" s="104"/>
      <c r="R2" s="107"/>
      <c r="S2" s="107"/>
      <c r="T2" s="104"/>
      <c r="U2" s="104"/>
      <c r="V2" s="104"/>
      <c r="W2" s="104"/>
      <c r="X2" s="104"/>
      <c r="Y2" s="104"/>
      <c r="Z2" s="104"/>
      <c r="AA2" s="104"/>
      <c r="AB2" s="104"/>
      <c r="AC2" s="104"/>
      <c r="AD2" s="104"/>
      <c r="AE2" s="104"/>
      <c r="AF2" s="1016"/>
    </row>
    <row r="3" spans="1:34" ht="17.25" customHeight="1">
      <c r="A3" s="1280" t="s">
        <v>1160</v>
      </c>
      <c r="B3" s="1240"/>
      <c r="C3" s="1240"/>
      <c r="D3" s="1240"/>
      <c r="E3" s="1240"/>
      <c r="F3" s="1240"/>
      <c r="G3" s="1240"/>
      <c r="H3" s="1240"/>
      <c r="I3" s="1240"/>
      <c r="J3" s="1240"/>
      <c r="K3" s="1240"/>
      <c r="L3" s="1240"/>
      <c r="M3" s="1240"/>
      <c r="N3" s="1240"/>
      <c r="O3" s="1240"/>
      <c r="P3" s="1240"/>
      <c r="Q3" s="1240"/>
      <c r="R3" s="660"/>
      <c r="S3" s="660"/>
      <c r="T3" s="660"/>
      <c r="U3" s="660"/>
      <c r="V3" s="660"/>
      <c r="W3" s="660"/>
      <c r="X3" s="660"/>
      <c r="Y3" s="660"/>
      <c r="Z3" s="660"/>
      <c r="AA3" s="660"/>
      <c r="AB3" s="660"/>
      <c r="AC3" s="660"/>
      <c r="AD3" s="660"/>
      <c r="AE3" s="660"/>
      <c r="AF3" s="1016"/>
    </row>
    <row r="4" spans="1:34" ht="17.25" customHeight="1">
      <c r="A4" s="1241" t="s">
        <v>1285</v>
      </c>
      <c r="B4" s="1242"/>
      <c r="C4" s="1242"/>
      <c r="D4" s="1242"/>
      <c r="E4" s="1242"/>
      <c r="F4" s="1242"/>
      <c r="G4" s="1242"/>
      <c r="H4" s="1242"/>
      <c r="I4" s="1242"/>
      <c r="J4" s="1242"/>
      <c r="K4" s="1242"/>
      <c r="L4" s="1242"/>
      <c r="M4" s="660"/>
      <c r="N4" s="660"/>
      <c r="O4" s="660"/>
      <c r="P4" s="660"/>
      <c r="Q4" s="660"/>
      <c r="R4" s="660"/>
      <c r="S4" s="660"/>
      <c r="T4" s="660"/>
      <c r="U4" s="660"/>
      <c r="V4" s="660"/>
      <c r="W4" s="660"/>
      <c r="X4" s="660"/>
      <c r="Y4" s="660"/>
      <c r="Z4" s="660"/>
      <c r="AA4" s="660"/>
      <c r="AB4" s="660"/>
      <c r="AC4" s="660"/>
      <c r="AD4" s="660"/>
      <c r="AE4" s="660"/>
      <c r="AF4" s="1016"/>
    </row>
    <row r="5" spans="1:34" ht="15" customHeight="1">
      <c r="A5" s="62" t="s">
        <v>5</v>
      </c>
      <c r="B5" s="63"/>
      <c r="C5" s="114"/>
      <c r="D5" s="246"/>
      <c r="E5" s="243"/>
      <c r="F5" s="243"/>
      <c r="G5" s="243"/>
      <c r="H5" s="243"/>
      <c r="I5" s="243"/>
      <c r="J5" s="246"/>
      <c r="K5" s="246"/>
      <c r="L5" s="243"/>
      <c r="M5" s="243"/>
      <c r="N5" s="243"/>
      <c r="O5" s="243"/>
      <c r="P5" s="243"/>
      <c r="Q5" s="243"/>
      <c r="R5" s="243"/>
      <c r="S5" s="243"/>
      <c r="T5" s="243"/>
      <c r="U5" s="243"/>
      <c r="V5" s="243"/>
      <c r="W5" s="243"/>
      <c r="X5" s="243"/>
      <c r="Y5" s="243"/>
      <c r="Z5" s="243"/>
      <c r="AA5" s="243"/>
      <c r="AB5" s="243"/>
      <c r="AC5" s="243"/>
      <c r="AD5" s="243"/>
      <c r="AE5" s="243"/>
      <c r="AF5" s="1018"/>
    </row>
    <row r="6" spans="1:34" ht="33" customHeight="1">
      <c r="A6" s="263">
        <f>ROW()</f>
        <v>6</v>
      </c>
      <c r="B6" s="67"/>
      <c r="C6" s="68" t="s">
        <v>953</v>
      </c>
      <c r="D6" s="27"/>
      <c r="E6" s="27"/>
      <c r="F6" s="27"/>
      <c r="G6" s="93"/>
      <c r="L6" s="27"/>
      <c r="M6" s="27"/>
      <c r="O6" s="256"/>
      <c r="P6" s="108"/>
      <c r="Q6" s="257"/>
      <c r="AF6" s="768"/>
    </row>
    <row r="7" spans="1:34" ht="15.75" customHeight="1">
      <c r="A7" s="263">
        <f>ROW()</f>
        <v>7</v>
      </c>
      <c r="B7" s="67"/>
      <c r="C7" s="68"/>
      <c r="D7" s="27"/>
      <c r="E7" s="210"/>
      <c r="F7" s="210"/>
      <c r="G7" s="208" t="s">
        <v>174</v>
      </c>
      <c r="H7" s="208" t="s">
        <v>175</v>
      </c>
      <c r="I7" s="208" t="s">
        <v>166</v>
      </c>
      <c r="J7" s="208" t="s">
        <v>167</v>
      </c>
      <c r="K7" s="208" t="s">
        <v>173</v>
      </c>
      <c r="L7" s="27"/>
      <c r="M7" s="27"/>
      <c r="O7" s="256"/>
      <c r="P7" s="108"/>
      <c r="Q7" s="257"/>
      <c r="AF7" s="261"/>
    </row>
    <row r="8" spans="1:34" ht="16.149999999999999" customHeight="1">
      <c r="A8" s="263">
        <f>ROW()</f>
        <v>8</v>
      </c>
      <c r="B8" s="67"/>
      <c r="C8" s="69"/>
      <c r="D8" s="27"/>
      <c r="E8" s="210"/>
      <c r="F8" s="210"/>
      <c r="G8" s="209" t="s">
        <v>713</v>
      </c>
      <c r="H8" s="209" t="s">
        <v>713</v>
      </c>
      <c r="I8" s="209" t="s">
        <v>713</v>
      </c>
      <c r="J8" s="209" t="s">
        <v>713</v>
      </c>
      <c r="K8" s="209" t="s">
        <v>713</v>
      </c>
      <c r="L8" s="27"/>
      <c r="M8" s="27"/>
      <c r="O8" s="256"/>
      <c r="P8" s="258"/>
      <c r="Q8" s="257"/>
      <c r="R8" s="259"/>
      <c r="S8" s="259"/>
      <c r="T8" s="259"/>
      <c r="AF8" s="261"/>
    </row>
    <row r="9" spans="1:34" ht="16.149999999999999" customHeight="1">
      <c r="A9" s="263">
        <f>ROW()</f>
        <v>9</v>
      </c>
      <c r="B9" s="67"/>
      <c r="C9" s="69"/>
      <c r="D9" s="27"/>
      <c r="E9" s="210" t="s">
        <v>481</v>
      </c>
      <c r="F9" s="990"/>
      <c r="G9" s="589" t="s">
        <v>4</v>
      </c>
      <c r="H9" s="589" t="s">
        <v>4</v>
      </c>
      <c r="I9" s="589" t="s">
        <v>4</v>
      </c>
      <c r="J9" s="589" t="s">
        <v>4</v>
      </c>
      <c r="K9" s="922">
        <v>0</v>
      </c>
      <c r="L9" s="27"/>
      <c r="M9" s="27"/>
      <c r="O9" s="256"/>
      <c r="P9" s="258"/>
      <c r="Q9" s="257"/>
      <c r="R9" s="259"/>
      <c r="S9" s="259"/>
      <c r="T9" s="259"/>
      <c r="AF9" s="261"/>
    </row>
    <row r="10" spans="1:34" ht="16.149999999999999" customHeight="1">
      <c r="A10" s="263">
        <v>9</v>
      </c>
      <c r="B10" s="67"/>
      <c r="C10" s="69"/>
      <c r="D10" s="27"/>
      <c r="E10" s="1019" t="s">
        <v>1161</v>
      </c>
      <c r="F10" s="990"/>
      <c r="G10" s="589"/>
      <c r="H10" s="589"/>
      <c r="I10" s="589"/>
      <c r="J10" s="589"/>
      <c r="K10" s="922">
        <v>0</v>
      </c>
      <c r="L10" s="27"/>
      <c r="M10" s="27"/>
      <c r="O10" s="256"/>
      <c r="P10" s="258"/>
      <c r="Q10" s="257"/>
      <c r="R10" s="259"/>
      <c r="S10" s="259"/>
      <c r="T10" s="259"/>
      <c r="AF10" s="261"/>
    </row>
    <row r="11" spans="1:34" ht="16.149999999999999" customHeight="1">
      <c r="A11" s="263">
        <f>ROW()</f>
        <v>11</v>
      </c>
      <c r="B11" s="67"/>
      <c r="C11" s="69"/>
      <c r="D11" s="27"/>
      <c r="E11" s="210" t="s">
        <v>482</v>
      </c>
      <c r="F11" s="990"/>
      <c r="G11" s="589"/>
      <c r="H11" s="589"/>
      <c r="I11" s="589"/>
      <c r="J11" s="589"/>
      <c r="K11" s="922">
        <v>0</v>
      </c>
      <c r="L11" s="27"/>
      <c r="M11" s="27"/>
      <c r="O11" s="256"/>
      <c r="P11" s="258"/>
      <c r="Q11" s="257"/>
      <c r="R11" s="259"/>
      <c r="S11" s="259"/>
      <c r="T11" s="259"/>
      <c r="AF11" s="261"/>
    </row>
    <row r="12" spans="1:34" ht="14.5">
      <c r="A12" s="263">
        <f>ROW()</f>
        <v>12</v>
      </c>
      <c r="B12" s="67"/>
      <c r="C12" s="69"/>
      <c r="D12" s="27"/>
      <c r="E12" s="210" t="s">
        <v>479</v>
      </c>
      <c r="F12" s="990"/>
      <c r="G12" s="589"/>
      <c r="H12" s="589"/>
      <c r="I12" s="589"/>
      <c r="J12" s="589"/>
      <c r="K12" s="922">
        <v>0</v>
      </c>
      <c r="L12" s="27"/>
      <c r="M12" s="27"/>
      <c r="O12" s="256"/>
      <c r="P12" s="258"/>
      <c r="Q12" s="257"/>
      <c r="R12" s="259"/>
      <c r="S12" s="259"/>
      <c r="T12" s="259"/>
      <c r="AF12" s="261"/>
    </row>
    <row r="13" spans="1:34" ht="16.149999999999999" customHeight="1">
      <c r="A13" s="263">
        <f>ROW()</f>
        <v>13</v>
      </c>
      <c r="B13" s="67"/>
      <c r="C13" s="69"/>
      <c r="D13" s="27"/>
      <c r="E13" s="210" t="s">
        <v>483</v>
      </c>
      <c r="F13" s="990"/>
      <c r="G13" s="589"/>
      <c r="H13" s="589"/>
      <c r="I13" s="589"/>
      <c r="J13" s="589"/>
      <c r="K13" s="922">
        <v>0</v>
      </c>
      <c r="L13" s="27"/>
      <c r="M13" s="27"/>
      <c r="O13" s="256"/>
      <c r="P13" s="258"/>
      <c r="Q13" s="257"/>
      <c r="R13" s="259"/>
      <c r="S13" s="259"/>
      <c r="T13" s="259"/>
      <c r="AF13" s="261"/>
    </row>
    <row r="14" spans="1:34" ht="16.149999999999999" customHeight="1">
      <c r="A14" s="263">
        <f>ROW()</f>
        <v>14</v>
      </c>
      <c r="B14" s="67"/>
      <c r="C14" s="69"/>
      <c r="D14" s="27"/>
      <c r="E14" s="210" t="s">
        <v>480</v>
      </c>
      <c r="F14" s="990"/>
      <c r="G14" s="589"/>
      <c r="H14" s="589"/>
      <c r="I14" s="589"/>
      <c r="J14" s="589"/>
      <c r="K14" s="922">
        <v>0</v>
      </c>
      <c r="L14" s="27"/>
      <c r="M14" s="27"/>
      <c r="O14" s="256"/>
      <c r="P14" s="258"/>
      <c r="Q14" s="257"/>
      <c r="R14" s="259"/>
      <c r="S14" s="259"/>
      <c r="T14" s="259"/>
      <c r="AF14" s="261"/>
    </row>
    <row r="15" spans="1:34" ht="16.149999999999999" customHeight="1">
      <c r="A15" s="263">
        <f>ROW()</f>
        <v>15</v>
      </c>
      <c r="B15" s="67"/>
      <c r="C15" s="69"/>
      <c r="D15" s="27"/>
      <c r="E15" s="1020" t="s">
        <v>1162</v>
      </c>
      <c r="F15" s="990"/>
      <c r="G15" s="589"/>
      <c r="H15" s="589"/>
      <c r="I15" s="589"/>
      <c r="J15" s="589"/>
      <c r="K15" s="922">
        <v>0</v>
      </c>
      <c r="L15" s="27"/>
      <c r="M15" s="27"/>
      <c r="O15" s="256"/>
      <c r="P15" s="258"/>
      <c r="Q15" s="257"/>
      <c r="R15" s="259"/>
      <c r="S15" s="259"/>
      <c r="T15" s="259"/>
      <c r="AF15" s="261"/>
      <c r="AH15" s="1138"/>
    </row>
    <row r="16" spans="1:34" ht="16.149999999999999" customHeight="1">
      <c r="A16" s="263">
        <f>ROW()</f>
        <v>16</v>
      </c>
      <c r="B16" s="67"/>
      <c r="C16" s="69"/>
      <c r="D16" s="27"/>
      <c r="E16" s="1020" t="s">
        <v>1163</v>
      </c>
      <c r="F16" s="990"/>
      <c r="G16" s="589"/>
      <c r="H16" s="589"/>
      <c r="I16" s="589"/>
      <c r="J16" s="589"/>
      <c r="K16" s="922">
        <v>0</v>
      </c>
      <c r="L16" s="27"/>
      <c r="M16" s="27"/>
      <c r="O16" s="256"/>
      <c r="P16" s="258"/>
      <c r="Q16" s="257"/>
      <c r="R16" s="259"/>
      <c r="S16" s="259"/>
      <c r="T16" s="259"/>
      <c r="AF16" s="261"/>
      <c r="AH16" s="1138"/>
    </row>
    <row r="17" spans="1:34" ht="16.149999999999999" customHeight="1">
      <c r="A17" s="263">
        <f>ROW()</f>
        <v>17</v>
      </c>
      <c r="B17" s="67"/>
      <c r="C17" s="69"/>
      <c r="D17" s="27"/>
      <c r="E17" s="1020" t="s">
        <v>1164</v>
      </c>
      <c r="F17" s="990"/>
      <c r="G17" s="589"/>
      <c r="H17" s="589"/>
      <c r="I17" s="589"/>
      <c r="J17" s="589"/>
      <c r="K17" s="922">
        <v>0</v>
      </c>
      <c r="L17" s="27"/>
      <c r="M17" s="27"/>
      <c r="O17" s="256"/>
      <c r="P17" s="258"/>
      <c r="Q17" s="257"/>
      <c r="R17" s="259"/>
      <c r="S17" s="259"/>
      <c r="T17" s="259"/>
      <c r="AF17" s="261"/>
      <c r="AH17" s="1138"/>
    </row>
    <row r="18" spans="1:34" ht="16.149999999999999" customHeight="1">
      <c r="A18" s="263">
        <f>ROW()</f>
        <v>18</v>
      </c>
      <c r="B18" s="67"/>
      <c r="C18" s="69"/>
      <c r="D18" s="27"/>
      <c r="E18" s="1020" t="s">
        <v>1165</v>
      </c>
      <c r="F18" s="990"/>
      <c r="G18" s="589"/>
      <c r="H18" s="589"/>
      <c r="I18" s="589"/>
      <c r="J18" s="589"/>
      <c r="K18" s="922">
        <v>0</v>
      </c>
      <c r="L18" s="27"/>
      <c r="M18" s="27"/>
      <c r="O18" s="256"/>
      <c r="P18" s="258"/>
      <c r="Q18" s="257"/>
      <c r="R18" s="259"/>
      <c r="S18" s="259"/>
      <c r="T18" s="259"/>
      <c r="AF18" s="261"/>
      <c r="AH18" s="1138"/>
    </row>
    <row r="19" spans="1:34" ht="16.149999999999999" customHeight="1">
      <c r="A19" s="263">
        <f>ROW()</f>
        <v>19</v>
      </c>
      <c r="B19" s="67"/>
      <c r="C19" s="69"/>
      <c r="D19" s="27"/>
      <c r="E19" s="1020" t="s">
        <v>1166</v>
      </c>
      <c r="F19" s="990"/>
      <c r="G19" s="589"/>
      <c r="H19" s="589"/>
      <c r="I19" s="589"/>
      <c r="J19" s="589"/>
      <c r="K19" s="922">
        <v>0</v>
      </c>
      <c r="L19" s="27"/>
      <c r="M19" s="27"/>
      <c r="O19" s="256"/>
      <c r="P19" s="258"/>
      <c r="Q19" s="257"/>
      <c r="R19" s="259"/>
      <c r="S19" s="259"/>
      <c r="T19" s="259"/>
      <c r="AF19" s="261"/>
      <c r="AH19" s="1138"/>
    </row>
    <row r="20" spans="1:34" ht="16.149999999999999" customHeight="1" thickBot="1">
      <c r="A20" s="263">
        <f>ROW()</f>
        <v>20</v>
      </c>
      <c r="B20" s="67"/>
      <c r="C20" s="69"/>
      <c r="D20" s="27"/>
      <c r="E20" s="264" t="s">
        <v>393</v>
      </c>
      <c r="F20" s="990"/>
      <c r="G20" s="589"/>
      <c r="H20" s="589"/>
      <c r="I20" s="589"/>
      <c r="J20" s="589"/>
      <c r="K20" s="922">
        <v>0</v>
      </c>
      <c r="L20" s="27" t="s">
        <v>4</v>
      </c>
      <c r="M20" s="655" t="s">
        <v>4</v>
      </c>
      <c r="N20" s="655" t="s">
        <v>4</v>
      </c>
      <c r="O20" s="256"/>
      <c r="P20" s="258"/>
      <c r="Q20" s="257"/>
      <c r="R20" s="259"/>
      <c r="S20" s="259"/>
      <c r="T20" s="259"/>
      <c r="AF20" s="261"/>
    </row>
    <row r="21" spans="1:34" s="22" customFormat="1" ht="16.149999999999999" customHeight="1" thickBot="1">
      <c r="A21" s="263">
        <f>ROW()</f>
        <v>21</v>
      </c>
      <c r="B21" s="67"/>
      <c r="C21" s="67"/>
      <c r="D21" s="82"/>
      <c r="E21" s="211" t="s">
        <v>1167</v>
      </c>
      <c r="F21" s="212"/>
      <c r="G21" s="1021">
        <f>SUM(G9:G20)</f>
        <v>0</v>
      </c>
      <c r="H21" s="1021">
        <f>SUM(H9:H20)</f>
        <v>0</v>
      </c>
      <c r="I21" s="1022">
        <f>SUM(I9:I20)</f>
        <v>0</v>
      </c>
      <c r="J21" s="1023">
        <f>SUM(J9:J20)</f>
        <v>0</v>
      </c>
      <c r="K21" s="1024">
        <f>SUM(K9:K20)</f>
        <v>0</v>
      </c>
      <c r="L21" s="27"/>
      <c r="M21" s="27"/>
      <c r="O21" s="256"/>
      <c r="P21" s="258"/>
      <c r="Q21" s="257"/>
      <c r="R21" s="259"/>
      <c r="S21" s="259"/>
      <c r="T21" s="259"/>
      <c r="AF21" s="261"/>
    </row>
    <row r="22" spans="1:34" s="22" customFormat="1" ht="16.149999999999999" customHeight="1">
      <c r="A22" s="263">
        <f>ROW()</f>
        <v>22</v>
      </c>
      <c r="B22" s="67"/>
      <c r="C22" s="67"/>
      <c r="D22" s="82"/>
      <c r="E22" s="70"/>
      <c r="F22" s="82"/>
      <c r="G22" s="1025"/>
      <c r="H22" s="1025"/>
      <c r="I22" s="1025"/>
      <c r="J22" s="1025"/>
      <c r="K22" s="1025"/>
      <c r="L22" s="27"/>
      <c r="M22" s="27"/>
      <c r="O22" s="256"/>
      <c r="P22" s="258"/>
      <c r="Q22" s="257"/>
      <c r="R22" s="259"/>
      <c r="S22" s="259"/>
      <c r="T22" s="259"/>
      <c r="AF22" s="261"/>
    </row>
    <row r="23" spans="1:34" s="22" customFormat="1" ht="16.149999999999999" customHeight="1">
      <c r="A23" s="263">
        <f>ROW()</f>
        <v>23</v>
      </c>
      <c r="B23" s="67"/>
      <c r="C23" s="67"/>
      <c r="D23" s="82"/>
      <c r="E23" s="70"/>
      <c r="F23" s="82"/>
      <c r="G23" s="1025"/>
      <c r="H23" s="1025"/>
      <c r="I23" s="1025"/>
      <c r="J23" s="1025"/>
      <c r="K23" s="1025"/>
      <c r="L23" s="27"/>
      <c r="M23" s="27"/>
      <c r="O23" s="256"/>
      <c r="P23" s="258"/>
      <c r="Q23" s="257"/>
      <c r="R23" s="259"/>
      <c r="S23" s="259"/>
      <c r="T23" s="259"/>
      <c r="AF23" s="261"/>
    </row>
    <row r="24" spans="1:34" ht="16.149999999999999" customHeight="1">
      <c r="A24" s="263">
        <f>ROW()</f>
        <v>24</v>
      </c>
      <c r="B24" s="67"/>
      <c r="C24" s="68" t="s">
        <v>954</v>
      </c>
      <c r="D24" s="27"/>
      <c r="E24" s="27"/>
      <c r="F24" s="27"/>
      <c r="G24" s="27"/>
      <c r="H24" s="1281"/>
      <c r="I24" s="1282"/>
      <c r="J24" s="1283"/>
      <c r="K24" s="1284"/>
      <c r="L24" s="27"/>
      <c r="M24" s="27"/>
      <c r="O24" s="256"/>
      <c r="P24" s="258"/>
      <c r="Q24" s="257"/>
      <c r="R24" s="259"/>
      <c r="S24" s="259"/>
      <c r="T24" s="259"/>
      <c r="AF24" s="261"/>
    </row>
    <row r="25" spans="1:34" ht="16.149999999999999" customHeight="1">
      <c r="A25" s="263">
        <f>ROW()</f>
        <v>25</v>
      </c>
      <c r="D25" s="260"/>
      <c r="E25" s="260"/>
      <c r="F25" s="717"/>
      <c r="G25" s="532"/>
      <c r="H25" s="533"/>
      <c r="I25" s="533"/>
      <c r="J25" s="533"/>
      <c r="K25" s="533"/>
      <c r="L25" s="533"/>
      <c r="M25" s="535"/>
      <c r="N25" s="534"/>
      <c r="O25" s="385"/>
      <c r="P25" s="385"/>
      <c r="Q25" s="385"/>
      <c r="R25" s="385"/>
      <c r="S25" s="385"/>
      <c r="T25" s="385"/>
      <c r="AF25" s="950"/>
    </row>
    <row r="26" spans="1:34" ht="16.149999999999999" customHeight="1">
      <c r="A26" s="263">
        <f>ROW()</f>
        <v>26</v>
      </c>
      <c r="D26" s="1285"/>
      <c r="E26" s="1285"/>
      <c r="F26" s="717"/>
      <c r="G26" s="532"/>
      <c r="H26" s="533"/>
      <c r="I26" s="533"/>
      <c r="J26" s="533"/>
      <c r="K26" s="533"/>
      <c r="L26" s="533"/>
      <c r="M26" s="990"/>
      <c r="N26" s="534"/>
      <c r="O26" s="385"/>
      <c r="P26" s="385"/>
      <c r="Q26" s="385"/>
      <c r="R26" s="385"/>
      <c r="S26" s="385"/>
      <c r="T26" s="385"/>
      <c r="AF26" s="950"/>
    </row>
    <row r="27" spans="1:34" ht="15.5">
      <c r="A27" s="263">
        <f>ROW()</f>
        <v>27</v>
      </c>
      <c r="D27" s="1026" t="s">
        <v>478</v>
      </c>
      <c r="E27" s="260"/>
      <c r="F27" s="652"/>
      <c r="G27" s="653"/>
      <c r="H27" s="653"/>
      <c r="I27" s="653"/>
      <c r="J27" s="653"/>
      <c r="K27" s="654"/>
      <c r="L27" s="654"/>
      <c r="M27" s="654"/>
      <c r="N27" s="534"/>
      <c r="O27" s="385"/>
      <c r="P27" s="385"/>
      <c r="Q27" s="385"/>
      <c r="R27" s="385"/>
      <c r="S27" s="385"/>
      <c r="T27" s="385"/>
      <c r="AF27" s="950"/>
    </row>
    <row r="28" spans="1:34" ht="58.5" thickBot="1">
      <c r="A28" s="263">
        <f>ROW()</f>
        <v>28</v>
      </c>
      <c r="D28" s="260"/>
      <c r="E28" s="260"/>
      <c r="F28" s="652" t="s">
        <v>4</v>
      </c>
      <c r="G28" s="1027" t="s">
        <v>1168</v>
      </c>
      <c r="H28" s="1027" t="s">
        <v>1169</v>
      </c>
      <c r="I28" s="1027" t="s">
        <v>1170</v>
      </c>
      <c r="J28" s="1027" t="s">
        <v>1171</v>
      </c>
      <c r="K28" s="1028" t="s">
        <v>771</v>
      </c>
      <c r="L28" s="1028" t="s">
        <v>772</v>
      </c>
      <c r="M28" s="1028" t="s">
        <v>773</v>
      </c>
      <c r="N28" s="1029" t="s">
        <v>1172</v>
      </c>
      <c r="O28" s="1028" t="s">
        <v>1173</v>
      </c>
      <c r="P28" s="1028" t="s">
        <v>1174</v>
      </c>
      <c r="Q28" s="1030" t="s">
        <v>774</v>
      </c>
      <c r="R28" s="535" t="s">
        <v>775</v>
      </c>
      <c r="S28" s="655" t="s">
        <v>1240</v>
      </c>
      <c r="T28" s="655" t="s">
        <v>1241</v>
      </c>
      <c r="AF28" s="950"/>
    </row>
    <row r="29" spans="1:34" ht="15" thickBot="1">
      <c r="A29" s="263">
        <f>ROW()</f>
        <v>29</v>
      </c>
      <c r="D29" s="260"/>
      <c r="E29" s="260"/>
      <c r="F29" s="652" t="s">
        <v>748</v>
      </c>
      <c r="G29" s="871"/>
      <c r="H29" s="871"/>
      <c r="I29" s="871"/>
      <c r="J29" s="871"/>
      <c r="K29" s="871"/>
      <c r="L29" s="871"/>
      <c r="M29" s="871"/>
      <c r="N29" s="871"/>
      <c r="O29" s="872"/>
      <c r="P29" s="872"/>
      <c r="Q29" s="1115"/>
      <c r="R29" s="1117">
        <f>SUM(G29:Q29)</f>
        <v>0</v>
      </c>
      <c r="S29" s="1116"/>
      <c r="T29" s="656"/>
      <c r="AF29" s="950"/>
    </row>
    <row r="30" spans="1:34" ht="15" thickBot="1">
      <c r="A30" s="263">
        <f>ROW()</f>
        <v>30</v>
      </c>
      <c r="D30" s="260"/>
      <c r="E30" s="260"/>
      <c r="F30" s="652" t="s">
        <v>747</v>
      </c>
      <c r="G30" s="871"/>
      <c r="H30" s="871"/>
      <c r="I30" s="871"/>
      <c r="J30" s="871"/>
      <c r="K30" s="871"/>
      <c r="L30" s="871"/>
      <c r="M30" s="871"/>
      <c r="N30" s="871"/>
      <c r="O30" s="872"/>
      <c r="P30" s="872"/>
      <c r="Q30" s="1115"/>
      <c r="R30" s="1117">
        <f>SUM(G30:Q30)</f>
        <v>0</v>
      </c>
      <c r="S30" s="1116"/>
      <c r="T30" s="656"/>
      <c r="AF30" s="950"/>
    </row>
    <row r="31" spans="1:34" ht="15" thickBot="1">
      <c r="A31" s="263">
        <f>ROW()</f>
        <v>31</v>
      </c>
      <c r="D31" s="260"/>
      <c r="E31" s="260"/>
      <c r="F31" s="652" t="s">
        <v>749</v>
      </c>
      <c r="G31" s="871"/>
      <c r="H31" s="871"/>
      <c r="I31" s="871"/>
      <c r="J31" s="871"/>
      <c r="K31" s="871"/>
      <c r="L31" s="871"/>
      <c r="M31" s="871"/>
      <c r="N31" s="871"/>
      <c r="O31" s="872"/>
      <c r="P31" s="872"/>
      <c r="Q31" s="1115"/>
      <c r="R31" s="1117">
        <f>SUM(G31:Q31)</f>
        <v>0</v>
      </c>
      <c r="S31" s="1116"/>
      <c r="T31" s="656"/>
      <c r="AF31" s="950"/>
    </row>
    <row r="32" spans="1:34" ht="15" thickBot="1">
      <c r="A32" s="263">
        <f>ROW()</f>
        <v>32</v>
      </c>
      <c r="D32" s="260"/>
      <c r="E32" s="260"/>
      <c r="F32" s="1020" t="s">
        <v>9</v>
      </c>
      <c r="G32" s="1102"/>
      <c r="H32" s="1102"/>
      <c r="I32" s="1102"/>
      <c r="J32" s="1102"/>
      <c r="K32" s="1102"/>
      <c r="L32" s="1102"/>
      <c r="M32" s="1102"/>
      <c r="N32" s="1102"/>
      <c r="O32" s="1103"/>
      <c r="P32" s="1103"/>
      <c r="Q32" s="1118"/>
      <c r="R32" s="1117">
        <f>SUM(G32:Q32)</f>
        <v>0</v>
      </c>
      <c r="S32" s="1119"/>
      <c r="T32" s="1104"/>
      <c r="AF32" s="950"/>
    </row>
    <row r="33" spans="1:32" ht="15" thickBot="1">
      <c r="A33" s="263">
        <f>ROW()</f>
        <v>33</v>
      </c>
      <c r="D33" s="260"/>
      <c r="E33" s="260"/>
      <c r="F33" s="652" t="s">
        <v>750</v>
      </c>
      <c r="G33" s="1105">
        <f t="shared" ref="G33:I33" si="0">SUM(G29:G32)</f>
        <v>0</v>
      </c>
      <c r="H33" s="1105">
        <f t="shared" si="0"/>
        <v>0</v>
      </c>
      <c r="I33" s="1105">
        <f t="shared" si="0"/>
        <v>0</v>
      </c>
      <c r="J33" s="1105">
        <f>SUM(J29:J32)</f>
        <v>0</v>
      </c>
      <c r="K33" s="1105">
        <f>SUM(K29:K32)</f>
        <v>0</v>
      </c>
      <c r="L33" s="1105">
        <f t="shared" ref="L33:Q33" si="1">SUM(L29:L32)</f>
        <v>0</v>
      </c>
      <c r="M33" s="1105">
        <f t="shared" si="1"/>
        <v>0</v>
      </c>
      <c r="N33" s="1105">
        <f>SUM(N29:N32)</f>
        <v>0</v>
      </c>
      <c r="O33" s="1105">
        <f t="shared" si="1"/>
        <v>0</v>
      </c>
      <c r="P33" s="1105">
        <f>SUM(P29:P32)</f>
        <v>0</v>
      </c>
      <c r="Q33" s="1105">
        <f t="shared" si="1"/>
        <v>0</v>
      </c>
      <c r="R33" s="1105">
        <f>SUM(R29:R32)</f>
        <v>0</v>
      </c>
      <c r="S33" s="1105">
        <f>SUM(S29:S32)</f>
        <v>0</v>
      </c>
      <c r="T33" s="1105">
        <f>SUM(T29:T32)</f>
        <v>0</v>
      </c>
      <c r="AF33" s="950"/>
    </row>
    <row r="34" spans="1:32" ht="14.5">
      <c r="A34" s="263">
        <f>ROW()</f>
        <v>34</v>
      </c>
      <c r="D34" s="260"/>
      <c r="E34" s="260"/>
      <c r="F34" s="652"/>
      <c r="G34" s="653"/>
      <c r="H34" s="653"/>
      <c r="I34" s="653"/>
      <c r="J34" s="653"/>
      <c r="K34" s="654"/>
      <c r="L34" s="654"/>
      <c r="M34" s="654"/>
      <c r="N34" s="534"/>
      <c r="O34" s="385"/>
      <c r="P34" s="385"/>
      <c r="Q34" s="385"/>
      <c r="R34" s="385"/>
      <c r="S34" s="385"/>
      <c r="T34" s="385"/>
      <c r="AF34" s="950"/>
    </row>
    <row r="35" spans="1:32" ht="14.5">
      <c r="A35" s="263">
        <f>ROW()</f>
        <v>35</v>
      </c>
      <c r="D35" s="260"/>
      <c r="E35" s="260"/>
      <c r="F35" s="652"/>
      <c r="G35" s="653"/>
      <c r="H35" s="653"/>
      <c r="I35" s="653"/>
      <c r="J35" s="653"/>
      <c r="K35" s="654"/>
      <c r="L35" s="654"/>
      <c r="M35" s="654"/>
      <c r="N35" s="534"/>
      <c r="O35" s="385"/>
      <c r="P35" s="385"/>
      <c r="Q35" s="385"/>
      <c r="R35" s="385"/>
      <c r="S35" s="385"/>
      <c r="T35" s="385"/>
      <c r="AF35" s="950"/>
    </row>
    <row r="36" spans="1:32" ht="16.149999999999999" customHeight="1">
      <c r="A36" s="263">
        <f>ROW()</f>
        <v>36</v>
      </c>
      <c r="D36" s="260"/>
      <c r="E36" s="98"/>
      <c r="F36" s="281"/>
      <c r="G36" s="221"/>
      <c r="H36" s="221"/>
      <c r="I36" s="221"/>
      <c r="J36" s="221"/>
      <c r="K36" s="383"/>
      <c r="N36" s="280"/>
      <c r="O36" s="280"/>
      <c r="P36" s="280"/>
      <c r="Q36" s="280"/>
      <c r="R36" s="280"/>
      <c r="S36" s="280"/>
      <c r="T36" s="280"/>
      <c r="AF36" s="1031"/>
    </row>
    <row r="37" spans="1:32" ht="16.149999999999999" customHeight="1">
      <c r="A37" s="263">
        <f>ROW()</f>
        <v>37</v>
      </c>
      <c r="D37" s="260"/>
      <c r="E37" s="98"/>
      <c r="F37" s="281"/>
      <c r="G37" s="221"/>
      <c r="H37" s="221"/>
      <c r="I37" s="221"/>
      <c r="J37" s="221"/>
      <c r="K37" s="383"/>
      <c r="N37" s="280"/>
      <c r="O37" s="280"/>
      <c r="P37" s="280"/>
      <c r="Q37" s="280"/>
      <c r="R37" s="280"/>
      <c r="S37" s="280"/>
      <c r="T37" s="280"/>
      <c r="AF37" s="1031"/>
    </row>
    <row r="38" spans="1:32" ht="16.149999999999999" customHeight="1">
      <c r="A38" s="263">
        <f>ROW()</f>
        <v>38</v>
      </c>
      <c r="B38" s="67"/>
      <c r="C38" s="68" t="s">
        <v>952</v>
      </c>
      <c r="D38" s="27"/>
      <c r="E38" s="27"/>
      <c r="F38" s="27"/>
      <c r="G38" s="1273"/>
      <c r="H38" s="1273"/>
      <c r="I38" s="1273"/>
      <c r="J38" s="1273"/>
      <c r="K38" s="1273"/>
      <c r="L38" s="27"/>
      <c r="M38" s="27"/>
      <c r="O38" s="256"/>
      <c r="P38" s="258"/>
      <c r="Q38" s="257"/>
      <c r="R38" s="259"/>
      <c r="S38" s="259"/>
      <c r="T38" s="259"/>
      <c r="AF38" s="261"/>
    </row>
    <row r="39" spans="1:32" ht="16.149999999999999" customHeight="1">
      <c r="A39" s="263">
        <f>ROW()</f>
        <v>39</v>
      </c>
      <c r="B39" s="67"/>
      <c r="C39" s="68"/>
      <c r="D39" s="27"/>
      <c r="E39" s="260" t="s">
        <v>888</v>
      </c>
      <c r="F39" s="27"/>
      <c r="G39" s="27"/>
      <c r="H39" s="763"/>
      <c r="I39" s="764"/>
      <c r="J39" s="765"/>
      <c r="K39" s="766"/>
      <c r="L39" s="27"/>
      <c r="M39" s="27"/>
      <c r="O39" s="256"/>
      <c r="P39" s="108"/>
      <c r="Q39" s="257"/>
      <c r="AF39" s="950"/>
    </row>
    <row r="40" spans="1:32" s="990" customFormat="1" ht="31.5" customHeight="1">
      <c r="A40" s="263">
        <f>ROW()</f>
        <v>40</v>
      </c>
      <c r="D40" s="98"/>
      <c r="E40" s="98"/>
      <c r="F40" s="770"/>
      <c r="G40" s="221"/>
      <c r="H40" s="221"/>
      <c r="I40" s="221"/>
      <c r="J40" s="1274" t="s">
        <v>923</v>
      </c>
      <c r="K40" s="1274"/>
      <c r="L40" s="1274"/>
      <c r="M40" s="1274"/>
      <c r="N40" s="1274"/>
      <c r="O40" s="1274"/>
      <c r="P40" s="1274"/>
      <c r="Q40" s="1274"/>
      <c r="U40" s="1274" t="s">
        <v>886</v>
      </c>
      <c r="V40" s="1274"/>
      <c r="W40" s="1274"/>
      <c r="X40" s="1274"/>
      <c r="Y40" s="1274"/>
      <c r="Z40" s="1274"/>
      <c r="AA40" s="1274"/>
      <c r="AB40" s="1274"/>
      <c r="AF40" s="1032"/>
    </row>
    <row r="41" spans="1:32" s="990" customFormat="1" ht="36.75" customHeight="1">
      <c r="A41" s="263"/>
      <c r="D41" s="98"/>
      <c r="E41" s="98"/>
      <c r="F41" s="770"/>
      <c r="G41" s="221"/>
      <c r="H41" s="221"/>
      <c r="I41" s="221"/>
      <c r="J41" s="1135"/>
      <c r="K41" s="1136" t="s">
        <v>1260</v>
      </c>
      <c r="L41" s="1134"/>
      <c r="M41" s="1136" t="s">
        <v>1260</v>
      </c>
      <c r="N41" s="1134"/>
      <c r="O41" s="1134"/>
      <c r="P41" s="1134"/>
      <c r="Q41" s="1136" t="s">
        <v>1260</v>
      </c>
      <c r="U41" s="1135"/>
      <c r="V41" s="1136" t="s">
        <v>1260</v>
      </c>
      <c r="W41" s="1134"/>
      <c r="X41" s="1136" t="s">
        <v>1260</v>
      </c>
      <c r="Y41" s="1134"/>
      <c r="Z41" s="1134"/>
      <c r="AA41" s="1134"/>
      <c r="AB41" s="1136" t="s">
        <v>1260</v>
      </c>
      <c r="AF41" s="1032"/>
    </row>
    <row r="42" spans="1:32" s="772" customFormat="1" ht="31.5" customHeight="1" thickBot="1">
      <c r="A42" s="263">
        <f>ROW()</f>
        <v>42</v>
      </c>
      <c r="D42" s="219"/>
      <c r="E42" s="219"/>
      <c r="F42" s="773" t="s">
        <v>882</v>
      </c>
      <c r="G42" s="773" t="s">
        <v>883</v>
      </c>
      <c r="H42" s="908" t="s">
        <v>884</v>
      </c>
      <c r="I42" s="908" t="s">
        <v>885</v>
      </c>
      <c r="J42" s="909" t="s">
        <v>1175</v>
      </c>
      <c r="K42" s="1033" t="s">
        <v>1214</v>
      </c>
      <c r="L42" s="1033" t="s">
        <v>1169</v>
      </c>
      <c r="M42" s="1033" t="s">
        <v>1213</v>
      </c>
      <c r="N42" s="1033" t="s">
        <v>1170</v>
      </c>
      <c r="O42" s="1033" t="s">
        <v>1171</v>
      </c>
      <c r="P42" s="909" t="s">
        <v>1246</v>
      </c>
      <c r="Q42" s="1033" t="s">
        <v>1247</v>
      </c>
      <c r="R42" s="1034" t="s">
        <v>1209</v>
      </c>
      <c r="S42" s="1034" t="s">
        <v>887</v>
      </c>
      <c r="T42" s="909" t="s">
        <v>1176</v>
      </c>
      <c r="U42" s="909" t="s">
        <v>1175</v>
      </c>
      <c r="V42" s="1033" t="s">
        <v>1214</v>
      </c>
      <c r="W42" s="1033" t="s">
        <v>1169</v>
      </c>
      <c r="X42" s="1033" t="s">
        <v>1213</v>
      </c>
      <c r="Y42" s="1033" t="s">
        <v>1170</v>
      </c>
      <c r="Z42" s="1033" t="s">
        <v>1171</v>
      </c>
      <c r="AA42" s="909" t="s">
        <v>1215</v>
      </c>
      <c r="AB42" s="1033" t="s">
        <v>1195</v>
      </c>
      <c r="AC42" s="1034" t="s">
        <v>1209</v>
      </c>
      <c r="AD42" s="1034" t="s">
        <v>887</v>
      </c>
      <c r="AE42" s="909" t="s">
        <v>1176</v>
      </c>
      <c r="AF42" s="1035"/>
    </row>
    <row r="43" spans="1:32" s="990" customFormat="1" ht="16.149999999999999" customHeight="1" thickBot="1">
      <c r="A43" s="263">
        <f>ROW()</f>
        <v>43</v>
      </c>
      <c r="D43" s="98"/>
      <c r="E43" s="98"/>
      <c r="F43" s="771"/>
      <c r="G43" s="769"/>
      <c r="H43" s="769"/>
      <c r="I43" s="769"/>
      <c r="J43" s="872"/>
      <c r="K43" s="872"/>
      <c r="L43" s="872"/>
      <c r="M43" s="872"/>
      <c r="N43" s="872"/>
      <c r="O43" s="872"/>
      <c r="P43" s="1115"/>
      <c r="Q43" s="872"/>
      <c r="R43" s="872"/>
      <c r="S43" s="872"/>
      <c r="T43" s="1117">
        <f>J43+L43+N43+O43+P43</f>
        <v>0</v>
      </c>
      <c r="U43" s="1120"/>
      <c r="V43" s="872" t="s">
        <v>4</v>
      </c>
      <c r="W43" s="872"/>
      <c r="X43" s="872"/>
      <c r="Y43" s="872"/>
      <c r="Z43" s="872"/>
      <c r="AA43" s="872"/>
      <c r="AB43" s="872"/>
      <c r="AC43" s="872"/>
      <c r="AD43" s="1115"/>
      <c r="AE43" s="1117">
        <f>U43+W43+Y43+Z43+AA43</f>
        <v>0</v>
      </c>
      <c r="AF43" s="1036"/>
    </row>
    <row r="44" spans="1:32" s="990" customFormat="1" ht="16.149999999999999" customHeight="1" thickBot="1">
      <c r="A44" s="263">
        <f>ROW()</f>
        <v>44</v>
      </c>
      <c r="D44" s="98"/>
      <c r="E44" s="98"/>
      <c r="F44" s="771"/>
      <c r="G44" s="769"/>
      <c r="H44" s="769"/>
      <c r="I44" s="769"/>
      <c r="J44" s="872"/>
      <c r="K44" s="872"/>
      <c r="L44" s="872"/>
      <c r="M44" s="872"/>
      <c r="N44" s="872"/>
      <c r="O44" s="872"/>
      <c r="P44" s="1115"/>
      <c r="Q44" s="872"/>
      <c r="R44" s="872"/>
      <c r="S44" s="872"/>
      <c r="T44" s="1117">
        <f t="shared" ref="T44:T56" si="2">J44+L44+N44+O44+P44</f>
        <v>0</v>
      </c>
      <c r="U44" s="1120"/>
      <c r="V44" s="872"/>
      <c r="W44" s="872"/>
      <c r="X44" s="872"/>
      <c r="Y44" s="872"/>
      <c r="Z44" s="872"/>
      <c r="AA44" s="872"/>
      <c r="AB44" s="872"/>
      <c r="AC44" s="872"/>
      <c r="AD44" s="1115"/>
      <c r="AE44" s="1117">
        <f t="shared" ref="AE44:AE56" si="3">U44+W44+Y44+Z44+AA44</f>
        <v>0</v>
      </c>
      <c r="AF44" s="1036"/>
    </row>
    <row r="45" spans="1:32" s="990" customFormat="1" ht="16.149999999999999" customHeight="1" thickBot="1">
      <c r="A45" s="263">
        <f>ROW()</f>
        <v>45</v>
      </c>
      <c r="D45" s="98"/>
      <c r="E45" s="98"/>
      <c r="F45" s="771"/>
      <c r="G45" s="769"/>
      <c r="H45" s="769"/>
      <c r="I45" s="769"/>
      <c r="J45" s="872"/>
      <c r="K45" s="872"/>
      <c r="L45" s="872"/>
      <c r="M45" s="872"/>
      <c r="N45" s="872"/>
      <c r="O45" s="872"/>
      <c r="P45" s="1115"/>
      <c r="Q45" s="872"/>
      <c r="R45" s="872"/>
      <c r="S45" s="872"/>
      <c r="T45" s="1117">
        <f t="shared" si="2"/>
        <v>0</v>
      </c>
      <c r="U45" s="1120"/>
      <c r="V45" s="872"/>
      <c r="W45" s="872"/>
      <c r="X45" s="872"/>
      <c r="Y45" s="872"/>
      <c r="Z45" s="872"/>
      <c r="AA45" s="872"/>
      <c r="AB45" s="872"/>
      <c r="AC45" s="872"/>
      <c r="AD45" s="1115"/>
      <c r="AE45" s="1117">
        <f t="shared" si="3"/>
        <v>0</v>
      </c>
      <c r="AF45" s="1036"/>
    </row>
    <row r="46" spans="1:32" s="990" customFormat="1" ht="16.149999999999999" customHeight="1" thickBot="1">
      <c r="A46" s="263">
        <f>ROW()</f>
        <v>46</v>
      </c>
      <c r="D46" s="98"/>
      <c r="E46" s="98"/>
      <c r="F46" s="771"/>
      <c r="G46" s="769"/>
      <c r="H46" s="769"/>
      <c r="I46" s="769"/>
      <c r="J46" s="872"/>
      <c r="K46" s="872"/>
      <c r="L46" s="872"/>
      <c r="M46" s="872"/>
      <c r="N46" s="872"/>
      <c r="O46" s="872"/>
      <c r="P46" s="1115"/>
      <c r="Q46" s="872"/>
      <c r="R46" s="872"/>
      <c r="S46" s="872"/>
      <c r="T46" s="1117">
        <f t="shared" si="2"/>
        <v>0</v>
      </c>
      <c r="U46" s="1120"/>
      <c r="V46" s="872"/>
      <c r="W46" s="872"/>
      <c r="X46" s="872"/>
      <c r="Y46" s="872"/>
      <c r="Z46" s="872"/>
      <c r="AA46" s="872"/>
      <c r="AB46" s="872"/>
      <c r="AC46" s="872"/>
      <c r="AD46" s="1115"/>
      <c r="AE46" s="1117">
        <f t="shared" si="3"/>
        <v>0</v>
      </c>
      <c r="AF46" s="1036"/>
    </row>
    <row r="47" spans="1:32" s="990" customFormat="1" ht="16.149999999999999" customHeight="1" thickBot="1">
      <c r="A47" s="263">
        <f>ROW()</f>
        <v>47</v>
      </c>
      <c r="D47" s="98"/>
      <c r="E47" s="98"/>
      <c r="F47" s="771"/>
      <c r="G47" s="769"/>
      <c r="H47" s="769"/>
      <c r="I47" s="769"/>
      <c r="J47" s="872"/>
      <c r="K47" s="872"/>
      <c r="L47" s="872"/>
      <c r="M47" s="872"/>
      <c r="N47" s="872"/>
      <c r="O47" s="872"/>
      <c r="P47" s="1115"/>
      <c r="Q47" s="872"/>
      <c r="R47" s="872"/>
      <c r="S47" s="872"/>
      <c r="T47" s="1117">
        <f t="shared" si="2"/>
        <v>0</v>
      </c>
      <c r="U47" s="1120"/>
      <c r="V47" s="872"/>
      <c r="W47" s="872"/>
      <c r="X47" s="872"/>
      <c r="Y47" s="872"/>
      <c r="Z47" s="872"/>
      <c r="AA47" s="872"/>
      <c r="AB47" s="872"/>
      <c r="AC47" s="872"/>
      <c r="AD47" s="1115"/>
      <c r="AE47" s="1117">
        <f t="shared" si="3"/>
        <v>0</v>
      </c>
      <c r="AF47" s="1036"/>
    </row>
    <row r="48" spans="1:32" s="990" customFormat="1" ht="16.149999999999999" customHeight="1" thickBot="1">
      <c r="A48" s="263">
        <f>ROW()</f>
        <v>48</v>
      </c>
      <c r="D48" s="98"/>
      <c r="E48" s="98"/>
      <c r="F48" s="771"/>
      <c r="G48" s="769"/>
      <c r="H48" s="769"/>
      <c r="I48" s="769"/>
      <c r="J48" s="872"/>
      <c r="K48" s="872"/>
      <c r="L48" s="872"/>
      <c r="M48" s="872"/>
      <c r="N48" s="872"/>
      <c r="O48" s="872"/>
      <c r="P48" s="1115"/>
      <c r="Q48" s="872"/>
      <c r="R48" s="872"/>
      <c r="S48" s="872"/>
      <c r="T48" s="1117">
        <f t="shared" si="2"/>
        <v>0</v>
      </c>
      <c r="U48" s="1120"/>
      <c r="V48" s="872"/>
      <c r="W48" s="872"/>
      <c r="X48" s="872"/>
      <c r="Y48" s="872"/>
      <c r="Z48" s="872"/>
      <c r="AA48" s="872"/>
      <c r="AB48" s="872"/>
      <c r="AC48" s="872"/>
      <c r="AD48" s="1115"/>
      <c r="AE48" s="1117">
        <f t="shared" si="3"/>
        <v>0</v>
      </c>
      <c r="AF48" s="1036"/>
    </row>
    <row r="49" spans="1:32" s="990" customFormat="1" ht="16.149999999999999" customHeight="1" thickBot="1">
      <c r="A49" s="263">
        <f>ROW()</f>
        <v>49</v>
      </c>
      <c r="D49" s="98"/>
      <c r="E49" s="98"/>
      <c r="F49" s="771"/>
      <c r="G49" s="769"/>
      <c r="H49" s="769"/>
      <c r="I49" s="769"/>
      <c r="J49" s="872"/>
      <c r="K49" s="872"/>
      <c r="L49" s="872"/>
      <c r="M49" s="872"/>
      <c r="N49" s="872"/>
      <c r="O49" s="872"/>
      <c r="P49" s="1115"/>
      <c r="Q49" s="872"/>
      <c r="R49" s="872"/>
      <c r="S49" s="872"/>
      <c r="T49" s="1117">
        <f t="shared" si="2"/>
        <v>0</v>
      </c>
      <c r="U49" s="1120"/>
      <c r="V49" s="872"/>
      <c r="W49" s="872"/>
      <c r="X49" s="872"/>
      <c r="Y49" s="872"/>
      <c r="Z49" s="872"/>
      <c r="AA49" s="872"/>
      <c r="AB49" s="872"/>
      <c r="AC49" s="872"/>
      <c r="AD49" s="1115"/>
      <c r="AE49" s="1117">
        <f>U49+W49+Y49+Z49+AA49</f>
        <v>0</v>
      </c>
      <c r="AF49" s="1036"/>
    </row>
    <row r="50" spans="1:32" s="990" customFormat="1" ht="16.149999999999999" customHeight="1" thickBot="1">
      <c r="A50" s="263">
        <f>ROW()</f>
        <v>50</v>
      </c>
      <c r="D50" s="98"/>
      <c r="E50" s="98"/>
      <c r="F50" s="771"/>
      <c r="G50" s="769"/>
      <c r="H50" s="769"/>
      <c r="I50" s="769"/>
      <c r="J50" s="872"/>
      <c r="K50" s="872"/>
      <c r="L50" s="872"/>
      <c r="M50" s="872"/>
      <c r="N50" s="872"/>
      <c r="O50" s="872"/>
      <c r="P50" s="1115"/>
      <c r="Q50" s="872"/>
      <c r="R50" s="872"/>
      <c r="S50" s="872"/>
      <c r="T50" s="1117">
        <f>J50+L50+N50+O50+P50</f>
        <v>0</v>
      </c>
      <c r="U50" s="1120"/>
      <c r="V50" s="872"/>
      <c r="W50" s="872"/>
      <c r="X50" s="872"/>
      <c r="Y50" s="872"/>
      <c r="Z50" s="872"/>
      <c r="AA50" s="872"/>
      <c r="AB50" s="872"/>
      <c r="AC50" s="872"/>
      <c r="AD50" s="1115"/>
      <c r="AE50" s="1117">
        <f t="shared" si="3"/>
        <v>0</v>
      </c>
      <c r="AF50" s="1036"/>
    </row>
    <row r="51" spans="1:32" s="990" customFormat="1" ht="16.149999999999999" customHeight="1" thickBot="1">
      <c r="A51" s="263">
        <f>ROW()</f>
        <v>51</v>
      </c>
      <c r="D51" s="98"/>
      <c r="E51" s="98"/>
      <c r="F51" s="771"/>
      <c r="G51" s="769"/>
      <c r="H51" s="769"/>
      <c r="I51" s="769"/>
      <c r="J51" s="872"/>
      <c r="K51" s="872"/>
      <c r="L51" s="872"/>
      <c r="M51" s="872"/>
      <c r="N51" s="872"/>
      <c r="O51" s="872"/>
      <c r="P51" s="1115"/>
      <c r="Q51" s="872"/>
      <c r="R51" s="872"/>
      <c r="S51" s="872"/>
      <c r="T51" s="1117">
        <f t="shared" si="2"/>
        <v>0</v>
      </c>
      <c r="U51" s="1120"/>
      <c r="V51" s="872"/>
      <c r="W51" s="872"/>
      <c r="X51" s="872"/>
      <c r="Y51" s="872"/>
      <c r="Z51" s="872"/>
      <c r="AA51" s="872"/>
      <c r="AB51" s="872"/>
      <c r="AC51" s="872"/>
      <c r="AD51" s="1115"/>
      <c r="AE51" s="1117">
        <f t="shared" si="3"/>
        <v>0</v>
      </c>
      <c r="AF51" s="1036"/>
    </row>
    <row r="52" spans="1:32" s="990" customFormat="1" ht="16.149999999999999" customHeight="1" thickBot="1">
      <c r="A52" s="263">
        <f>ROW()</f>
        <v>52</v>
      </c>
      <c r="D52" s="98"/>
      <c r="E52" s="98"/>
      <c r="F52" s="771"/>
      <c r="G52" s="769"/>
      <c r="H52" s="769"/>
      <c r="I52" s="769"/>
      <c r="J52" s="872"/>
      <c r="K52" s="872"/>
      <c r="L52" s="872"/>
      <c r="M52" s="872"/>
      <c r="N52" s="872"/>
      <c r="O52" s="872"/>
      <c r="P52" s="1115"/>
      <c r="Q52" s="872"/>
      <c r="R52" s="872"/>
      <c r="S52" s="872"/>
      <c r="T52" s="1117">
        <f t="shared" si="2"/>
        <v>0</v>
      </c>
      <c r="U52" s="1120"/>
      <c r="V52" s="872"/>
      <c r="W52" s="872"/>
      <c r="X52" s="872"/>
      <c r="Y52" s="872"/>
      <c r="Z52" s="872"/>
      <c r="AA52" s="872"/>
      <c r="AB52" s="872"/>
      <c r="AC52" s="872"/>
      <c r="AD52" s="1115"/>
      <c r="AE52" s="1117">
        <f t="shared" si="3"/>
        <v>0</v>
      </c>
      <c r="AF52" s="1036"/>
    </row>
    <row r="53" spans="1:32" s="990" customFormat="1" ht="16.149999999999999" customHeight="1" thickBot="1">
      <c r="A53" s="263">
        <f>ROW()</f>
        <v>53</v>
      </c>
      <c r="D53" s="98"/>
      <c r="E53" s="98"/>
      <c r="F53" s="771"/>
      <c r="G53" s="769"/>
      <c r="H53" s="769"/>
      <c r="I53" s="769"/>
      <c r="J53" s="872"/>
      <c r="K53" s="872"/>
      <c r="L53" s="872"/>
      <c r="M53" s="872"/>
      <c r="N53" s="872"/>
      <c r="O53" s="872"/>
      <c r="P53" s="1115"/>
      <c r="Q53" s="872"/>
      <c r="R53" s="872"/>
      <c r="S53" s="872"/>
      <c r="T53" s="1117">
        <f t="shared" si="2"/>
        <v>0</v>
      </c>
      <c r="U53" s="1120"/>
      <c r="V53" s="872"/>
      <c r="W53" s="872"/>
      <c r="X53" s="872"/>
      <c r="Y53" s="872"/>
      <c r="Z53" s="872"/>
      <c r="AA53" s="872"/>
      <c r="AB53" s="872"/>
      <c r="AC53" s="872"/>
      <c r="AD53" s="1115"/>
      <c r="AE53" s="1117">
        <f t="shared" si="3"/>
        <v>0</v>
      </c>
      <c r="AF53" s="1036"/>
    </row>
    <row r="54" spans="1:32" s="990" customFormat="1" ht="16.149999999999999" customHeight="1" thickBot="1">
      <c r="A54" s="263">
        <f>ROW()</f>
        <v>54</v>
      </c>
      <c r="D54" s="98"/>
      <c r="E54" s="98"/>
      <c r="F54" s="771"/>
      <c r="G54" s="769"/>
      <c r="H54" s="769"/>
      <c r="I54" s="769"/>
      <c r="J54" s="872"/>
      <c r="K54" s="872"/>
      <c r="L54" s="872"/>
      <c r="M54" s="872"/>
      <c r="N54" s="872"/>
      <c r="O54" s="872"/>
      <c r="P54" s="1115"/>
      <c r="Q54" s="872"/>
      <c r="R54" s="872"/>
      <c r="S54" s="872"/>
      <c r="T54" s="1117">
        <f t="shared" si="2"/>
        <v>0</v>
      </c>
      <c r="U54" s="1120"/>
      <c r="V54" s="872"/>
      <c r="W54" s="872"/>
      <c r="X54" s="872"/>
      <c r="Y54" s="872"/>
      <c r="Z54" s="872"/>
      <c r="AA54" s="872"/>
      <c r="AB54" s="872"/>
      <c r="AC54" s="872"/>
      <c r="AD54" s="1115"/>
      <c r="AE54" s="1117">
        <f t="shared" si="3"/>
        <v>0</v>
      </c>
      <c r="AF54" s="1036"/>
    </row>
    <row r="55" spans="1:32" s="990" customFormat="1" ht="16.149999999999999" customHeight="1" thickBot="1">
      <c r="A55" s="263">
        <f>ROW()</f>
        <v>55</v>
      </c>
      <c r="D55" s="98"/>
      <c r="E55" s="98"/>
      <c r="F55" s="771"/>
      <c r="G55" s="769"/>
      <c r="H55" s="769"/>
      <c r="I55" s="769"/>
      <c r="J55" s="872"/>
      <c r="K55" s="872"/>
      <c r="L55" s="872"/>
      <c r="M55" s="872"/>
      <c r="N55" s="872"/>
      <c r="O55" s="872"/>
      <c r="P55" s="1115"/>
      <c r="Q55" s="872"/>
      <c r="R55" s="872"/>
      <c r="S55" s="872"/>
      <c r="T55" s="1117">
        <f t="shared" si="2"/>
        <v>0</v>
      </c>
      <c r="U55" s="1120"/>
      <c r="V55" s="872"/>
      <c r="W55" s="872"/>
      <c r="X55" s="872"/>
      <c r="Y55" s="872"/>
      <c r="Z55" s="872"/>
      <c r="AA55" s="872"/>
      <c r="AB55" s="872"/>
      <c r="AC55" s="872"/>
      <c r="AD55" s="1115"/>
      <c r="AE55" s="1117">
        <f>U55+W55+Y55+Z55+AA55</f>
        <v>0</v>
      </c>
      <c r="AF55" s="1036"/>
    </row>
    <row r="56" spans="1:32" s="990" customFormat="1" ht="16.149999999999999" customHeight="1" thickBot="1">
      <c r="A56" s="263">
        <f>ROW()</f>
        <v>56</v>
      </c>
      <c r="D56" s="98"/>
      <c r="E56" s="98"/>
      <c r="F56" s="771"/>
      <c r="G56" s="769"/>
      <c r="H56" s="769"/>
      <c r="I56" s="769"/>
      <c r="J56" s="872"/>
      <c r="K56" s="872"/>
      <c r="L56" s="872"/>
      <c r="M56" s="872"/>
      <c r="N56" s="872"/>
      <c r="O56" s="872"/>
      <c r="P56" s="1115"/>
      <c r="Q56" s="872"/>
      <c r="R56" s="872"/>
      <c r="S56" s="872"/>
      <c r="T56" s="1117">
        <f t="shared" si="2"/>
        <v>0</v>
      </c>
      <c r="U56" s="1120"/>
      <c r="V56" s="872"/>
      <c r="W56" s="872"/>
      <c r="X56" s="872"/>
      <c r="Y56" s="872"/>
      <c r="Z56" s="872"/>
      <c r="AA56" s="872"/>
      <c r="AB56" s="872"/>
      <c r="AC56" s="872"/>
      <c r="AD56" s="1115"/>
      <c r="AE56" s="1117">
        <f t="shared" si="3"/>
        <v>0</v>
      </c>
      <c r="AF56" s="1036"/>
    </row>
    <row r="57" spans="1:32" ht="16.149999999999999" customHeight="1">
      <c r="A57" s="263">
        <f>ROW()</f>
        <v>57</v>
      </c>
      <c r="D57" s="260"/>
      <c r="E57" s="98"/>
      <c r="F57" s="164" t="s">
        <v>1099</v>
      </c>
      <c r="G57" s="221"/>
      <c r="H57" s="221"/>
      <c r="I57" s="221"/>
      <c r="J57" s="221"/>
      <c r="K57" s="383"/>
      <c r="N57" s="280"/>
      <c r="O57" s="280"/>
      <c r="P57" s="280"/>
      <c r="Q57" s="280"/>
      <c r="R57" s="280"/>
      <c r="S57" s="280"/>
      <c r="T57" s="280"/>
      <c r="AF57" s="1031"/>
    </row>
    <row r="58" spans="1:32" ht="16.149999999999999" customHeight="1">
      <c r="A58" s="263">
        <f>ROW()</f>
        <v>58</v>
      </c>
      <c r="D58" s="260"/>
      <c r="E58" s="98"/>
      <c r="F58" s="281"/>
      <c r="G58" s="221"/>
      <c r="H58" s="221"/>
      <c r="I58" s="221"/>
      <c r="J58" s="221"/>
      <c r="K58" s="383"/>
      <c r="N58" s="280"/>
      <c r="O58" s="280"/>
      <c r="P58" s="280"/>
      <c r="Q58" s="280"/>
      <c r="R58" s="280"/>
      <c r="S58" s="280"/>
      <c r="T58" s="280"/>
      <c r="AF58" s="1031"/>
    </row>
    <row r="59" spans="1:32" ht="37.5" customHeight="1">
      <c r="A59" s="263">
        <f>ROW()</f>
        <v>59</v>
      </c>
      <c r="C59" s="68" t="s">
        <v>955</v>
      </c>
      <c r="D59" s="260"/>
      <c r="E59" s="98"/>
      <c r="F59" s="281"/>
      <c r="G59" s="221"/>
      <c r="H59" s="221"/>
      <c r="I59" s="221"/>
      <c r="J59" s="221"/>
      <c r="K59" s="383"/>
      <c r="N59" s="280"/>
      <c r="O59" s="280"/>
      <c r="P59" s="280"/>
      <c r="Q59" s="280"/>
      <c r="R59" s="280"/>
      <c r="S59" s="280"/>
      <c r="T59" s="280"/>
      <c r="AF59" s="1031"/>
    </row>
    <row r="60" spans="1:32" ht="15.75" customHeight="1">
      <c r="A60" s="263">
        <f>ROW()</f>
        <v>60</v>
      </c>
      <c r="C60" s="68"/>
      <c r="D60" s="260"/>
      <c r="E60" s="98"/>
      <c r="F60" s="281"/>
      <c r="G60" s="221"/>
      <c r="I60" s="1037" t="s">
        <v>316</v>
      </c>
      <c r="J60" s="1038"/>
      <c r="K60" s="1037" t="s">
        <v>315</v>
      </c>
      <c r="N60" s="280"/>
      <c r="O60" s="280"/>
      <c r="P60" s="280"/>
      <c r="Q60" s="280"/>
      <c r="R60" s="280"/>
      <c r="S60" s="280"/>
      <c r="T60" s="280"/>
      <c r="AF60" s="1031"/>
    </row>
    <row r="61" spans="1:32" ht="31.5" customHeight="1">
      <c r="A61" s="263">
        <f>ROW()</f>
        <v>61</v>
      </c>
      <c r="D61" s="260"/>
      <c r="E61" s="98"/>
      <c r="G61" s="762" t="s">
        <v>714</v>
      </c>
      <c r="H61" s="713" t="s">
        <v>317</v>
      </c>
      <c r="I61" s="1039" t="s">
        <v>318</v>
      </c>
      <c r="J61" s="713" t="s">
        <v>392</v>
      </c>
      <c r="K61" s="713" t="s">
        <v>318</v>
      </c>
      <c r="L61" s="1040" t="s">
        <v>9</v>
      </c>
      <c r="M61" s="990"/>
      <c r="N61" s="713"/>
      <c r="O61" s="1275"/>
      <c r="P61" s="1275"/>
      <c r="Q61" s="1275"/>
      <c r="R61" s="713"/>
      <c r="S61" s="713"/>
      <c r="T61" s="713"/>
      <c r="AF61" s="1041"/>
    </row>
    <row r="62" spans="1:32" ht="16.149999999999999" customHeight="1" thickBot="1">
      <c r="A62" s="263">
        <f>ROW()</f>
        <v>62</v>
      </c>
      <c r="D62" s="260"/>
      <c r="E62" s="98"/>
      <c r="F62" s="767" t="s">
        <v>662</v>
      </c>
      <c r="G62" s="713" t="s">
        <v>713</v>
      </c>
      <c r="H62" s="431" t="s">
        <v>713</v>
      </c>
      <c r="I62" s="1042" t="s">
        <v>713</v>
      </c>
      <c r="J62" s="431" t="s">
        <v>713</v>
      </c>
      <c r="K62" s="431" t="s">
        <v>713</v>
      </c>
      <c r="L62" s="1043" t="s">
        <v>713</v>
      </c>
      <c r="M62" s="990"/>
      <c r="N62" s="713"/>
      <c r="O62" s="713"/>
      <c r="P62" s="713"/>
      <c r="Q62" s="713"/>
      <c r="R62" s="713"/>
      <c r="S62" s="713"/>
      <c r="T62" s="713"/>
      <c r="AF62" s="1041"/>
    </row>
    <row r="63" spans="1:32" ht="16.149999999999999" customHeight="1" thickBot="1">
      <c r="A63" s="263">
        <f>ROW()</f>
        <v>63</v>
      </c>
      <c r="D63" s="260"/>
      <c r="E63" s="98"/>
      <c r="F63" s="220"/>
      <c r="G63" s="1121"/>
      <c r="H63" s="596"/>
      <c r="I63" s="596"/>
      <c r="J63" s="597"/>
      <c r="K63" s="598"/>
      <c r="L63" s="1044"/>
      <c r="M63" s="990"/>
      <c r="N63" s="385"/>
      <c r="O63" s="385"/>
      <c r="P63" s="385"/>
      <c r="Q63" s="385"/>
      <c r="R63" s="385"/>
      <c r="S63" s="385"/>
      <c r="T63" s="385"/>
      <c r="AF63" s="1045"/>
    </row>
    <row r="64" spans="1:32" ht="16.149999999999999" customHeight="1" thickBot="1">
      <c r="A64" s="263">
        <f>ROW()</f>
        <v>64</v>
      </c>
      <c r="D64" s="260"/>
      <c r="E64" s="98"/>
      <c r="F64" s="220"/>
      <c r="G64" s="1122"/>
      <c r="H64" s="596"/>
      <c r="I64" s="596"/>
      <c r="J64" s="597"/>
      <c r="K64" s="598"/>
      <c r="L64" s="1044"/>
      <c r="M64" s="990"/>
      <c r="N64" s="385"/>
      <c r="O64" s="385"/>
      <c r="P64" s="385"/>
      <c r="Q64" s="385"/>
      <c r="R64" s="385"/>
      <c r="S64" s="385"/>
      <c r="T64" s="385"/>
      <c r="AF64" s="1045"/>
    </row>
    <row r="65" spans="1:32" ht="16.149999999999999" customHeight="1" thickBot="1">
      <c r="A65" s="263">
        <f>ROW()</f>
        <v>65</v>
      </c>
      <c r="D65" s="260"/>
      <c r="E65" s="98"/>
      <c r="F65" s="220"/>
      <c r="G65" s="1121"/>
      <c r="H65" s="599"/>
      <c r="I65" s="599"/>
      <c r="J65" s="600"/>
      <c r="K65" s="601"/>
      <c r="L65" s="1046"/>
      <c r="M65" s="990"/>
      <c r="N65" s="385"/>
      <c r="O65" s="385"/>
      <c r="P65" s="385"/>
      <c r="Q65" s="385"/>
      <c r="R65" s="385"/>
      <c r="S65" s="385"/>
      <c r="T65" s="385"/>
      <c r="AF65" s="1045"/>
    </row>
    <row r="66" spans="1:32" ht="16.149999999999999" customHeight="1" thickBot="1">
      <c r="A66" s="263">
        <f>ROW()</f>
        <v>66</v>
      </c>
      <c r="D66" s="260"/>
      <c r="E66" s="98"/>
      <c r="F66" s="386" t="s">
        <v>319</v>
      </c>
      <c r="G66" s="1106">
        <f t="shared" ref="G66:L66" si="4">SUM(G63:G65)</f>
        <v>0</v>
      </c>
      <c r="H66" s="1107">
        <f t="shared" si="4"/>
        <v>0</v>
      </c>
      <c r="I66" s="1107">
        <f t="shared" si="4"/>
        <v>0</v>
      </c>
      <c r="J66" s="1107">
        <f t="shared" si="4"/>
        <v>0</v>
      </c>
      <c r="K66" s="1107">
        <f t="shared" si="4"/>
        <v>0</v>
      </c>
      <c r="L66" s="1108">
        <f t="shared" si="4"/>
        <v>0</v>
      </c>
      <c r="M66" s="990"/>
      <c r="N66" s="385"/>
      <c r="O66" s="385"/>
      <c r="P66" s="385"/>
      <c r="Q66" s="385"/>
      <c r="R66" s="385"/>
      <c r="S66" s="385"/>
      <c r="T66" s="385"/>
      <c r="AF66" s="1045"/>
    </row>
    <row r="67" spans="1:32" ht="16.149999999999999" customHeight="1">
      <c r="A67" s="263">
        <f>ROW()</f>
        <v>67</v>
      </c>
      <c r="D67" s="260"/>
      <c r="E67" s="98"/>
      <c r="F67" s="164" t="s">
        <v>1099</v>
      </c>
      <c r="G67" s="385"/>
      <c r="H67" s="384"/>
      <c r="I67" s="384"/>
      <c r="J67" s="384"/>
      <c r="K67" s="384"/>
      <c r="L67" s="990"/>
      <c r="M67" s="990"/>
      <c r="N67" s="385"/>
      <c r="O67" s="384"/>
      <c r="P67" s="384"/>
      <c r="Q67" s="384"/>
      <c r="R67" s="384"/>
      <c r="S67" s="384"/>
      <c r="T67" s="384"/>
      <c r="AF67" s="1047"/>
    </row>
    <row r="68" spans="1:32" ht="16.149999999999999" customHeight="1">
      <c r="A68" s="263">
        <f>ROW()</f>
        <v>68</v>
      </c>
      <c r="D68" s="260"/>
      <c r="E68" s="98"/>
      <c r="F68" s="281"/>
      <c r="G68" s="385"/>
      <c r="H68" s="384"/>
      <c r="I68" s="384"/>
      <c r="J68" s="384"/>
      <c r="K68" s="384"/>
      <c r="L68" s="990"/>
      <c r="M68" s="990"/>
      <c r="N68" s="385"/>
      <c r="O68" s="384"/>
      <c r="P68" s="384"/>
      <c r="Q68" s="384"/>
      <c r="R68" s="384"/>
      <c r="S68" s="384"/>
      <c r="T68" s="384"/>
      <c r="AF68" s="1047"/>
    </row>
    <row r="69" spans="1:32" ht="16.149999999999999" customHeight="1">
      <c r="A69" s="263">
        <f>ROW()</f>
        <v>69</v>
      </c>
      <c r="C69" s="68" t="s">
        <v>956</v>
      </c>
      <c r="D69" s="260"/>
      <c r="E69" s="98"/>
      <c r="F69" s="281"/>
      <c r="G69" s="221"/>
      <c r="H69" s="221"/>
      <c r="I69" s="221"/>
      <c r="J69" s="221"/>
      <c r="K69" s="383"/>
      <c r="L69" s="990"/>
      <c r="M69" s="990"/>
      <c r="N69" s="385"/>
      <c r="O69" s="384"/>
      <c r="P69" s="384"/>
      <c r="Q69" s="384"/>
      <c r="R69" s="384"/>
      <c r="S69" s="384"/>
      <c r="T69" s="384"/>
      <c r="AF69" s="1047"/>
    </row>
    <row r="70" spans="1:32" ht="16.149999999999999" customHeight="1">
      <c r="A70" s="263">
        <f>ROW()</f>
        <v>70</v>
      </c>
      <c r="C70" s="68"/>
      <c r="D70" s="260"/>
      <c r="E70" s="98"/>
      <c r="F70" s="281"/>
      <c r="G70" s="221"/>
      <c r="H70" s="733" t="s">
        <v>4</v>
      </c>
      <c r="I70" s="733"/>
      <c r="J70" s="733"/>
      <c r="K70" s="733"/>
      <c r="L70" s="990"/>
      <c r="M70" s="990"/>
      <c r="N70" s="385"/>
      <c r="O70" s="384"/>
      <c r="P70" s="384"/>
      <c r="Q70" s="384"/>
      <c r="R70" s="384"/>
      <c r="S70" s="384"/>
      <c r="T70" s="384"/>
      <c r="AF70" s="1047"/>
    </row>
    <row r="71" spans="1:32" ht="36" customHeight="1">
      <c r="A71" s="263">
        <f>ROW()</f>
        <v>71</v>
      </c>
      <c r="D71" s="260"/>
      <c r="E71" s="98"/>
      <c r="G71" s="762" t="s">
        <v>770</v>
      </c>
      <c r="H71" s="713" t="s">
        <v>924</v>
      </c>
      <c r="I71" s="713"/>
      <c r="J71" s="713"/>
      <c r="K71" s="713"/>
      <c r="L71" s="990"/>
      <c r="M71" s="990"/>
      <c r="N71" s="385"/>
      <c r="O71" s="384"/>
      <c r="P71" s="384"/>
      <c r="Q71" s="384"/>
      <c r="R71" s="384"/>
      <c r="S71" s="384"/>
      <c r="T71" s="384"/>
      <c r="AF71" s="1047"/>
    </row>
    <row r="72" spans="1:32" ht="16.149999999999999" customHeight="1" thickBot="1">
      <c r="A72" s="263">
        <f>ROW()</f>
        <v>72</v>
      </c>
      <c r="D72" s="260"/>
      <c r="E72" s="98"/>
      <c r="F72" s="767" t="s">
        <v>925</v>
      </c>
      <c r="G72" s="713" t="s">
        <v>713</v>
      </c>
      <c r="H72" s="431" t="s">
        <v>713</v>
      </c>
      <c r="I72" s="713"/>
      <c r="J72" s="713"/>
      <c r="K72" s="713"/>
      <c r="L72" s="990"/>
      <c r="M72" s="990"/>
      <c r="N72" s="385"/>
      <c r="O72" s="384"/>
      <c r="P72" s="384"/>
      <c r="Q72" s="384"/>
      <c r="R72" s="384"/>
      <c r="S72" s="384"/>
      <c r="T72" s="384"/>
      <c r="AF72" s="1047"/>
    </row>
    <row r="73" spans="1:32" ht="16.149999999999999" customHeight="1" thickBot="1">
      <c r="A73" s="263">
        <f>ROW()</f>
        <v>73</v>
      </c>
      <c r="D73" s="260"/>
      <c r="E73" s="98"/>
      <c r="F73" s="220"/>
      <c r="G73" s="1121"/>
      <c r="H73" s="596"/>
      <c r="I73" s="1048"/>
      <c r="J73" s="781"/>
      <c r="K73" s="781"/>
      <c r="L73" s="990"/>
      <c r="M73" s="990"/>
      <c r="N73" s="385"/>
      <c r="O73" s="384"/>
      <c r="P73" s="384"/>
      <c r="Q73" s="384"/>
      <c r="R73" s="384"/>
      <c r="S73" s="384"/>
      <c r="T73" s="384"/>
      <c r="AF73" s="1047"/>
    </row>
    <row r="74" spans="1:32" ht="16.149999999999999" customHeight="1" thickBot="1">
      <c r="A74" s="263">
        <f>ROW()</f>
        <v>74</v>
      </c>
      <c r="D74" s="260"/>
      <c r="E74" s="98"/>
      <c r="F74" s="220"/>
      <c r="G74" s="1121"/>
      <c r="H74" s="596"/>
      <c r="I74" s="1048"/>
      <c r="J74" s="781"/>
      <c r="K74" s="781"/>
      <c r="L74" s="990"/>
      <c r="M74" s="990"/>
      <c r="N74" s="385"/>
      <c r="O74" s="384"/>
      <c r="P74" s="384"/>
      <c r="Q74" s="384"/>
      <c r="R74" s="384"/>
      <c r="S74" s="384"/>
      <c r="T74" s="384"/>
      <c r="AF74" s="1047"/>
    </row>
    <row r="75" spans="1:32" ht="16.149999999999999" customHeight="1" thickBot="1">
      <c r="A75" s="263">
        <f>ROW()</f>
        <v>75</v>
      </c>
      <c r="D75" s="260"/>
      <c r="E75" s="98"/>
      <c r="F75" s="220"/>
      <c r="G75" s="1121"/>
      <c r="H75" s="599"/>
      <c r="I75" s="1048"/>
      <c r="J75" s="781"/>
      <c r="K75" s="781"/>
      <c r="L75" s="990"/>
      <c r="M75" s="990"/>
      <c r="N75" s="385"/>
      <c r="O75" s="384"/>
      <c r="P75" s="384"/>
      <c r="Q75" s="384"/>
      <c r="R75" s="384"/>
      <c r="S75" s="384"/>
      <c r="T75" s="384"/>
      <c r="AF75" s="1047"/>
    </row>
    <row r="76" spans="1:32" ht="16.149999999999999" customHeight="1" thickBot="1">
      <c r="A76" s="263">
        <f>ROW()</f>
        <v>76</v>
      </c>
      <c r="D76" s="260"/>
      <c r="E76" s="98"/>
      <c r="F76" s="386" t="s">
        <v>319</v>
      </c>
      <c r="G76" s="1123">
        <f>SUM(G73:G75)</f>
        <v>0</v>
      </c>
      <c r="H76" s="1107">
        <f>SUM(H73:H75)</f>
        <v>0</v>
      </c>
      <c r="I76" s="781"/>
      <c r="J76" s="781"/>
      <c r="K76" s="781"/>
      <c r="L76" s="990"/>
      <c r="M76" s="990"/>
      <c r="N76" s="385"/>
      <c r="O76" s="384"/>
      <c r="P76" s="384"/>
      <c r="Q76" s="384"/>
      <c r="R76" s="384"/>
      <c r="S76" s="384"/>
      <c r="T76" s="384"/>
      <c r="AF76" s="1047"/>
    </row>
    <row r="77" spans="1:32" ht="16.149999999999999" customHeight="1">
      <c r="A77" s="263">
        <f>ROW()</f>
        <v>77</v>
      </c>
      <c r="D77" s="260"/>
      <c r="E77" s="98"/>
      <c r="F77" s="164" t="s">
        <v>1099</v>
      </c>
      <c r="G77" s="385"/>
      <c r="H77" s="384"/>
      <c r="I77" s="384"/>
      <c r="J77" s="384"/>
      <c r="K77" s="384"/>
      <c r="L77" s="990"/>
      <c r="M77" s="990"/>
      <c r="N77" s="385"/>
      <c r="O77" s="384"/>
      <c r="P77" s="384"/>
      <c r="Q77" s="384"/>
      <c r="R77" s="384"/>
      <c r="S77" s="384"/>
      <c r="T77" s="384"/>
      <c r="AF77" s="1047"/>
    </row>
    <row r="78" spans="1:32" ht="16.149999999999999" customHeight="1">
      <c r="A78" s="263">
        <f>ROW()</f>
        <v>78</v>
      </c>
      <c r="D78" s="260"/>
      <c r="E78" s="98"/>
      <c r="F78" s="281"/>
      <c r="G78" s="385"/>
      <c r="H78" s="384"/>
      <c r="I78" s="384"/>
      <c r="J78" s="384"/>
      <c r="K78" s="384"/>
      <c r="L78" s="990"/>
      <c r="M78" s="990"/>
      <c r="N78" s="385"/>
      <c r="O78" s="384"/>
      <c r="P78" s="384"/>
      <c r="Q78" s="384"/>
      <c r="R78" s="384"/>
      <c r="S78" s="384"/>
      <c r="T78" s="384"/>
      <c r="AF78" s="1047"/>
    </row>
    <row r="79" spans="1:32" ht="16.149999999999999" customHeight="1">
      <c r="A79" s="263">
        <f>ROW()</f>
        <v>79</v>
      </c>
      <c r="C79" s="68" t="s">
        <v>957</v>
      </c>
      <c r="D79" s="260"/>
      <c r="E79" s="98"/>
      <c r="F79" s="281"/>
      <c r="G79" s="221"/>
      <c r="H79" s="221"/>
      <c r="I79" s="221"/>
      <c r="J79" s="221"/>
      <c r="K79" s="383"/>
      <c r="L79" s="990"/>
      <c r="M79" s="990"/>
      <c r="N79" s="385"/>
      <c r="O79" s="384"/>
      <c r="P79" s="384"/>
      <c r="Q79" s="384"/>
      <c r="R79" s="384"/>
      <c r="S79" s="384"/>
      <c r="T79" s="384"/>
      <c r="AF79" s="1047"/>
    </row>
    <row r="80" spans="1:32" ht="15.75" customHeight="1">
      <c r="A80" s="263">
        <f>ROW()</f>
        <v>80</v>
      </c>
      <c r="C80" s="68"/>
      <c r="D80" s="260"/>
      <c r="E80" s="98"/>
      <c r="F80" s="281"/>
      <c r="G80" s="221"/>
      <c r="H80" s="733"/>
      <c r="I80" s="733"/>
      <c r="J80" s="733"/>
      <c r="K80" s="733"/>
      <c r="L80" s="990"/>
      <c r="M80" s="990"/>
      <c r="N80" s="385"/>
      <c r="O80" s="384"/>
      <c r="P80" s="384"/>
      <c r="Q80" s="384"/>
      <c r="R80" s="384"/>
      <c r="S80" s="384"/>
      <c r="T80" s="384"/>
      <c r="AF80" s="1047"/>
    </row>
    <row r="81" spans="1:32" ht="34.5" customHeight="1">
      <c r="A81" s="263">
        <f>ROW()</f>
        <v>81</v>
      </c>
      <c r="D81" s="260"/>
      <c r="E81" s="98"/>
      <c r="F81" s="1276" t="s">
        <v>927</v>
      </c>
      <c r="G81" s="1278" t="s">
        <v>926</v>
      </c>
      <c r="H81" s="713" t="s">
        <v>924</v>
      </c>
      <c r="I81" s="713"/>
      <c r="J81" s="713"/>
      <c r="K81" s="713"/>
      <c r="L81" s="990"/>
      <c r="M81" s="990"/>
      <c r="N81" s="385"/>
      <c r="O81" s="384"/>
      <c r="P81" s="384"/>
      <c r="Q81" s="384"/>
      <c r="R81" s="384"/>
      <c r="S81" s="384"/>
      <c r="T81" s="384"/>
      <c r="AF81" s="1047"/>
    </row>
    <row r="82" spans="1:32" ht="16.149999999999999" customHeight="1" thickBot="1">
      <c r="A82" s="263">
        <f>ROW()</f>
        <v>82</v>
      </c>
      <c r="D82" s="260"/>
      <c r="E82" s="98"/>
      <c r="F82" s="1277"/>
      <c r="G82" s="1279"/>
      <c r="H82" s="431" t="s">
        <v>713</v>
      </c>
      <c r="I82" s="713"/>
      <c r="J82" s="713"/>
      <c r="K82" s="713"/>
      <c r="L82" s="990"/>
      <c r="M82" s="990"/>
      <c r="N82" s="385"/>
      <c r="O82" s="384"/>
      <c r="P82" s="384"/>
      <c r="Q82" s="384"/>
      <c r="R82" s="384"/>
      <c r="S82" s="384"/>
      <c r="T82" s="384"/>
      <c r="AF82" s="1047"/>
    </row>
    <row r="83" spans="1:32" ht="16.149999999999999" customHeight="1" thickBot="1">
      <c r="A83" s="263">
        <f>ROW()</f>
        <v>83</v>
      </c>
      <c r="D83" s="260"/>
      <c r="E83" s="98"/>
      <c r="F83" s="220"/>
      <c r="G83" s="1121"/>
      <c r="H83" s="596"/>
      <c r="I83" s="1049"/>
      <c r="J83" s="781"/>
      <c r="K83" s="781"/>
      <c r="L83" s="990"/>
      <c r="M83" s="990"/>
      <c r="N83" s="385"/>
      <c r="O83" s="384"/>
      <c r="P83" s="384"/>
      <c r="Q83" s="384"/>
      <c r="R83" s="384"/>
      <c r="S83" s="384"/>
      <c r="T83" s="384"/>
      <c r="AF83" s="1047"/>
    </row>
    <row r="84" spans="1:32" ht="16.149999999999999" customHeight="1" thickBot="1">
      <c r="A84" s="263">
        <f>ROW()</f>
        <v>84</v>
      </c>
      <c r="D84" s="260"/>
      <c r="E84" s="98"/>
      <c r="F84" s="220"/>
      <c r="G84" s="1121"/>
      <c r="H84" s="596"/>
      <c r="I84" s="1049"/>
      <c r="J84" s="781"/>
      <c r="K84" s="781"/>
      <c r="L84" s="990"/>
      <c r="M84" s="990"/>
      <c r="N84" s="385"/>
      <c r="O84" s="384"/>
      <c r="P84" s="384"/>
      <c r="Q84" s="384"/>
      <c r="R84" s="384"/>
      <c r="S84" s="384"/>
      <c r="T84" s="384"/>
      <c r="AF84" s="1047"/>
    </row>
    <row r="85" spans="1:32" ht="16.149999999999999" customHeight="1" thickBot="1">
      <c r="A85" s="263">
        <f>ROW()</f>
        <v>85</v>
      </c>
      <c r="D85" s="260"/>
      <c r="E85" s="98"/>
      <c r="F85" s="220"/>
      <c r="G85" s="1121"/>
      <c r="H85" s="599"/>
      <c r="I85" s="1049"/>
      <c r="J85" s="781"/>
      <c r="K85" s="781"/>
      <c r="L85" s="990"/>
      <c r="M85" s="990"/>
      <c r="N85" s="385"/>
      <c r="O85" s="384"/>
      <c r="P85" s="384"/>
      <c r="Q85" s="384"/>
      <c r="R85" s="384"/>
      <c r="S85" s="384"/>
      <c r="T85" s="384"/>
      <c r="AF85" s="1047"/>
    </row>
    <row r="86" spans="1:32" ht="16.149999999999999" customHeight="1" thickBot="1">
      <c r="A86" s="263">
        <f>ROW()</f>
        <v>86</v>
      </c>
      <c r="D86" s="260"/>
      <c r="E86" s="98"/>
      <c r="F86" s="386" t="s">
        <v>319</v>
      </c>
      <c r="G86" s="1123">
        <f>SUM(G83:G85)</f>
        <v>0</v>
      </c>
      <c r="H86" s="1107">
        <f>SUM(H83:H85)</f>
        <v>0</v>
      </c>
      <c r="I86" s="781"/>
      <c r="J86" s="781"/>
      <c r="K86" s="781"/>
      <c r="L86" s="990"/>
      <c r="M86" s="990"/>
      <c r="N86" s="385"/>
      <c r="O86" s="384"/>
      <c r="P86" s="384"/>
      <c r="Q86" s="384"/>
      <c r="R86" s="384"/>
      <c r="S86" s="384"/>
      <c r="T86" s="384"/>
      <c r="AF86" s="1047"/>
    </row>
    <row r="87" spans="1:32" ht="16.149999999999999" customHeight="1">
      <c r="A87" s="263">
        <f>ROW()</f>
        <v>87</v>
      </c>
      <c r="D87" s="260"/>
      <c r="E87" s="98"/>
      <c r="F87" s="939" t="s">
        <v>1099</v>
      </c>
      <c r="G87" s="385"/>
      <c r="H87" s="384"/>
      <c r="I87" s="384"/>
      <c r="J87" s="384"/>
      <c r="K87" s="384"/>
      <c r="L87" s="990"/>
      <c r="M87" s="990"/>
      <c r="N87" s="385"/>
      <c r="O87" s="384"/>
      <c r="P87" s="384"/>
      <c r="Q87" s="384"/>
      <c r="R87" s="384"/>
      <c r="S87" s="384"/>
      <c r="T87" s="384"/>
      <c r="AF87" s="1047"/>
    </row>
    <row r="88" spans="1:32" ht="16.149999999999999" customHeight="1">
      <c r="A88" s="263">
        <f>ROW()</f>
        <v>88</v>
      </c>
      <c r="B88" s="262"/>
      <c r="C88" s="262"/>
      <c r="D88" s="20"/>
      <c r="E88" s="20"/>
      <c r="F88" s="20" t="s">
        <v>4</v>
      </c>
      <c r="G88" s="20"/>
      <c r="H88" s="20"/>
      <c r="I88" s="20"/>
      <c r="J88" s="20"/>
      <c r="K88" s="20"/>
      <c r="L88" s="58"/>
      <c r="M88" s="58"/>
      <c r="N88" s="20"/>
      <c r="O88" s="20"/>
      <c r="P88" s="20"/>
      <c r="Q88" s="20"/>
      <c r="R88" s="20"/>
      <c r="S88" s="20"/>
      <c r="T88" s="1050"/>
      <c r="U88" s="20"/>
      <c r="V88" s="20"/>
      <c r="W88" s="20"/>
      <c r="X88" s="20"/>
      <c r="Y88" s="20"/>
      <c r="Z88" s="20"/>
      <c r="AA88" s="20"/>
      <c r="AB88" s="20"/>
      <c r="AC88" s="20"/>
      <c r="AD88" s="20"/>
      <c r="AE88" s="20"/>
      <c r="AF88" s="21"/>
    </row>
  </sheetData>
  <sheetProtection formatColumns="0" formatRows="0"/>
  <mergeCells count="12">
    <mergeCell ref="L1:M1"/>
    <mergeCell ref="A3:Q3"/>
    <mergeCell ref="H24:I24"/>
    <mergeCell ref="J24:K24"/>
    <mergeCell ref="D26:E26"/>
    <mergeCell ref="A4:L4"/>
    <mergeCell ref="G38:K38"/>
    <mergeCell ref="U40:AB40"/>
    <mergeCell ref="J40:Q40"/>
    <mergeCell ref="O61:Q61"/>
    <mergeCell ref="F81:F82"/>
    <mergeCell ref="G81:G82"/>
  </mergeCells>
  <dataValidations count="1">
    <dataValidation type="date" operator="greaterThan" allowBlank="1" showInputMessage="1" showErrorMessage="1" errorTitle="Date entry" error="Dates after 1 January 2011 accepted" promptTitle="Date entry" prompt=" " sqref="M2:N2 N1" xr:uid="{A6160F47-68AE-485A-922C-5A1949BB8C61}">
      <formula1>40544</formula1>
    </dataValidation>
  </dataValidations>
  <pageMargins left="0.31496062992125984" right="0.31496062992125984" top="0.35433070866141736" bottom="0.35433070866141736" header="0.31496062992125984" footer="0.31496062992125984"/>
  <pageSetup paperSize="8" scale="2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5511C9-3248-4A84-9812-205AD2CE7783}">
  <sheetPr>
    <tabColor rgb="FFFF0000"/>
  </sheetPr>
  <dimension ref="A1:J22"/>
  <sheetViews>
    <sheetView showGridLines="0" workbookViewId="0"/>
  </sheetViews>
  <sheetFormatPr defaultRowHeight="13"/>
  <cols>
    <col min="1" max="1" width="31.69921875" customWidth="1"/>
    <col min="2" max="2" width="6" customWidth="1"/>
    <col min="3" max="3" width="36.3984375" customWidth="1"/>
    <col min="4" max="4" width="26" customWidth="1"/>
    <col min="5" max="5" width="32.296875" customWidth="1"/>
    <col min="6" max="6" width="19" customWidth="1"/>
    <col min="7" max="7" width="41.69921875" customWidth="1"/>
    <col min="8" max="8" width="18.8984375" customWidth="1"/>
    <col min="9" max="9" width="22.8984375" customWidth="1"/>
  </cols>
  <sheetData>
    <row r="1" spans="1:10" s="192" customFormat="1" ht="23.5">
      <c r="A1" s="1140" t="s">
        <v>1216</v>
      </c>
      <c r="J1" s="1142"/>
    </row>
    <row r="2" spans="1:10" s="192" customFormat="1" ht="14.5">
      <c r="A2" s="1200" t="s">
        <v>1286</v>
      </c>
      <c r="H2" s="1130"/>
    </row>
    <row r="3" spans="1:10" s="192" customFormat="1" ht="21">
      <c r="A3" s="1141" t="s">
        <v>1180</v>
      </c>
      <c r="H3" s="1130"/>
    </row>
    <row r="4" spans="1:10" s="192" customFormat="1" ht="76.5" customHeight="1">
      <c r="A4" s="1131" t="s">
        <v>1217</v>
      </c>
      <c r="B4" s="1131" t="s">
        <v>1218</v>
      </c>
      <c r="C4" s="1131" t="s">
        <v>1219</v>
      </c>
      <c r="D4" s="1131" t="s">
        <v>1220</v>
      </c>
      <c r="E4" s="1180" t="s">
        <v>1255</v>
      </c>
      <c r="F4" s="1180" t="s">
        <v>1254</v>
      </c>
      <c r="G4" s="1180" t="s">
        <v>1256</v>
      </c>
      <c r="H4" s="1180" t="s">
        <v>1257</v>
      </c>
      <c r="I4" s="1180" t="s">
        <v>1258</v>
      </c>
    </row>
    <row r="5" spans="1:10" s="192" customFormat="1" ht="14.5">
      <c r="A5" s="1203" t="s">
        <v>1180</v>
      </c>
      <c r="B5" s="1203">
        <f>ROW()</f>
        <v>5</v>
      </c>
      <c r="C5" s="1203" t="s">
        <v>1221</v>
      </c>
      <c r="D5" s="1203" t="s">
        <v>1222</v>
      </c>
      <c r="E5" s="1202"/>
      <c r="F5" s="1181"/>
      <c r="G5" s="1202"/>
      <c r="H5" s="1202"/>
      <c r="I5" s="1202"/>
    </row>
    <row r="6" spans="1:10" s="192" customFormat="1" ht="14.5">
      <c r="A6" s="1203" t="s">
        <v>1180</v>
      </c>
      <c r="B6" s="1203">
        <f>ROW()</f>
        <v>6</v>
      </c>
      <c r="C6" s="1203" t="s">
        <v>1221</v>
      </c>
      <c r="D6" s="1203" t="s">
        <v>1223</v>
      </c>
      <c r="E6" s="1182"/>
      <c r="F6" s="1181"/>
      <c r="G6" s="1182"/>
      <c r="H6" s="1184">
        <f>E6+F6+G6</f>
        <v>0</v>
      </c>
      <c r="I6" s="1182"/>
    </row>
    <row r="7" spans="1:10" s="192" customFormat="1" ht="14.5">
      <c r="A7" s="1203" t="s">
        <v>1180</v>
      </c>
      <c r="B7" s="1203">
        <f>ROW()</f>
        <v>7</v>
      </c>
      <c r="C7" s="1132" t="s">
        <v>1183</v>
      </c>
      <c r="D7" s="1203" t="s">
        <v>414</v>
      </c>
      <c r="E7" s="1202"/>
      <c r="F7" s="1184">
        <f>F5+F6</f>
        <v>0</v>
      </c>
      <c r="G7" s="1202"/>
      <c r="H7" s="1202"/>
      <c r="I7" s="1202"/>
    </row>
    <row r="8" spans="1:10" s="192" customFormat="1" ht="14.5">
      <c r="A8" s="1203" t="s">
        <v>1180</v>
      </c>
      <c r="B8" s="1203">
        <f>ROW()</f>
        <v>8</v>
      </c>
      <c r="C8" s="1203" t="s">
        <v>1224</v>
      </c>
      <c r="D8" s="1203" t="s">
        <v>1222</v>
      </c>
      <c r="E8" s="1202"/>
      <c r="F8" s="1181"/>
      <c r="G8" s="1202"/>
      <c r="H8" s="1202"/>
      <c r="I8" s="1202"/>
    </row>
    <row r="9" spans="1:10" s="192" customFormat="1" ht="14.5">
      <c r="A9" s="1203" t="s">
        <v>1180</v>
      </c>
      <c r="B9" s="1203">
        <f>ROW()</f>
        <v>9</v>
      </c>
      <c r="C9" s="1203" t="s">
        <v>1224</v>
      </c>
      <c r="D9" s="1203" t="s">
        <v>1223</v>
      </c>
      <c r="E9" s="1181"/>
      <c r="F9" s="1181"/>
      <c r="G9" s="1181"/>
      <c r="H9" s="1184">
        <f>E9+F9+G9</f>
        <v>0</v>
      </c>
      <c r="I9" s="1181"/>
    </row>
    <row r="10" spans="1:10" s="192" customFormat="1" ht="14.5">
      <c r="A10" s="1203" t="s">
        <v>1180</v>
      </c>
      <c r="B10" s="1203">
        <f>ROW()</f>
        <v>10</v>
      </c>
      <c r="C10" s="1132" t="s">
        <v>1183</v>
      </c>
      <c r="D10" s="1203"/>
      <c r="E10" s="1202"/>
      <c r="F10" s="1184">
        <f>F8+F9</f>
        <v>0</v>
      </c>
      <c r="G10" s="1202"/>
      <c r="H10" s="1202"/>
      <c r="I10" s="1202"/>
    </row>
    <row r="11" spans="1:10" s="192" customFormat="1" ht="14.5">
      <c r="A11" s="1203" t="s">
        <v>1180</v>
      </c>
      <c r="B11" s="1203">
        <f>ROW()</f>
        <v>11</v>
      </c>
      <c r="C11" s="1203" t="s">
        <v>416</v>
      </c>
      <c r="D11" s="1203" t="s">
        <v>1222</v>
      </c>
      <c r="E11" s="1202"/>
      <c r="F11" s="1181"/>
      <c r="G11" s="1202"/>
      <c r="H11" s="1202"/>
      <c r="I11" s="1202"/>
    </row>
    <row r="12" spans="1:10" s="192" customFormat="1" ht="14.5">
      <c r="A12" s="1203" t="s">
        <v>1180</v>
      </c>
      <c r="B12" s="1203">
        <f>ROW()</f>
        <v>12</v>
      </c>
      <c r="C12" s="1203" t="s">
        <v>416</v>
      </c>
      <c r="D12" s="1203" t="s">
        <v>1223</v>
      </c>
      <c r="E12" s="1182"/>
      <c r="F12" s="1182"/>
      <c r="G12" s="1182"/>
      <c r="H12" s="1184">
        <f t="shared" ref="H12:H15" si="0">E12+F12+G12</f>
        <v>0</v>
      </c>
      <c r="I12" s="1182"/>
    </row>
    <row r="13" spans="1:10" s="192" customFormat="1" ht="14.5">
      <c r="A13" s="1203" t="s">
        <v>1180</v>
      </c>
      <c r="B13" s="1203">
        <f>ROW()</f>
        <v>13</v>
      </c>
      <c r="C13" s="1132" t="s">
        <v>1183</v>
      </c>
      <c r="D13" s="1203"/>
      <c r="E13" s="1202"/>
      <c r="F13" s="1184">
        <f>F11+F12</f>
        <v>0</v>
      </c>
      <c r="G13" s="1202"/>
      <c r="H13" s="1202"/>
      <c r="I13" s="1202"/>
    </row>
    <row r="14" spans="1:10" ht="14.5">
      <c r="A14" s="1203" t="s">
        <v>1180</v>
      </c>
      <c r="B14" s="1203">
        <f>ROW()</f>
        <v>14</v>
      </c>
      <c r="C14" s="1203" t="s">
        <v>415</v>
      </c>
      <c r="D14" s="1203" t="s">
        <v>1222</v>
      </c>
      <c r="E14" s="1202"/>
      <c r="F14" s="1181"/>
      <c r="G14" s="1202"/>
      <c r="H14" s="1202"/>
      <c r="I14" s="1202"/>
    </row>
    <row r="15" spans="1:10" ht="14.5">
      <c r="A15" s="1203" t="s">
        <v>1180</v>
      </c>
      <c r="B15" s="1203">
        <f>ROW()</f>
        <v>15</v>
      </c>
      <c r="C15" s="1203" t="s">
        <v>415</v>
      </c>
      <c r="D15" s="1203" t="s">
        <v>1223</v>
      </c>
      <c r="E15" s="1181"/>
      <c r="F15" s="1181"/>
      <c r="G15" s="1181"/>
      <c r="H15" s="1184">
        <f t="shared" si="0"/>
        <v>0</v>
      </c>
      <c r="I15" s="1181"/>
    </row>
    <row r="16" spans="1:10" ht="14.5">
      <c r="A16" s="1203" t="s">
        <v>1180</v>
      </c>
      <c r="B16" s="1203">
        <f>ROW()</f>
        <v>16</v>
      </c>
      <c r="C16" s="1132" t="s">
        <v>1183</v>
      </c>
      <c r="D16" s="1203"/>
      <c r="E16" s="1202"/>
      <c r="F16" s="1184">
        <f>F14+F15</f>
        <v>0</v>
      </c>
      <c r="G16" s="1202"/>
      <c r="H16" s="1202"/>
      <c r="I16" s="1202"/>
    </row>
    <row r="17" spans="1:9" ht="14.5">
      <c r="A17" s="1203" t="s">
        <v>1180</v>
      </c>
      <c r="B17" s="1203">
        <f>ROW()</f>
        <v>17</v>
      </c>
      <c r="C17" s="1203" t="s">
        <v>322</v>
      </c>
      <c r="D17" s="1203" t="s">
        <v>1222</v>
      </c>
      <c r="E17" s="1202"/>
      <c r="F17" s="1181"/>
      <c r="G17" s="1202"/>
      <c r="H17" s="1202"/>
      <c r="I17" s="1202"/>
    </row>
    <row r="18" spans="1:9" ht="14.5">
      <c r="A18" s="1203" t="s">
        <v>1180</v>
      </c>
      <c r="B18" s="1203">
        <f>ROW()</f>
        <v>18</v>
      </c>
      <c r="C18" s="1203" t="s">
        <v>322</v>
      </c>
      <c r="D18" s="1203" t="s">
        <v>1223</v>
      </c>
      <c r="E18" s="1182"/>
      <c r="F18" s="1182"/>
      <c r="G18" s="1182"/>
      <c r="H18" s="1184">
        <f>E18+F18+G18</f>
        <v>0</v>
      </c>
      <c r="I18" s="1182"/>
    </row>
    <row r="19" spans="1:9" ht="14.5">
      <c r="A19" s="1203" t="s">
        <v>1180</v>
      </c>
      <c r="B19" s="1203">
        <f>ROW()</f>
        <v>19</v>
      </c>
      <c r="C19" s="1132" t="s">
        <v>1183</v>
      </c>
      <c r="D19" s="1203"/>
      <c r="E19" s="1202"/>
      <c r="F19" s="1184">
        <f>F17+F18</f>
        <v>0</v>
      </c>
      <c r="G19" s="1202"/>
      <c r="H19" s="1202"/>
      <c r="I19" s="1202"/>
    </row>
    <row r="20" spans="1:9" ht="14.5">
      <c r="A20" s="1203" t="s">
        <v>1180</v>
      </c>
      <c r="B20" s="1203">
        <f>ROW()</f>
        <v>20</v>
      </c>
      <c r="C20" s="1132" t="s">
        <v>1242</v>
      </c>
      <c r="D20" s="1203"/>
      <c r="E20" s="1202"/>
      <c r="F20" s="1184">
        <f>SUM(F5,F8,F11,F14,F17)</f>
        <v>0</v>
      </c>
      <c r="G20" s="1202"/>
      <c r="H20" s="1202"/>
      <c r="I20" s="1202"/>
    </row>
    <row r="21" spans="1:9" ht="14.5">
      <c r="A21" s="1203" t="s">
        <v>1180</v>
      </c>
      <c r="B21" s="1203">
        <f>ROW()</f>
        <v>21</v>
      </c>
      <c r="C21" s="1132" t="s">
        <v>1225</v>
      </c>
      <c r="D21" s="1203"/>
      <c r="E21" s="1184">
        <f>SUM(E6,E9,E12,E15,E18)</f>
        <v>0</v>
      </c>
      <c r="F21" s="1184">
        <f>SUM(F6,F9,F12,F15,F18)</f>
        <v>0</v>
      </c>
      <c r="G21" s="1184">
        <f>SUM(G6,G9,G12,G15,G18)</f>
        <v>0</v>
      </c>
      <c r="H21" s="1184">
        <f>SUM(H6,H9,H12,H15,H18)</f>
        <v>0</v>
      </c>
      <c r="I21" s="1184">
        <f>SUM(I6,I9,I12,I15,I18)</f>
        <v>0</v>
      </c>
    </row>
    <row r="22" spans="1:9" ht="14.5">
      <c r="A22" s="1203" t="s">
        <v>1180</v>
      </c>
      <c r="B22" s="1203">
        <f>ROW()</f>
        <v>22</v>
      </c>
      <c r="C22" s="1132" t="s">
        <v>177</v>
      </c>
      <c r="D22" s="1203"/>
      <c r="E22" s="1202"/>
      <c r="F22" s="1184">
        <f>F20+F21</f>
        <v>0</v>
      </c>
      <c r="G22" s="1202"/>
      <c r="H22" s="1202"/>
      <c r="I22" s="1202"/>
    </row>
  </sheetData>
  <dataValidations count="1">
    <dataValidation type="date" operator="greaterThan" allowBlank="1" showInputMessage="1" showErrorMessage="1" errorTitle="Date entry" error="Dates after 1 January 2011 accepted" promptTitle="Date entry" prompt=" " sqref="I2:J3" xr:uid="{C59F99D6-3313-4295-84DA-C514B54B6121}">
      <formula1>40544</formula1>
    </dataValidation>
  </dataValidations>
  <pageMargins left="0.7" right="0.7" top="0.75" bottom="0.75" header="0.3" footer="0.3"/>
  <ignoredErrors>
    <ignoredError sqref="B5:B22" unlockedFormula="1"/>
    <ignoredError sqref="G21:H21 G20:H20" calculatedColumn="1"/>
  </ignoredErrors>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0EA9BD-859F-4A82-8C14-66F28386BE13}">
  <sheetPr>
    <tabColor rgb="FFFF0000"/>
  </sheetPr>
  <dimension ref="A1:O45"/>
  <sheetViews>
    <sheetView showGridLines="0" zoomScale="115" zoomScaleNormal="115" workbookViewId="0"/>
  </sheetViews>
  <sheetFormatPr defaultRowHeight="13"/>
  <cols>
    <col min="1" max="1" width="38.296875" customWidth="1"/>
    <col min="2" max="2" width="6" customWidth="1"/>
    <col min="3" max="3" width="39.59765625" customWidth="1"/>
    <col min="4" max="4" width="47" customWidth="1"/>
    <col min="5" max="5" width="28.296875" customWidth="1"/>
    <col min="6" max="6" width="32" customWidth="1"/>
    <col min="7" max="7" width="26.3984375" customWidth="1"/>
    <col min="8" max="8" width="15.69921875" customWidth="1"/>
    <col min="9" max="9" width="36" customWidth="1"/>
    <col min="10" max="10" width="21.8984375" customWidth="1"/>
    <col min="11" max="11" width="17" customWidth="1"/>
    <col min="12" max="12" width="15.8984375" customWidth="1"/>
    <col min="13" max="13" width="21.69921875" customWidth="1"/>
    <col min="14" max="14" width="16.69921875" customWidth="1"/>
  </cols>
  <sheetData>
    <row r="1" spans="1:6" s="192" customFormat="1" ht="23.5">
      <c r="A1" s="1140" t="s">
        <v>1226</v>
      </c>
    </row>
    <row r="2" spans="1:6" s="192" customFormat="1">
      <c r="A2" s="1142" t="s">
        <v>1286</v>
      </c>
      <c r="F2" s="1142"/>
    </row>
    <row r="3" spans="1:6" s="192" customFormat="1" ht="21">
      <c r="A3" s="1143" t="s">
        <v>1184</v>
      </c>
    </row>
    <row r="4" spans="1:6" s="192" customFormat="1" ht="76.5" customHeight="1">
      <c r="A4" s="1131" t="s">
        <v>1217</v>
      </c>
      <c r="B4" s="1131" t="s">
        <v>1218</v>
      </c>
      <c r="C4" s="1131" t="s">
        <v>1219</v>
      </c>
      <c r="D4" s="1131" t="s">
        <v>1220</v>
      </c>
      <c r="E4" s="1131" t="s">
        <v>1254</v>
      </c>
    </row>
    <row r="5" spans="1:6" s="192" customFormat="1" ht="14.5">
      <c r="A5" s="1203" t="s">
        <v>1184</v>
      </c>
      <c r="B5" s="1203">
        <f>ROW()</f>
        <v>5</v>
      </c>
      <c r="C5" s="1203" t="s">
        <v>320</v>
      </c>
      <c r="D5" s="214" t="s">
        <v>1181</v>
      </c>
      <c r="E5" s="1204"/>
    </row>
    <row r="6" spans="1:6" s="192" customFormat="1" ht="14.5">
      <c r="A6" s="1203" t="s">
        <v>1184</v>
      </c>
      <c r="B6" s="1203">
        <f>ROW()</f>
        <v>6</v>
      </c>
      <c r="C6" s="1203" t="s">
        <v>320</v>
      </c>
      <c r="D6" s="214" t="s">
        <v>1182</v>
      </c>
      <c r="E6" s="1204"/>
    </row>
    <row r="7" spans="1:6" s="192" customFormat="1" ht="14.5">
      <c r="A7" s="1203" t="s">
        <v>1184</v>
      </c>
      <c r="B7" s="1203">
        <f>ROW()</f>
        <v>7</v>
      </c>
      <c r="C7" s="1132" t="s">
        <v>1183</v>
      </c>
      <c r="D7" s="1203"/>
      <c r="E7" s="1184">
        <f>SUM(E5:E6)</f>
        <v>0</v>
      </c>
    </row>
    <row r="8" spans="1:6" s="192" customFormat="1" ht="14.5">
      <c r="A8" s="1203" t="s">
        <v>1184</v>
      </c>
      <c r="B8" s="1203">
        <f>ROW()</f>
        <v>8</v>
      </c>
      <c r="C8" s="1203" t="s">
        <v>922</v>
      </c>
      <c r="D8" s="1203" t="s">
        <v>1181</v>
      </c>
      <c r="E8" s="1204"/>
    </row>
    <row r="9" spans="1:6" s="192" customFormat="1" ht="14.5">
      <c r="A9" s="1203" t="s">
        <v>1184</v>
      </c>
      <c r="B9" s="1203">
        <f>ROW()</f>
        <v>9</v>
      </c>
      <c r="C9" s="1203" t="s">
        <v>922</v>
      </c>
      <c r="D9" s="1203" t="s">
        <v>1182</v>
      </c>
      <c r="E9" s="1204"/>
    </row>
    <row r="10" spans="1:6" s="192" customFormat="1" ht="14.5">
      <c r="A10" s="1203" t="s">
        <v>1184</v>
      </c>
      <c r="B10" s="1203">
        <f>ROW()</f>
        <v>10</v>
      </c>
      <c r="C10" s="1132" t="s">
        <v>1183</v>
      </c>
      <c r="D10" s="1203"/>
      <c r="E10" s="1184">
        <f>SUM(E8:E9)</f>
        <v>0</v>
      </c>
    </row>
    <row r="11" spans="1:6" s="192" customFormat="1" ht="14.5">
      <c r="A11" s="1203" t="s">
        <v>1184</v>
      </c>
      <c r="B11" s="1203">
        <f>ROW()</f>
        <v>11</v>
      </c>
      <c r="C11" s="1203" t="s">
        <v>921</v>
      </c>
      <c r="D11" s="214" t="s">
        <v>1181</v>
      </c>
      <c r="E11" s="1204"/>
    </row>
    <row r="12" spans="1:6" s="192" customFormat="1" ht="14.5">
      <c r="A12" s="1203" t="s">
        <v>1184</v>
      </c>
      <c r="B12" s="1203">
        <f>ROW()</f>
        <v>12</v>
      </c>
      <c r="C12" s="1133" t="s">
        <v>921</v>
      </c>
      <c r="D12" s="214" t="s">
        <v>1182</v>
      </c>
      <c r="E12" s="1204"/>
    </row>
    <row r="13" spans="1:6" s="192" customFormat="1" ht="14.5">
      <c r="A13" s="1203" t="s">
        <v>1184</v>
      </c>
      <c r="B13" s="1203">
        <f>ROW()</f>
        <v>13</v>
      </c>
      <c r="C13" s="1132" t="s">
        <v>1183</v>
      </c>
      <c r="D13" s="1203"/>
      <c r="E13" s="1184">
        <f>SUM(E11:E12)</f>
        <v>0</v>
      </c>
    </row>
    <row r="14" spans="1:6" ht="14.5">
      <c r="A14" s="1203" t="s">
        <v>1184</v>
      </c>
      <c r="B14" s="1203">
        <f>ROW()</f>
        <v>14</v>
      </c>
      <c r="C14" s="1203" t="s">
        <v>321</v>
      </c>
      <c r="D14" s="1203" t="s">
        <v>1181</v>
      </c>
      <c r="E14" s="1204"/>
    </row>
    <row r="15" spans="1:6" ht="14.5">
      <c r="A15" s="1203" t="s">
        <v>1184</v>
      </c>
      <c r="B15" s="1203">
        <f>ROW()</f>
        <v>15</v>
      </c>
      <c r="C15" s="1203" t="s">
        <v>321</v>
      </c>
      <c r="D15" s="1203" t="s">
        <v>1182</v>
      </c>
      <c r="E15" s="1204"/>
    </row>
    <row r="16" spans="1:6" ht="14.5">
      <c r="A16" s="1203" t="s">
        <v>1184</v>
      </c>
      <c r="B16" s="1203">
        <f>ROW()</f>
        <v>16</v>
      </c>
      <c r="C16" s="1132" t="s">
        <v>1183</v>
      </c>
      <c r="D16" s="1203"/>
      <c r="E16" s="1184">
        <f>SUM(E14:E15)</f>
        <v>0</v>
      </c>
    </row>
    <row r="17" spans="1:5" ht="14.5">
      <c r="A17" s="1203" t="s">
        <v>1184</v>
      </c>
      <c r="B17" s="1203">
        <f>ROW()</f>
        <v>17</v>
      </c>
      <c r="C17" s="1203" t="s">
        <v>353</v>
      </c>
      <c r="D17" s="1203" t="s">
        <v>1181</v>
      </c>
      <c r="E17" s="1204"/>
    </row>
    <row r="18" spans="1:5" ht="14.5">
      <c r="A18" s="1203" t="s">
        <v>1184</v>
      </c>
      <c r="B18" s="1203">
        <f>ROW()</f>
        <v>18</v>
      </c>
      <c r="C18" s="1203" t="s">
        <v>353</v>
      </c>
      <c r="D18" s="1203" t="s">
        <v>1182</v>
      </c>
      <c r="E18" s="1204"/>
    </row>
    <row r="19" spans="1:5" ht="14.5">
      <c r="A19" s="1203" t="s">
        <v>1184</v>
      </c>
      <c r="B19" s="1203">
        <f>ROW()</f>
        <v>19</v>
      </c>
      <c r="C19" s="1132" t="s">
        <v>1183</v>
      </c>
      <c r="D19" s="1203"/>
      <c r="E19" s="1184">
        <f>SUM(E17:E18)</f>
        <v>0</v>
      </c>
    </row>
    <row r="20" spans="1:5" ht="14.5">
      <c r="A20" s="1203" t="s">
        <v>1184</v>
      </c>
      <c r="B20" s="1203">
        <f>ROW()</f>
        <v>20</v>
      </c>
      <c r="C20" s="1203" t="s">
        <v>354</v>
      </c>
      <c r="D20" s="1203" t="s">
        <v>1181</v>
      </c>
      <c r="E20" s="1204"/>
    </row>
    <row r="21" spans="1:5" ht="14.5">
      <c r="A21" s="1203" t="s">
        <v>1184</v>
      </c>
      <c r="B21" s="1203">
        <f>ROW()</f>
        <v>21</v>
      </c>
      <c r="C21" s="1203" t="s">
        <v>354</v>
      </c>
      <c r="D21" s="1203" t="s">
        <v>1182</v>
      </c>
      <c r="E21" s="1204"/>
    </row>
    <row r="22" spans="1:5" ht="14.5">
      <c r="A22" s="1203" t="s">
        <v>1184</v>
      </c>
      <c r="B22" s="1203">
        <f>ROW()</f>
        <v>22</v>
      </c>
      <c r="C22" s="1132" t="s">
        <v>1183</v>
      </c>
      <c r="D22" s="1203"/>
      <c r="E22" s="1184">
        <f>SUM(E20:E21)</f>
        <v>0</v>
      </c>
    </row>
    <row r="23" spans="1:5" ht="14.5">
      <c r="A23" s="1203" t="s">
        <v>1184</v>
      </c>
      <c r="B23" s="1203">
        <f>ROW()</f>
        <v>23</v>
      </c>
      <c r="C23" s="1203" t="s">
        <v>333</v>
      </c>
      <c r="D23" s="1203" t="s">
        <v>1181</v>
      </c>
      <c r="E23" s="1204"/>
    </row>
    <row r="24" spans="1:5" ht="14.5">
      <c r="A24" s="1203" t="s">
        <v>1184</v>
      </c>
      <c r="B24" s="1203">
        <f>ROW()</f>
        <v>24</v>
      </c>
      <c r="C24" s="1203" t="s">
        <v>333</v>
      </c>
      <c r="D24" s="1203" t="s">
        <v>1182</v>
      </c>
      <c r="E24" s="1204"/>
    </row>
    <row r="25" spans="1:5" ht="14.5">
      <c r="A25" s="1203" t="s">
        <v>1184</v>
      </c>
      <c r="B25" s="1203">
        <f>ROW()</f>
        <v>25</v>
      </c>
      <c r="C25" s="1132" t="s">
        <v>1183</v>
      </c>
      <c r="D25" s="1203"/>
      <c r="E25" s="1184">
        <f>SUM(E23:E24)</f>
        <v>0</v>
      </c>
    </row>
    <row r="26" spans="1:5" ht="14.5">
      <c r="A26" s="1203" t="s">
        <v>1184</v>
      </c>
      <c r="B26" s="1203">
        <f>ROW()</f>
        <v>26</v>
      </c>
      <c r="C26" s="1203" t="s">
        <v>341</v>
      </c>
      <c r="D26" s="1203" t="s">
        <v>1181</v>
      </c>
      <c r="E26" s="1204"/>
    </row>
    <row r="27" spans="1:5" ht="14.5">
      <c r="A27" s="1203" t="s">
        <v>1184</v>
      </c>
      <c r="B27" s="1203">
        <f>ROW()</f>
        <v>27</v>
      </c>
      <c r="C27" s="1203" t="s">
        <v>341</v>
      </c>
      <c r="D27" s="1203" t="s">
        <v>1182</v>
      </c>
      <c r="E27" s="1204"/>
    </row>
    <row r="28" spans="1:5" ht="14.5">
      <c r="A28" s="1203" t="s">
        <v>1184</v>
      </c>
      <c r="B28" s="1203">
        <f>ROW()</f>
        <v>28</v>
      </c>
      <c r="C28" s="1132" t="s">
        <v>1183</v>
      </c>
      <c r="D28" s="1203"/>
      <c r="E28" s="1184">
        <f>SUM(E26:E27)</f>
        <v>0</v>
      </c>
    </row>
    <row r="29" spans="1:5" ht="14.5">
      <c r="A29" s="1203" t="s">
        <v>1184</v>
      </c>
      <c r="B29" s="1203">
        <f>ROW()</f>
        <v>29</v>
      </c>
      <c r="C29" s="1203" t="s">
        <v>348</v>
      </c>
      <c r="D29" s="1203" t="s">
        <v>1181</v>
      </c>
      <c r="E29" s="1204"/>
    </row>
    <row r="30" spans="1:5" ht="14.5">
      <c r="A30" s="1203" t="s">
        <v>1184</v>
      </c>
      <c r="B30" s="1203">
        <f>ROW()</f>
        <v>30</v>
      </c>
      <c r="C30" s="1203" t="s">
        <v>348</v>
      </c>
      <c r="D30" s="1203" t="s">
        <v>1182</v>
      </c>
      <c r="E30" s="1204"/>
    </row>
    <row r="31" spans="1:5" ht="14.5">
      <c r="A31" s="1203" t="s">
        <v>1184</v>
      </c>
      <c r="B31" s="1203">
        <f>ROW()</f>
        <v>31</v>
      </c>
      <c r="C31" s="1132" t="s">
        <v>1183</v>
      </c>
      <c r="D31" s="1203"/>
      <c r="E31" s="1184">
        <f>SUM(E29:E30)</f>
        <v>0</v>
      </c>
    </row>
    <row r="32" spans="1:5" ht="14.5">
      <c r="A32" s="1203" t="s">
        <v>1184</v>
      </c>
      <c r="B32" s="1203">
        <f>ROW()</f>
        <v>32</v>
      </c>
      <c r="C32" s="1132" t="s">
        <v>1227</v>
      </c>
      <c r="D32" s="1203"/>
      <c r="E32" s="1184">
        <f>SUM(E5,E8,E11,E14,E17,E20,E23,E26,E29)</f>
        <v>0</v>
      </c>
    </row>
    <row r="33" spans="1:15" ht="14.5">
      <c r="A33" s="1203" t="s">
        <v>1184</v>
      </c>
      <c r="B33" s="1203">
        <f>ROW()</f>
        <v>33</v>
      </c>
      <c r="C33" s="1132" t="s">
        <v>1228</v>
      </c>
      <c r="D33" s="1203"/>
      <c r="E33" s="1184">
        <f>SUM(E6,E9,E12,E15,E18,E21,E24,E27,E30)</f>
        <v>0</v>
      </c>
    </row>
    <row r="34" spans="1:15" ht="14.5">
      <c r="A34" s="1203" t="s">
        <v>1184</v>
      </c>
      <c r="B34" s="1203">
        <f>ROW()</f>
        <v>34</v>
      </c>
      <c r="C34" s="1132" t="s">
        <v>1185</v>
      </c>
      <c r="D34" s="1203"/>
      <c r="E34" s="1184">
        <f>E32+E33</f>
        <v>0</v>
      </c>
    </row>
    <row r="38" spans="1:15" ht="21">
      <c r="A38" s="1143" t="s">
        <v>1229</v>
      </c>
      <c r="B38" s="192"/>
      <c r="C38" s="192"/>
      <c r="D38" s="192"/>
      <c r="E38" s="192"/>
      <c r="F38" s="192"/>
      <c r="G38" s="192"/>
      <c r="H38" s="192"/>
      <c r="I38" s="192"/>
      <c r="J38" s="192"/>
      <c r="K38" s="192"/>
      <c r="L38" s="192"/>
      <c r="M38" s="192"/>
      <c r="N38" s="192"/>
      <c r="O38" s="1138" t="s">
        <v>1260</v>
      </c>
    </row>
    <row r="39" spans="1:15" ht="77.5">
      <c r="A39" s="1131" t="s">
        <v>1217</v>
      </c>
      <c r="B39" s="1131" t="s">
        <v>1218</v>
      </c>
      <c r="C39" s="1131" t="s">
        <v>1219</v>
      </c>
      <c r="D39" s="1131" t="s">
        <v>1220</v>
      </c>
      <c r="E39" s="1131" t="s">
        <v>1186</v>
      </c>
      <c r="F39" s="1131" t="s">
        <v>1187</v>
      </c>
      <c r="G39" s="1131" t="s">
        <v>1188</v>
      </c>
      <c r="H39" s="1131" t="s">
        <v>1189</v>
      </c>
      <c r="I39" s="1131" t="s">
        <v>1230</v>
      </c>
      <c r="J39" s="1131" t="s">
        <v>1231</v>
      </c>
      <c r="K39" s="1131" t="s">
        <v>1232</v>
      </c>
      <c r="L39" s="1131" t="s">
        <v>1233</v>
      </c>
      <c r="M39" s="1131" t="s">
        <v>1234</v>
      </c>
      <c r="N39" s="1131" t="s">
        <v>1235</v>
      </c>
    </row>
    <row r="40" spans="1:15" ht="14.5">
      <c r="A40" s="1203" t="s">
        <v>1229</v>
      </c>
      <c r="B40" s="1203">
        <f>ROW()</f>
        <v>40</v>
      </c>
      <c r="C40" s="1205" t="s">
        <v>1251</v>
      </c>
      <c r="D40" s="1205"/>
      <c r="E40" s="1204"/>
      <c r="F40" s="1204"/>
      <c r="G40" s="1204"/>
      <c r="H40" s="1204"/>
      <c r="I40" s="1204"/>
      <c r="J40" s="1204"/>
      <c r="K40" s="1204"/>
      <c r="L40" s="1204"/>
      <c r="M40" s="1184">
        <f t="shared" ref="M40:N42" si="0">I40-K40</f>
        <v>0</v>
      </c>
      <c r="N40" s="1184">
        <f t="shared" si="0"/>
        <v>0</v>
      </c>
    </row>
    <row r="41" spans="1:15" ht="14.5">
      <c r="A41" s="1203" t="s">
        <v>1229</v>
      </c>
      <c r="B41" s="1203">
        <f>ROW()</f>
        <v>41</v>
      </c>
      <c r="C41" s="1205" t="s">
        <v>1252</v>
      </c>
      <c r="D41" s="1203"/>
      <c r="E41" s="1204"/>
      <c r="F41" s="1204"/>
      <c r="G41" s="1204"/>
      <c r="H41" s="1204"/>
      <c r="I41" s="1204"/>
      <c r="J41" s="1204"/>
      <c r="K41" s="1204"/>
      <c r="L41" s="1204"/>
      <c r="M41" s="1184">
        <f t="shared" si="0"/>
        <v>0</v>
      </c>
      <c r="N41" s="1184">
        <f t="shared" si="0"/>
        <v>0</v>
      </c>
    </row>
    <row r="42" spans="1:15" ht="14.5">
      <c r="A42" s="1203" t="s">
        <v>1229</v>
      </c>
      <c r="B42" s="1203">
        <f>ROW()</f>
        <v>42</v>
      </c>
      <c r="C42" s="1205" t="s">
        <v>1253</v>
      </c>
      <c r="D42" s="1203"/>
      <c r="E42" s="1204"/>
      <c r="F42" s="1204"/>
      <c r="G42" s="1204"/>
      <c r="H42" s="1204"/>
      <c r="I42" s="1204"/>
      <c r="J42" s="1204"/>
      <c r="K42" s="1204"/>
      <c r="L42" s="1204"/>
      <c r="M42" s="1184">
        <f t="shared" si="0"/>
        <v>0</v>
      </c>
      <c r="N42" s="1184">
        <f t="shared" si="0"/>
        <v>0</v>
      </c>
    </row>
    <row r="44" spans="1:15">
      <c r="A44" t="s">
        <v>1284</v>
      </c>
    </row>
    <row r="45" spans="1:15">
      <c r="A45" t="s">
        <v>1250</v>
      </c>
    </row>
  </sheetData>
  <dataValidations count="2">
    <dataValidation allowBlank="1" showInputMessage="1" showErrorMessage="1" prompt="Please enter text" sqref="G56:G58 G60 G69 G74:G76 G65:G67 G78" xr:uid="{D936C34D-7871-4D76-A87D-9861FE7A632D}"/>
    <dataValidation type="date" operator="greaterThan" allowBlank="1" showInputMessage="1" showErrorMessage="1" errorTitle="Date entry" error="Dates after 1 January 2011 accepted" promptTitle="Date entry" prompt=" " sqref="K3:L3 L1:L2" xr:uid="{B8517CB4-DD10-4C0F-A545-74647A510EE3}">
      <formula1>40544</formula1>
    </dataValidation>
  </dataValidations>
  <pageMargins left="0.7" right="0.7" top="0.75" bottom="0.75" header="0.3" footer="0.3"/>
  <ignoredErrors>
    <ignoredError sqref="B5:B34 B40:B42" unlockedFormula="1"/>
  </ignoredErrors>
  <tableParts count="2">
    <tablePart r:id="rId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2D050"/>
    <pageSetUpPr fitToPage="1"/>
  </sheetPr>
  <dimension ref="A1:S59"/>
  <sheetViews>
    <sheetView showGridLines="0" zoomScaleNormal="100" zoomScaleSheetLayoutView="55" workbookViewId="0">
      <pane ySplit="4" topLeftCell="A5" activePane="bottomLeft" state="frozen"/>
      <selection pane="bottomLeft"/>
    </sheetView>
  </sheetViews>
  <sheetFormatPr defaultRowHeight="13"/>
  <cols>
    <col min="1" max="1" width="4" customWidth="1"/>
    <col min="2" max="2" width="5.8984375" customWidth="1"/>
    <col min="3" max="3" width="7.3984375" customWidth="1"/>
    <col min="4" max="4" width="2.296875" customWidth="1"/>
    <col min="5" max="5" width="50.296875" customWidth="1"/>
    <col min="6" max="6" width="40.59765625" customWidth="1"/>
    <col min="7" max="7" width="17.3984375" customWidth="1"/>
    <col min="8" max="8" width="18" customWidth="1"/>
    <col min="9" max="10" width="12.296875" customWidth="1"/>
    <col min="11" max="11" width="17.59765625" customWidth="1"/>
    <col min="12" max="13" width="12.296875" customWidth="1"/>
    <col min="14" max="14" width="13.59765625" customWidth="1"/>
    <col min="15" max="18" width="12.296875" customWidth="1"/>
    <col min="19" max="19" width="4.296875" customWidth="1"/>
  </cols>
  <sheetData>
    <row r="1" spans="1:19" ht="15" customHeight="1">
      <c r="A1" s="83"/>
      <c r="B1" s="84"/>
      <c r="C1" s="84"/>
      <c r="D1" s="84"/>
      <c r="E1" s="84"/>
      <c r="F1" s="84"/>
      <c r="G1" s="1088" t="s">
        <v>1127</v>
      </c>
      <c r="H1" s="1055"/>
      <c r="I1" s="1230" t="s">
        <v>6</v>
      </c>
      <c r="J1" s="1231"/>
      <c r="K1" s="1091"/>
      <c r="L1" s="84"/>
      <c r="M1" s="84"/>
      <c r="N1" s="84"/>
      <c r="O1" s="84"/>
      <c r="P1" s="84"/>
      <c r="Q1" s="84"/>
      <c r="R1" s="84"/>
      <c r="S1" s="85"/>
    </row>
    <row r="2" spans="1:19" ht="21">
      <c r="A2" s="53" t="s">
        <v>1145</v>
      </c>
      <c r="B2" s="60"/>
      <c r="C2" s="60"/>
      <c r="D2" s="60"/>
      <c r="E2" s="60"/>
      <c r="F2" s="60"/>
      <c r="G2" s="1089"/>
      <c r="H2" s="1090"/>
      <c r="I2" s="1086" t="s">
        <v>7</v>
      </c>
      <c r="J2" s="1087"/>
      <c r="K2" s="1092"/>
      <c r="L2" s="60"/>
      <c r="M2" s="60"/>
      <c r="N2" s="60"/>
      <c r="O2" s="54"/>
      <c r="P2" s="60"/>
      <c r="Q2" s="1286"/>
      <c r="R2" s="1286"/>
      <c r="S2" s="61"/>
    </row>
    <row r="3" spans="1:19" ht="16.5" customHeight="1">
      <c r="A3" s="1239"/>
      <c r="B3" s="1240"/>
      <c r="C3" s="1240"/>
      <c r="D3" s="1240"/>
      <c r="E3" s="1240"/>
      <c r="F3" s="1240"/>
      <c r="G3" s="1240"/>
      <c r="H3" s="1240"/>
      <c r="I3" s="1240"/>
      <c r="J3" s="1240"/>
      <c r="K3" s="1240"/>
      <c r="L3" s="1240"/>
      <c r="M3" s="1240"/>
      <c r="N3" s="1240"/>
      <c r="O3" s="1240"/>
      <c r="P3" s="1240"/>
      <c r="Q3" s="1240"/>
      <c r="R3" s="1240"/>
      <c r="S3" s="1287"/>
    </row>
    <row r="4" spans="1:19" ht="15" customHeight="1">
      <c r="A4" s="171" t="s">
        <v>5</v>
      </c>
      <c r="B4" s="54"/>
      <c r="C4" s="100"/>
      <c r="D4" s="60"/>
      <c r="E4" s="60"/>
      <c r="F4" s="60"/>
      <c r="G4" s="60"/>
      <c r="H4" s="60"/>
      <c r="I4" s="60"/>
      <c r="J4" s="60"/>
      <c r="K4" s="60"/>
      <c r="L4" s="60"/>
      <c r="M4" s="60"/>
      <c r="N4" s="60"/>
      <c r="O4" s="60"/>
      <c r="P4" s="60"/>
      <c r="Q4" s="60"/>
      <c r="R4" s="60"/>
      <c r="S4" s="61"/>
    </row>
    <row r="5" spans="1:19" ht="30" customHeight="1">
      <c r="A5" s="168">
        <f>ROW()</f>
        <v>5</v>
      </c>
      <c r="B5" s="169"/>
      <c r="C5" s="170" t="s">
        <v>971</v>
      </c>
      <c r="D5" s="90"/>
      <c r="E5" s="780" t="s">
        <v>907</v>
      </c>
      <c r="F5" s="27"/>
      <c r="S5" s="111"/>
    </row>
    <row r="6" spans="1:19" ht="21" customHeight="1">
      <c r="A6" s="66">
        <f>ROW()</f>
        <v>6</v>
      </c>
      <c r="B6" s="69"/>
      <c r="C6" s="68"/>
      <c r="D6" s="27"/>
      <c r="E6" s="27"/>
      <c r="F6" s="27"/>
      <c r="S6" s="72"/>
    </row>
    <row r="7" spans="1:19" ht="42" customHeight="1">
      <c r="A7" s="66">
        <f>ROW()</f>
        <v>7</v>
      </c>
      <c r="B7" s="27"/>
      <c r="C7" s="671"/>
      <c r="D7" s="671"/>
      <c r="E7" s="211" t="s">
        <v>904</v>
      </c>
      <c r="F7" s="70"/>
      <c r="G7" s="496" t="s">
        <v>972</v>
      </c>
      <c r="H7" s="733" t="s">
        <v>973</v>
      </c>
      <c r="I7" s="733"/>
      <c r="J7" s="733"/>
      <c r="K7" s="496"/>
      <c r="L7" s="733"/>
      <c r="M7" s="733"/>
      <c r="N7" s="733"/>
      <c r="O7" s="27"/>
      <c r="S7" s="18"/>
    </row>
    <row r="8" spans="1:19" ht="13.5" customHeight="1">
      <c r="A8" s="66">
        <f>ROW()</f>
        <v>8</v>
      </c>
      <c r="B8" s="27"/>
      <c r="C8" s="671"/>
      <c r="D8" s="671"/>
      <c r="E8" s="70" t="s">
        <v>13</v>
      </c>
      <c r="F8" s="70"/>
      <c r="G8" s="796">
        <f>SUM(G9:G13)</f>
        <v>0</v>
      </c>
      <c r="H8" s="796">
        <f>SUM(H9:H13)</f>
        <v>0</v>
      </c>
      <c r="I8" s="779"/>
      <c r="J8" s="733"/>
      <c r="K8" s="496"/>
      <c r="L8" s="733"/>
      <c r="M8" s="733"/>
      <c r="N8" s="733"/>
      <c r="O8" s="27"/>
      <c r="S8" s="18"/>
    </row>
    <row r="9" spans="1:19" ht="14.5">
      <c r="A9" s="66">
        <f>ROW()</f>
        <v>9</v>
      </c>
      <c r="B9" s="27"/>
      <c r="C9" s="671"/>
      <c r="D9" s="671"/>
      <c r="E9" s="214" t="s">
        <v>897</v>
      </c>
      <c r="F9" s="214"/>
      <c r="G9" s="387"/>
      <c r="H9" s="387"/>
      <c r="I9" s="777"/>
      <c r="J9" s="775"/>
      <c r="K9" s="775"/>
      <c r="L9" s="775"/>
      <c r="M9" s="774"/>
      <c r="N9" s="775"/>
      <c r="O9" s="27"/>
      <c r="S9" s="18"/>
    </row>
    <row r="10" spans="1:19" ht="14.5">
      <c r="A10" s="66">
        <f>ROW()</f>
        <v>10</v>
      </c>
      <c r="B10" s="27"/>
      <c r="C10" s="671"/>
      <c r="D10" s="671"/>
      <c r="E10" s="214" t="s">
        <v>642</v>
      </c>
      <c r="F10" s="214"/>
      <c r="G10" s="387"/>
      <c r="H10" s="387"/>
      <c r="I10" s="777"/>
      <c r="J10" s="775"/>
      <c r="K10" s="775"/>
      <c r="L10" s="775"/>
      <c r="M10" s="774"/>
      <c r="N10" s="775"/>
      <c r="O10" s="27"/>
      <c r="S10" s="18"/>
    </row>
    <row r="11" spans="1:19" ht="15" customHeight="1">
      <c r="A11" s="66">
        <f>ROW()</f>
        <v>11</v>
      </c>
      <c r="B11" s="27"/>
      <c r="C11" s="671"/>
      <c r="D11" s="671"/>
      <c r="E11" s="214" t="s">
        <v>896</v>
      </c>
      <c r="F11" s="214"/>
      <c r="G11" s="387"/>
      <c r="H11" s="387"/>
      <c r="I11" s="777"/>
      <c r="J11" s="775"/>
      <c r="K11" s="775"/>
      <c r="L11" s="775"/>
      <c r="M11" s="774"/>
      <c r="N11" s="775"/>
      <c r="O11" s="27"/>
      <c r="S11" s="18"/>
    </row>
    <row r="12" spans="1:19" ht="15" customHeight="1">
      <c r="A12" s="66">
        <f>ROW()</f>
        <v>12</v>
      </c>
      <c r="B12" s="27"/>
      <c r="C12" s="671"/>
      <c r="D12" s="671"/>
      <c r="E12" s="214" t="s">
        <v>902</v>
      </c>
      <c r="F12" s="214"/>
      <c r="G12" s="387" t="s">
        <v>906</v>
      </c>
      <c r="H12" s="387"/>
      <c r="I12" s="777"/>
      <c r="J12" s="775"/>
      <c r="K12" s="775"/>
      <c r="L12" s="775"/>
      <c r="M12" s="774"/>
      <c r="N12" s="775"/>
      <c r="O12" s="27"/>
      <c r="S12" s="18"/>
    </row>
    <row r="13" spans="1:19" ht="15" customHeight="1">
      <c r="A13" s="66">
        <f>ROW()</f>
        <v>13</v>
      </c>
      <c r="B13" s="27"/>
      <c r="C13" s="671"/>
      <c r="D13" s="671"/>
      <c r="E13" s="214" t="s">
        <v>999</v>
      </c>
      <c r="F13" s="214"/>
      <c r="G13" s="387" t="s">
        <v>4</v>
      </c>
      <c r="H13" s="387"/>
      <c r="I13" s="777"/>
      <c r="J13" s="775"/>
      <c r="K13" s="775"/>
      <c r="L13" s="775"/>
      <c r="M13" s="774"/>
      <c r="N13" s="775"/>
      <c r="O13" s="27"/>
      <c r="S13" s="18"/>
    </row>
    <row r="14" spans="1:19" ht="15" customHeight="1">
      <c r="A14" s="66">
        <f>ROW()</f>
        <v>14</v>
      </c>
      <c r="B14" s="27"/>
      <c r="C14" s="671"/>
      <c r="D14" s="671"/>
      <c r="E14" s="214"/>
      <c r="F14" s="214"/>
      <c r="G14" s="775"/>
      <c r="H14" s="775"/>
      <c r="I14" s="777"/>
      <c r="J14" s="775"/>
      <c r="K14" s="775"/>
      <c r="L14" s="775"/>
      <c r="M14" s="774"/>
      <c r="N14" s="775"/>
      <c r="O14" s="27"/>
      <c r="S14" s="18"/>
    </row>
    <row r="15" spans="1:19" ht="15" customHeight="1">
      <c r="A15" s="66">
        <f>ROW()</f>
        <v>15</v>
      </c>
      <c r="B15" s="27"/>
      <c r="C15" s="671"/>
      <c r="D15" s="671"/>
      <c r="E15" s="211" t="s">
        <v>905</v>
      </c>
      <c r="F15" s="211"/>
      <c r="G15" s="775" t="s">
        <v>906</v>
      </c>
      <c r="H15" s="775"/>
      <c r="I15" s="778"/>
      <c r="J15" s="776"/>
      <c r="K15" s="776"/>
      <c r="L15" s="776"/>
      <c r="M15" s="776"/>
      <c r="N15" s="776"/>
      <c r="O15" s="27"/>
      <c r="S15" s="18"/>
    </row>
    <row r="16" spans="1:19" ht="15" customHeight="1">
      <c r="A16" s="66">
        <f>ROW()</f>
        <v>16</v>
      </c>
      <c r="B16" s="27"/>
      <c r="C16" s="671"/>
      <c r="D16" s="671"/>
      <c r="E16" s="211" t="s">
        <v>13</v>
      </c>
      <c r="F16" s="211"/>
      <c r="G16" s="796">
        <f>SUM(G17:G21)</f>
        <v>0</v>
      </c>
      <c r="H16" s="796">
        <f>SUM(H17:H21)</f>
        <v>0</v>
      </c>
      <c r="I16" s="778"/>
      <c r="J16" s="776"/>
      <c r="K16" s="776"/>
      <c r="L16" s="776"/>
      <c r="M16" s="776"/>
      <c r="N16" s="776"/>
      <c r="O16" s="27"/>
      <c r="S16" s="18"/>
    </row>
    <row r="17" spans="1:19" ht="14.5">
      <c r="A17" s="66">
        <f>ROW()</f>
        <v>17</v>
      </c>
      <c r="B17" s="27"/>
      <c r="C17" s="671"/>
      <c r="D17" s="671"/>
      <c r="E17" s="214" t="s">
        <v>897</v>
      </c>
      <c r="F17" s="214"/>
      <c r="G17" s="387"/>
      <c r="H17" s="387"/>
      <c r="I17" s="777"/>
      <c r="J17" s="775"/>
      <c r="K17" s="775"/>
      <c r="L17" s="775"/>
      <c r="M17" s="774"/>
      <c r="N17" s="775"/>
      <c r="O17" s="27"/>
      <c r="S17" s="18"/>
    </row>
    <row r="18" spans="1:19" ht="14.5">
      <c r="A18" s="66">
        <f>ROW()</f>
        <v>18</v>
      </c>
      <c r="B18" s="27"/>
      <c r="C18" s="671"/>
      <c r="D18" s="671"/>
      <c r="E18" s="214" t="s">
        <v>642</v>
      </c>
      <c r="F18" s="214"/>
      <c r="G18" s="387"/>
      <c r="H18" s="387"/>
      <c r="I18" s="777"/>
      <c r="J18" s="775"/>
      <c r="K18" s="775"/>
      <c r="L18" s="775"/>
      <c r="M18" s="774"/>
      <c r="N18" s="775"/>
      <c r="O18" s="27"/>
      <c r="S18" s="18"/>
    </row>
    <row r="19" spans="1:19" ht="15" customHeight="1">
      <c r="A19" s="66">
        <f>ROW()</f>
        <v>19</v>
      </c>
      <c r="B19" s="27"/>
      <c r="C19" s="671"/>
      <c r="D19" s="671"/>
      <c r="E19" s="214" t="s">
        <v>896</v>
      </c>
      <c r="F19" s="214"/>
      <c r="G19" s="387"/>
      <c r="H19" s="387"/>
      <c r="I19" s="777"/>
      <c r="J19" s="775"/>
      <c r="K19" s="775"/>
      <c r="L19" s="775"/>
      <c r="M19" s="774"/>
      <c r="N19" s="775"/>
      <c r="O19" s="27"/>
      <c r="S19" s="18"/>
    </row>
    <row r="20" spans="1:19" ht="15" customHeight="1">
      <c r="A20" s="66">
        <f>ROW()</f>
        <v>20</v>
      </c>
      <c r="B20" s="27"/>
      <c r="C20" s="671"/>
      <c r="D20" s="671"/>
      <c r="E20" s="214" t="s">
        <v>902</v>
      </c>
      <c r="F20" s="214"/>
      <c r="G20" s="387"/>
      <c r="H20" s="387"/>
      <c r="I20" s="777"/>
      <c r="J20" s="775"/>
      <c r="K20" s="775"/>
      <c r="L20" s="775"/>
      <c r="M20" s="774"/>
      <c r="N20" s="775"/>
      <c r="O20" s="27"/>
      <c r="S20" s="18"/>
    </row>
    <row r="21" spans="1:19" ht="15" customHeight="1">
      <c r="A21" s="66">
        <f>ROW()</f>
        <v>21</v>
      </c>
      <c r="B21" s="27"/>
      <c r="C21" s="671"/>
      <c r="D21" s="671"/>
      <c r="E21" s="214" t="s">
        <v>1006</v>
      </c>
      <c r="F21" s="214"/>
      <c r="G21" s="387"/>
      <c r="H21" s="387"/>
      <c r="I21" s="777"/>
      <c r="J21" s="775"/>
      <c r="K21" s="775"/>
      <c r="L21" s="775"/>
      <c r="M21" s="774"/>
      <c r="N21" s="775"/>
      <c r="O21" s="27"/>
      <c r="S21" s="18"/>
    </row>
    <row r="22" spans="1:19" ht="15" customHeight="1">
      <c r="A22" s="66"/>
      <c r="B22" s="27"/>
      <c r="C22" s="671"/>
      <c r="D22" s="671"/>
      <c r="E22" s="214"/>
      <c r="F22" s="214"/>
      <c r="G22" s="775"/>
      <c r="H22" s="775"/>
      <c r="I22" s="777"/>
      <c r="J22" s="775"/>
      <c r="K22" s="775"/>
      <c r="L22" s="775"/>
      <c r="M22" s="774"/>
      <c r="N22" s="775"/>
      <c r="O22" s="27"/>
      <c r="S22" s="18"/>
    </row>
    <row r="23" spans="1:19" ht="15" customHeight="1">
      <c r="A23" s="66">
        <f>ROW()</f>
        <v>23</v>
      </c>
      <c r="B23" s="27"/>
      <c r="C23" s="671"/>
      <c r="D23" s="671"/>
      <c r="E23" s="211" t="s">
        <v>1000</v>
      </c>
      <c r="F23" s="211"/>
      <c r="G23" s="775" t="s">
        <v>906</v>
      </c>
      <c r="H23" s="775"/>
      <c r="I23" s="778"/>
      <c r="J23" s="775"/>
      <c r="K23" s="776"/>
      <c r="L23" s="776"/>
      <c r="M23" s="776"/>
      <c r="N23" s="776"/>
      <c r="O23" s="27"/>
      <c r="S23" s="18"/>
    </row>
    <row r="24" spans="1:19" ht="15" customHeight="1">
      <c r="A24" s="66">
        <f>ROW()</f>
        <v>24</v>
      </c>
      <c r="B24" s="27"/>
      <c r="C24" s="671"/>
      <c r="D24" s="671"/>
      <c r="E24" s="211" t="s">
        <v>13</v>
      </c>
      <c r="F24" s="211"/>
      <c r="G24" s="796">
        <f>SUM(G25:G29)</f>
        <v>0</v>
      </c>
      <c r="H24" s="796">
        <f>SUM(H25:H29)</f>
        <v>0</v>
      </c>
      <c r="I24" s="778"/>
      <c r="J24" s="775"/>
      <c r="K24" s="776"/>
      <c r="L24" s="776"/>
      <c r="M24" s="776"/>
      <c r="N24" s="776"/>
      <c r="O24" s="27"/>
      <c r="S24" s="18"/>
    </row>
    <row r="25" spans="1:19" ht="14.5">
      <c r="A25" s="66">
        <f>ROW()</f>
        <v>25</v>
      </c>
      <c r="B25" s="27"/>
      <c r="C25" s="671"/>
      <c r="D25" s="671"/>
      <c r="E25" s="214" t="s">
        <v>897</v>
      </c>
      <c r="F25" s="214"/>
      <c r="G25" s="387"/>
      <c r="H25" s="387"/>
      <c r="I25" s="777"/>
      <c r="J25" s="775"/>
      <c r="K25" s="775"/>
      <c r="L25" s="775"/>
      <c r="M25" s="774"/>
      <c r="N25" s="775"/>
      <c r="O25" s="27"/>
      <c r="S25" s="18"/>
    </row>
    <row r="26" spans="1:19" ht="14.5">
      <c r="A26" s="66">
        <f>ROW()</f>
        <v>26</v>
      </c>
      <c r="B26" s="27"/>
      <c r="C26" s="671"/>
      <c r="D26" s="671"/>
      <c r="E26" s="214" t="s">
        <v>642</v>
      </c>
      <c r="F26" s="214"/>
      <c r="G26" s="387"/>
      <c r="H26" s="387"/>
      <c r="I26" s="777"/>
      <c r="J26" s="775"/>
      <c r="K26" s="775"/>
      <c r="L26" s="775"/>
      <c r="M26" s="774"/>
      <c r="N26" s="775"/>
      <c r="O26" s="27"/>
      <c r="S26" s="18"/>
    </row>
    <row r="27" spans="1:19" ht="15" customHeight="1">
      <c r="A27" s="66">
        <f>ROW()</f>
        <v>27</v>
      </c>
      <c r="B27" s="27"/>
      <c r="C27" s="671"/>
      <c r="D27" s="671"/>
      <c r="E27" s="214" t="s">
        <v>896</v>
      </c>
      <c r="F27" s="214"/>
      <c r="G27" s="387"/>
      <c r="H27" s="387"/>
      <c r="I27" s="777"/>
      <c r="J27" s="775"/>
      <c r="K27" s="775"/>
      <c r="L27" s="775"/>
      <c r="M27" s="774"/>
      <c r="N27" s="775"/>
      <c r="O27" s="27"/>
      <c r="S27" s="18"/>
    </row>
    <row r="28" spans="1:19" ht="15" customHeight="1">
      <c r="A28" s="66">
        <f>ROW()</f>
        <v>28</v>
      </c>
      <c r="B28" s="27"/>
      <c r="C28" s="671"/>
      <c r="D28" s="671"/>
      <c r="E28" s="214" t="s">
        <v>902</v>
      </c>
      <c r="F28" s="214"/>
      <c r="G28" s="387"/>
      <c r="H28" s="387"/>
      <c r="I28" s="777"/>
      <c r="J28" s="775"/>
      <c r="K28" s="775"/>
      <c r="L28" s="775"/>
      <c r="M28" s="774"/>
      <c r="N28" s="775"/>
      <c r="O28" s="27"/>
      <c r="S28" s="18"/>
    </row>
    <row r="29" spans="1:19" ht="15" customHeight="1">
      <c r="A29" s="66">
        <f>ROW()</f>
        <v>29</v>
      </c>
      <c r="B29" s="27"/>
      <c r="C29" s="671"/>
      <c r="D29" s="671"/>
      <c r="E29" s="214" t="s">
        <v>1006</v>
      </c>
      <c r="F29" s="214"/>
      <c r="G29" s="387"/>
      <c r="H29" s="387"/>
      <c r="I29" s="777"/>
      <c r="J29" s="775"/>
      <c r="K29" s="775"/>
      <c r="L29" s="775"/>
      <c r="M29" s="774"/>
      <c r="N29" s="775"/>
      <c r="O29" s="27"/>
      <c r="S29" s="18"/>
    </row>
    <row r="30" spans="1:19" ht="15" customHeight="1">
      <c r="A30" s="66"/>
      <c r="B30" s="27"/>
      <c r="C30" s="671"/>
      <c r="D30" s="671"/>
      <c r="E30" s="214"/>
      <c r="F30" s="214"/>
      <c r="G30" s="775"/>
      <c r="H30" s="775"/>
      <c r="I30" s="777"/>
      <c r="J30" s="775"/>
      <c r="K30" s="775"/>
      <c r="L30" s="775"/>
      <c r="M30" s="774"/>
      <c r="N30" s="775"/>
      <c r="O30" s="27"/>
      <c r="S30" s="18"/>
    </row>
    <row r="31" spans="1:19" ht="15" customHeight="1">
      <c r="A31" s="66">
        <f>ROW()</f>
        <v>31</v>
      </c>
      <c r="B31" s="27"/>
      <c r="C31" s="671"/>
      <c r="D31" s="671"/>
      <c r="E31" s="211" t="s">
        <v>1008</v>
      </c>
      <c r="F31" s="211"/>
      <c r="G31" s="775" t="s">
        <v>906</v>
      </c>
      <c r="H31" s="775" t="s">
        <v>4</v>
      </c>
      <c r="I31" s="778"/>
      <c r="J31" s="776"/>
      <c r="K31" s="776"/>
      <c r="L31" s="776"/>
      <c r="M31" s="776"/>
      <c r="N31" s="776"/>
      <c r="O31" s="27"/>
      <c r="S31" s="18"/>
    </row>
    <row r="32" spans="1:19" ht="15" customHeight="1">
      <c r="A32" s="66">
        <f>ROW()</f>
        <v>32</v>
      </c>
      <c r="B32" s="27"/>
      <c r="C32" s="671"/>
      <c r="D32" s="671"/>
      <c r="E32" s="211" t="s">
        <v>13</v>
      </c>
      <c r="F32" s="211"/>
      <c r="G32" s="796">
        <f>SUM(G33:G36)</f>
        <v>0</v>
      </c>
      <c r="H32" s="796">
        <f>SUM(H33:H36)</f>
        <v>0</v>
      </c>
      <c r="I32" s="778"/>
      <c r="J32" s="776"/>
      <c r="K32" s="776"/>
      <c r="L32" s="776"/>
      <c r="M32" s="776"/>
      <c r="N32" s="776"/>
      <c r="O32" s="27"/>
      <c r="S32" s="18"/>
    </row>
    <row r="33" spans="1:19" ht="14.5">
      <c r="A33" s="66">
        <f>ROW()</f>
        <v>33</v>
      </c>
      <c r="B33" s="27"/>
      <c r="C33" s="671"/>
      <c r="D33" s="671"/>
      <c r="E33" s="214" t="s">
        <v>897</v>
      </c>
      <c r="F33" s="214"/>
      <c r="G33" s="387"/>
      <c r="H33" s="387"/>
      <c r="I33" s="777"/>
      <c r="J33" s="775"/>
      <c r="K33" s="775"/>
      <c r="L33" s="775"/>
      <c r="M33" s="774"/>
      <c r="N33" s="775"/>
      <c r="O33" s="27"/>
      <c r="S33" s="18"/>
    </row>
    <row r="34" spans="1:19" ht="14.5">
      <c r="A34" s="66">
        <f>ROW()</f>
        <v>34</v>
      </c>
      <c r="B34" s="27"/>
      <c r="C34" s="671"/>
      <c r="D34" s="671"/>
      <c r="E34" s="214" t="s">
        <v>896</v>
      </c>
      <c r="F34" s="214"/>
      <c r="G34" s="387"/>
      <c r="H34" s="387"/>
      <c r="I34" s="777"/>
      <c r="J34" s="775"/>
      <c r="K34" s="775"/>
      <c r="L34" s="775"/>
      <c r="M34" s="774"/>
      <c r="N34" s="775"/>
      <c r="O34" s="27"/>
      <c r="S34" s="18"/>
    </row>
    <row r="35" spans="1:19" ht="15" customHeight="1">
      <c r="A35" s="66">
        <f>ROW()</f>
        <v>35</v>
      </c>
      <c r="B35" s="27"/>
      <c r="C35" s="671"/>
      <c r="D35" s="671"/>
      <c r="E35" s="214" t="s">
        <v>902</v>
      </c>
      <c r="F35" s="214"/>
      <c r="G35" s="387"/>
      <c r="H35" s="387"/>
      <c r="I35" s="777"/>
      <c r="J35" s="775"/>
      <c r="K35" s="775"/>
      <c r="L35" s="775"/>
      <c r="M35" s="774"/>
      <c r="N35" s="775"/>
      <c r="O35" s="27"/>
      <c r="S35" s="18"/>
    </row>
    <row r="36" spans="1:19" ht="14.25" customHeight="1">
      <c r="A36" s="66">
        <f>ROW()</f>
        <v>36</v>
      </c>
      <c r="B36" s="27"/>
      <c r="C36" s="671"/>
      <c r="D36" s="671"/>
      <c r="E36" s="214" t="s">
        <v>903</v>
      </c>
      <c r="F36" s="214"/>
      <c r="G36" s="387"/>
      <c r="H36" s="387"/>
      <c r="I36" s="777"/>
      <c r="J36" s="775"/>
      <c r="K36" s="775"/>
      <c r="L36" s="775"/>
      <c r="M36" s="774"/>
      <c r="N36" s="775"/>
      <c r="O36" s="27"/>
      <c r="S36" s="18"/>
    </row>
    <row r="37" spans="1:19" ht="14.25" customHeight="1">
      <c r="A37" s="66"/>
      <c r="B37" s="27"/>
      <c r="C37" s="671"/>
      <c r="D37" s="671"/>
      <c r="E37" s="214"/>
      <c r="F37" s="214"/>
      <c r="G37" s="775" t="s">
        <v>4</v>
      </c>
      <c r="H37" s="775"/>
      <c r="I37" s="777"/>
      <c r="J37" s="775"/>
      <c r="K37" s="775"/>
      <c r="L37" s="775"/>
      <c r="M37" s="774"/>
      <c r="N37" s="775"/>
      <c r="O37" s="27"/>
      <c r="S37" s="18"/>
    </row>
    <row r="38" spans="1:19" ht="15" customHeight="1">
      <c r="A38" s="66">
        <f>ROW()</f>
        <v>38</v>
      </c>
      <c r="B38" s="27"/>
      <c r="C38" s="671"/>
      <c r="D38" s="671"/>
      <c r="E38" s="211" t="s">
        <v>1007</v>
      </c>
      <c r="F38" s="211"/>
      <c r="G38" s="775" t="s">
        <v>906</v>
      </c>
      <c r="H38" s="775" t="s">
        <v>4</v>
      </c>
      <c r="I38" s="778"/>
      <c r="J38" s="776"/>
      <c r="K38" s="776"/>
      <c r="L38" s="776"/>
      <c r="M38" s="776"/>
      <c r="N38" s="776"/>
      <c r="O38" s="27"/>
      <c r="S38" s="18"/>
    </row>
    <row r="39" spans="1:19" ht="15" customHeight="1">
      <c r="A39" s="66">
        <f>ROW()</f>
        <v>39</v>
      </c>
      <c r="B39" s="27"/>
      <c r="C39" s="671"/>
      <c r="D39" s="671"/>
      <c r="E39" s="211" t="s">
        <v>13</v>
      </c>
      <c r="F39" s="211"/>
      <c r="G39" s="796" t="str">
        <f>G40</f>
        <v xml:space="preserve"> </v>
      </c>
      <c r="H39" s="796">
        <f>H40</f>
        <v>0</v>
      </c>
      <c r="I39" s="778"/>
      <c r="J39" s="776"/>
      <c r="K39" s="776"/>
      <c r="L39" s="776"/>
      <c r="M39" s="776"/>
      <c r="N39" s="776"/>
      <c r="O39" s="27"/>
      <c r="S39" s="18"/>
    </row>
    <row r="40" spans="1:19" ht="14.5">
      <c r="A40" s="66">
        <f>ROW()</f>
        <v>40</v>
      </c>
      <c r="B40" s="27"/>
      <c r="C40" s="671"/>
      <c r="D40" s="671"/>
      <c r="E40" s="214" t="s">
        <v>897</v>
      </c>
      <c r="F40" s="214"/>
      <c r="G40" s="387" t="s">
        <v>4</v>
      </c>
      <c r="H40" s="387"/>
      <c r="I40" s="777"/>
      <c r="J40" s="775"/>
      <c r="K40" s="775"/>
      <c r="L40" s="775"/>
      <c r="M40" s="774"/>
      <c r="N40" s="775"/>
      <c r="O40" s="27"/>
      <c r="S40" s="18"/>
    </row>
    <row r="41" spans="1:19" ht="14.25" customHeight="1">
      <c r="A41" s="66">
        <f>ROW()</f>
        <v>41</v>
      </c>
      <c r="B41" s="27"/>
      <c r="C41" s="671"/>
      <c r="D41" s="671"/>
      <c r="E41" s="214"/>
      <c r="F41" s="214"/>
      <c r="G41" s="775"/>
      <c r="H41" s="775"/>
      <c r="I41" s="777"/>
      <c r="J41" s="775"/>
      <c r="K41" s="775"/>
      <c r="L41" s="775"/>
      <c r="M41" s="774"/>
      <c r="N41" s="775"/>
      <c r="O41" s="27"/>
      <c r="S41" s="18"/>
    </row>
    <row r="42" spans="1:19" ht="15" customHeight="1">
      <c r="A42" s="66">
        <f>ROW()</f>
        <v>42</v>
      </c>
      <c r="B42" s="27"/>
      <c r="C42" s="671"/>
      <c r="D42" s="671"/>
      <c r="E42" s="211" t="s">
        <v>4</v>
      </c>
      <c r="F42" s="211"/>
      <c r="G42" s="496" t="s">
        <v>974</v>
      </c>
      <c r="H42" s="733" t="s">
        <v>975</v>
      </c>
      <c r="I42" s="778"/>
      <c r="J42" s="776"/>
      <c r="K42" s="776"/>
      <c r="L42" s="776"/>
      <c r="M42" s="776"/>
      <c r="N42" s="776"/>
      <c r="O42" s="27"/>
      <c r="S42" s="18"/>
    </row>
    <row r="43" spans="1:19" ht="14.5">
      <c r="A43" s="66">
        <f>ROW()</f>
        <v>43</v>
      </c>
      <c r="B43" s="27"/>
      <c r="C43" s="671"/>
      <c r="D43" s="671"/>
      <c r="E43" s="214" t="s">
        <v>894</v>
      </c>
      <c r="F43" s="214"/>
      <c r="G43" s="387"/>
      <c r="H43" s="387"/>
      <c r="I43" s="774"/>
      <c r="J43" s="775"/>
      <c r="K43" s="775"/>
      <c r="L43" s="775"/>
      <c r="M43" s="774"/>
      <c r="N43" s="775"/>
      <c r="O43" s="27"/>
      <c r="S43" s="18"/>
    </row>
    <row r="44" spans="1:19" ht="14.5">
      <c r="A44" s="66">
        <f>ROW()</f>
        <v>44</v>
      </c>
      <c r="B44" s="27"/>
      <c r="C44" s="671"/>
      <c r="D44" s="671"/>
      <c r="E44" s="214" t="s">
        <v>1001</v>
      </c>
      <c r="F44" s="214"/>
      <c r="G44" s="387"/>
      <c r="H44" s="387"/>
      <c r="I44" s="774"/>
      <c r="J44" s="775"/>
      <c r="K44" s="775"/>
      <c r="L44" s="775"/>
      <c r="M44" s="774"/>
      <c r="N44" s="775"/>
      <c r="O44" s="27"/>
      <c r="S44" s="18"/>
    </row>
    <row r="45" spans="1:19" ht="14.5">
      <c r="A45" s="66">
        <f>ROW()</f>
        <v>45</v>
      </c>
      <c r="B45" s="27"/>
      <c r="C45" s="671"/>
      <c r="D45" s="671"/>
      <c r="E45" s="214" t="s">
        <v>899</v>
      </c>
      <c r="F45" s="214"/>
      <c r="G45" s="387"/>
      <c r="H45" s="387"/>
      <c r="I45" s="774"/>
      <c r="J45" s="775"/>
      <c r="K45" s="775"/>
      <c r="L45" s="775"/>
      <c r="M45" s="774"/>
      <c r="N45" s="775"/>
      <c r="O45" s="27"/>
      <c r="S45" s="18"/>
    </row>
    <row r="46" spans="1:19" ht="14.5">
      <c r="A46" s="66">
        <f>ROW()</f>
        <v>46</v>
      </c>
      <c r="B46" s="27"/>
      <c r="C46" s="671"/>
      <c r="D46" s="671"/>
      <c r="E46" s="214" t="s">
        <v>900</v>
      </c>
      <c r="F46" s="214"/>
      <c r="G46" s="387"/>
      <c r="H46" s="387"/>
      <c r="I46" s="774"/>
      <c r="J46" s="775"/>
      <c r="K46" s="775"/>
      <c r="L46" s="775"/>
      <c r="M46" s="774"/>
      <c r="N46" s="775"/>
      <c r="O46" s="27"/>
      <c r="S46" s="18"/>
    </row>
    <row r="47" spans="1:19" ht="14.5">
      <c r="A47" s="66">
        <f>ROW()</f>
        <v>47</v>
      </c>
      <c r="B47" s="27"/>
      <c r="C47" s="671"/>
      <c r="D47" s="671"/>
      <c r="E47" s="214" t="s">
        <v>901</v>
      </c>
      <c r="F47" s="214"/>
      <c r="G47" s="387"/>
      <c r="H47" s="387"/>
      <c r="I47" s="774"/>
      <c r="J47" s="775"/>
      <c r="K47" s="775"/>
      <c r="L47" s="775"/>
      <c r="M47" s="774"/>
      <c r="N47" s="775"/>
      <c r="O47" s="27"/>
      <c r="S47" s="18"/>
    </row>
    <row r="48" spans="1:19" ht="14.5">
      <c r="A48" s="66">
        <f>ROW()</f>
        <v>48</v>
      </c>
      <c r="B48" s="27"/>
      <c r="C48" s="671"/>
      <c r="D48" s="671"/>
      <c r="E48" s="214" t="s">
        <v>889</v>
      </c>
      <c r="F48" s="214"/>
      <c r="G48" s="387"/>
      <c r="H48" s="387"/>
      <c r="I48" s="774"/>
      <c r="J48" s="775"/>
      <c r="K48" s="775"/>
      <c r="L48" s="775"/>
      <c r="M48" s="774"/>
      <c r="N48" s="775"/>
      <c r="O48" s="27"/>
      <c r="S48" s="18"/>
    </row>
    <row r="49" spans="1:19" ht="14.5">
      <c r="A49" s="66">
        <f>ROW()</f>
        <v>49</v>
      </c>
      <c r="B49" s="27"/>
      <c r="C49" s="671"/>
      <c r="D49" s="671"/>
      <c r="E49" s="214" t="s">
        <v>891</v>
      </c>
      <c r="F49" s="214"/>
      <c r="G49" s="387"/>
      <c r="H49" s="387"/>
      <c r="I49" s="774"/>
      <c r="J49" s="775"/>
      <c r="K49" s="775"/>
      <c r="L49" s="775"/>
      <c r="M49" s="774"/>
      <c r="N49" s="775"/>
      <c r="O49" s="27"/>
      <c r="S49" s="18"/>
    </row>
    <row r="50" spans="1:19" ht="15" customHeight="1">
      <c r="A50" s="66">
        <f>ROW()</f>
        <v>50</v>
      </c>
      <c r="B50" s="27"/>
      <c r="C50" s="671"/>
      <c r="D50" s="671"/>
      <c r="E50" s="214" t="s">
        <v>895</v>
      </c>
      <c r="F50" s="214"/>
      <c r="G50" s="387"/>
      <c r="H50" s="387"/>
      <c r="I50" s="774"/>
      <c r="J50" s="775"/>
      <c r="K50" s="775"/>
      <c r="L50" s="775"/>
      <c r="M50" s="774"/>
      <c r="N50" s="775"/>
      <c r="O50" s="27"/>
      <c r="S50" s="18"/>
    </row>
    <row r="51" spans="1:19" ht="15" customHeight="1">
      <c r="A51" s="66">
        <f>ROW()</f>
        <v>51</v>
      </c>
      <c r="B51" s="27"/>
      <c r="C51" s="671"/>
      <c r="D51" s="671"/>
      <c r="E51" s="214" t="s">
        <v>890</v>
      </c>
      <c r="F51" s="214"/>
      <c r="G51" s="387"/>
      <c r="H51" s="387"/>
      <c r="I51" s="774"/>
      <c r="J51" s="775"/>
      <c r="K51" s="775"/>
      <c r="L51" s="775"/>
      <c r="M51" s="774"/>
      <c r="N51" s="775"/>
      <c r="O51" s="27"/>
      <c r="S51" s="18"/>
    </row>
    <row r="52" spans="1:19" ht="15" customHeight="1">
      <c r="A52" s="66">
        <f>ROW()</f>
        <v>52</v>
      </c>
      <c r="B52" s="27"/>
      <c r="C52" s="671"/>
      <c r="D52" s="671"/>
      <c r="E52" s="214" t="s">
        <v>892</v>
      </c>
      <c r="F52" s="214"/>
      <c r="G52" s="387"/>
      <c r="H52" s="387"/>
      <c r="I52" s="774"/>
      <c r="J52" s="775"/>
      <c r="K52" s="775"/>
      <c r="L52" s="775"/>
      <c r="M52" s="774"/>
      <c r="N52" s="775"/>
      <c r="O52" s="27"/>
      <c r="S52" s="18"/>
    </row>
    <row r="53" spans="1:19" ht="15" customHeight="1">
      <c r="A53" s="66">
        <f>ROW()</f>
        <v>53</v>
      </c>
      <c r="B53" s="27"/>
      <c r="C53" s="671"/>
      <c r="D53" s="671"/>
      <c r="E53" s="214" t="s">
        <v>893</v>
      </c>
      <c r="F53" s="214"/>
      <c r="G53" s="387"/>
      <c r="H53" s="387"/>
      <c r="I53" s="774"/>
      <c r="J53" s="775"/>
      <c r="K53" s="775"/>
      <c r="L53" s="775"/>
      <c r="M53" s="774"/>
      <c r="N53" s="775"/>
      <c r="O53" s="27"/>
      <c r="S53" s="18"/>
    </row>
    <row r="54" spans="1:19" ht="15" customHeight="1">
      <c r="A54" s="66">
        <f>ROW()</f>
        <v>54</v>
      </c>
      <c r="B54" s="27"/>
      <c r="C54" s="671"/>
      <c r="D54" s="671"/>
      <c r="E54" s="214" t="s">
        <v>898</v>
      </c>
      <c r="F54" s="214"/>
      <c r="G54" s="387"/>
      <c r="H54" s="387"/>
      <c r="I54" s="774"/>
      <c r="J54" s="775"/>
      <c r="K54" s="775"/>
      <c r="L54" s="775"/>
      <c r="M54" s="774"/>
      <c r="N54" s="775"/>
      <c r="O54" s="27"/>
      <c r="S54" s="18"/>
    </row>
    <row r="55" spans="1:19" ht="15" customHeight="1">
      <c r="A55" s="66">
        <f>ROW()</f>
        <v>55</v>
      </c>
      <c r="B55" s="27"/>
      <c r="C55" s="671"/>
      <c r="D55" s="671"/>
      <c r="E55" s="214" t="s">
        <v>1002</v>
      </c>
      <c r="F55" s="214"/>
      <c r="G55" s="387"/>
      <c r="H55" s="387"/>
      <c r="I55" s="774"/>
      <c r="J55" s="775"/>
      <c r="K55" s="775"/>
      <c r="L55" s="775"/>
      <c r="M55" s="774"/>
      <c r="N55" s="775"/>
      <c r="O55" s="27"/>
      <c r="S55" s="18"/>
    </row>
    <row r="56" spans="1:19" ht="15" customHeight="1">
      <c r="A56" s="66">
        <f>ROW()</f>
        <v>56</v>
      </c>
      <c r="B56" s="27"/>
      <c r="C56" s="671"/>
      <c r="D56" s="671"/>
      <c r="E56" s="214" t="s">
        <v>1004</v>
      </c>
      <c r="F56" s="214"/>
      <c r="G56" s="387"/>
      <c r="H56" s="387"/>
      <c r="I56" s="774"/>
      <c r="J56" s="775"/>
      <c r="K56" s="775"/>
      <c r="L56" s="775"/>
      <c r="M56" s="774"/>
      <c r="N56" s="775"/>
      <c r="O56" s="27"/>
      <c r="S56" s="18"/>
    </row>
    <row r="57" spans="1:19" ht="15" customHeight="1">
      <c r="A57" s="66">
        <f>ROW()</f>
        <v>57</v>
      </c>
      <c r="B57" s="27"/>
      <c r="C57" s="671"/>
      <c r="D57" s="671"/>
      <c r="E57" s="214" t="s">
        <v>1003</v>
      </c>
      <c r="F57" s="214"/>
      <c r="G57" s="387"/>
      <c r="H57" s="387"/>
      <c r="I57" s="774"/>
      <c r="J57" s="775"/>
      <c r="K57" s="775"/>
      <c r="L57" s="775"/>
      <c r="M57" s="774"/>
      <c r="N57" s="775"/>
      <c r="O57" s="27"/>
      <c r="S57" s="18"/>
    </row>
    <row r="58" spans="1:19" ht="15" customHeight="1">
      <c r="A58" s="66">
        <f>ROW()</f>
        <v>58</v>
      </c>
      <c r="B58" s="27"/>
      <c r="C58" s="671"/>
      <c r="D58" s="671"/>
      <c r="E58" s="214" t="s">
        <v>1005</v>
      </c>
      <c r="F58" s="214"/>
      <c r="G58" s="387"/>
      <c r="H58" s="387"/>
      <c r="I58" s="774"/>
      <c r="J58" s="775"/>
      <c r="K58" s="775"/>
      <c r="L58" s="775"/>
      <c r="M58" s="774"/>
      <c r="N58" s="775"/>
      <c r="O58" s="27"/>
      <c r="S58" s="18"/>
    </row>
    <row r="59" spans="1:19" ht="15" customHeight="1">
      <c r="A59" s="71">
        <f>ROW()</f>
        <v>59</v>
      </c>
      <c r="B59" s="58"/>
      <c r="C59" s="58"/>
      <c r="D59" s="58"/>
      <c r="E59" s="58"/>
      <c r="F59" s="58"/>
      <c r="G59" s="58"/>
      <c r="H59" s="58"/>
      <c r="I59" s="58"/>
      <c r="J59" s="58"/>
      <c r="K59" s="58"/>
      <c r="L59" s="58"/>
      <c r="M59" s="58"/>
      <c r="N59" s="58"/>
      <c r="O59" s="58"/>
      <c r="P59" s="58"/>
      <c r="Q59" s="58"/>
      <c r="R59" s="58"/>
      <c r="S59" s="59"/>
    </row>
  </sheetData>
  <sheetProtection formatColumns="0" formatRows="0"/>
  <mergeCells count="3">
    <mergeCell ref="Q2:R2"/>
    <mergeCell ref="A3:S3"/>
    <mergeCell ref="I1:J1"/>
  </mergeCells>
  <dataValidations count="1">
    <dataValidation type="date" operator="greaterThan" allowBlank="1" showInputMessage="1" showErrorMessage="1" errorTitle="Date entry" error="Dates after 1 January 2011 accepted" promptTitle="Date entry" prompt=" " sqref="J2:K2 K1" xr:uid="{8903534F-EA13-4E88-968F-0E4F24FB509D}">
      <formula1>40544</formula1>
    </dataValidation>
  </dataValidations>
  <pageMargins left="0.70866141732283472" right="0.70866141732283472" top="0.74803149606299213" bottom="0.74803149606299213" header="0.31496062992125984" footer="0.31496062992125984"/>
  <pageSetup paperSize="8" scale="76" orientation="landscape" cellComments="asDisplayed"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4">
    <tabColor rgb="FF92D050"/>
    <pageSetUpPr fitToPage="1"/>
  </sheetPr>
  <dimension ref="A1:N26"/>
  <sheetViews>
    <sheetView showGridLines="0" zoomScaleNormal="100" zoomScaleSheetLayoutView="70" workbookViewId="0">
      <pane ySplit="4" topLeftCell="A5" activePane="bottomLeft" state="frozen"/>
      <selection pane="bottomLeft"/>
    </sheetView>
  </sheetViews>
  <sheetFormatPr defaultRowHeight="13"/>
  <cols>
    <col min="1" max="1" width="5" customWidth="1"/>
    <col min="2" max="2" width="2.59765625" customWidth="1"/>
    <col min="3" max="3" width="6" customWidth="1"/>
    <col min="4" max="4" width="2.296875" customWidth="1"/>
    <col min="5" max="5" width="2.69921875" customWidth="1"/>
    <col min="6" max="6" width="34.59765625" customWidth="1"/>
    <col min="7" max="7" width="18" customWidth="1"/>
    <col min="8" max="8" width="18.3984375" customWidth="1"/>
    <col min="9" max="12" width="16" customWidth="1"/>
    <col min="13" max="13" width="12.8984375" customWidth="1"/>
    <col min="14" max="14" width="6.8984375" customWidth="1"/>
  </cols>
  <sheetData>
    <row r="1" spans="1:14" ht="15" customHeight="1">
      <c r="A1" s="83"/>
      <c r="B1" s="84"/>
      <c r="C1" s="84"/>
      <c r="D1" s="84"/>
      <c r="E1" s="84"/>
      <c r="F1" s="84"/>
      <c r="G1" s="84"/>
      <c r="H1" s="84"/>
      <c r="I1" s="1088" t="s">
        <v>1127</v>
      </c>
      <c r="J1" s="1055"/>
      <c r="K1" s="1230" t="s">
        <v>6</v>
      </c>
      <c r="L1" s="1231"/>
      <c r="M1" s="1091"/>
      <c r="N1" s="85"/>
    </row>
    <row r="2" spans="1:14" ht="21">
      <c r="A2" s="53" t="s">
        <v>976</v>
      </c>
      <c r="B2" s="86"/>
      <c r="C2" s="60"/>
      <c r="D2" s="60"/>
      <c r="E2" s="60"/>
      <c r="F2" s="60"/>
      <c r="G2" s="60"/>
      <c r="H2" s="60"/>
      <c r="I2" s="1089"/>
      <c r="J2" s="1090"/>
      <c r="K2" s="1086" t="s">
        <v>7</v>
      </c>
      <c r="L2" s="1087"/>
      <c r="M2" s="1092"/>
      <c r="N2" s="61"/>
    </row>
    <row r="3" spans="1:14" ht="15.75" customHeight="1">
      <c r="A3" s="1289"/>
      <c r="B3" s="1290"/>
      <c r="C3" s="1290"/>
      <c r="D3" s="1290"/>
      <c r="E3" s="1290"/>
      <c r="F3" s="1290"/>
      <c r="G3" s="1290"/>
      <c r="H3" s="1290"/>
      <c r="I3" s="1290"/>
      <c r="J3" s="1290"/>
      <c r="K3" s="87"/>
      <c r="L3" s="87"/>
      <c r="M3" s="87"/>
      <c r="N3" s="55"/>
    </row>
    <row r="4" spans="1:14" ht="15" customHeight="1">
      <c r="A4" s="62" t="s">
        <v>5</v>
      </c>
      <c r="B4" s="91"/>
      <c r="C4" s="63"/>
      <c r="D4" s="88"/>
      <c r="E4" s="88"/>
      <c r="F4" s="88"/>
      <c r="G4" s="88"/>
      <c r="H4" s="88"/>
      <c r="I4" s="88"/>
      <c r="J4" s="88"/>
      <c r="K4" s="88"/>
      <c r="L4" s="88"/>
      <c r="M4" s="88"/>
      <c r="N4" s="89"/>
    </row>
    <row r="5" spans="1:14" ht="42.75" customHeight="1">
      <c r="A5" s="115">
        <f>ROW()</f>
        <v>5</v>
      </c>
      <c r="B5" s="102"/>
      <c r="C5" s="131" t="s">
        <v>977</v>
      </c>
      <c r="D5" s="31"/>
      <c r="E5" s="34"/>
      <c r="F5" s="34"/>
      <c r="G5" s="1288"/>
      <c r="H5" s="1288"/>
      <c r="I5" s="1288"/>
      <c r="J5" s="1288"/>
      <c r="K5" s="1288"/>
      <c r="L5" s="1288"/>
      <c r="M5" s="29"/>
      <c r="N5" s="396"/>
    </row>
    <row r="6" spans="1:14" ht="16.149999999999999" customHeight="1">
      <c r="A6" s="115">
        <f>ROW()</f>
        <v>6</v>
      </c>
      <c r="B6" s="102"/>
      <c r="C6" s="36"/>
      <c r="D6" s="36"/>
      <c r="E6" s="162"/>
      <c r="F6" s="34"/>
      <c r="G6" s="288" t="s">
        <v>174</v>
      </c>
      <c r="H6" s="288" t="s">
        <v>175</v>
      </c>
      <c r="I6" s="288" t="s">
        <v>166</v>
      </c>
      <c r="J6" s="288" t="s">
        <v>167</v>
      </c>
      <c r="K6" s="288" t="s">
        <v>173</v>
      </c>
      <c r="L6" s="288"/>
      <c r="M6" s="31"/>
      <c r="N6" s="18"/>
    </row>
    <row r="7" spans="1:14" ht="16.149999999999999" customHeight="1">
      <c r="A7" s="115">
        <f>ROW()</f>
        <v>7</v>
      </c>
      <c r="B7" s="102"/>
      <c r="C7" s="36"/>
      <c r="D7" s="49" t="s">
        <v>435</v>
      </c>
      <c r="E7" s="36"/>
      <c r="F7" s="163"/>
      <c r="G7" s="288" t="s">
        <v>703</v>
      </c>
      <c r="H7" s="288" t="s">
        <v>703</v>
      </c>
      <c r="I7" s="288" t="s">
        <v>703</v>
      </c>
      <c r="J7" s="288" t="s">
        <v>703</v>
      </c>
      <c r="K7" s="288" t="s">
        <v>703</v>
      </c>
      <c r="L7" s="288"/>
      <c r="M7" s="34"/>
      <c r="N7" s="18"/>
    </row>
    <row r="8" spans="1:14" ht="16.149999999999999" customHeight="1">
      <c r="A8" s="115">
        <f>ROW()</f>
        <v>8</v>
      </c>
      <c r="B8" s="102"/>
      <c r="C8" s="36"/>
      <c r="D8" s="49"/>
      <c r="E8" s="272" t="s">
        <v>468</v>
      </c>
      <c r="F8" s="34"/>
      <c r="G8" s="573"/>
      <c r="H8" s="573"/>
      <c r="I8" s="573"/>
      <c r="J8" s="573"/>
      <c r="K8" s="573"/>
      <c r="L8" s="896"/>
      <c r="M8" s="34"/>
      <c r="N8" s="18"/>
    </row>
    <row r="9" spans="1:14" ht="16.149999999999999" customHeight="1">
      <c r="A9" s="115">
        <f>ROW()</f>
        <v>9</v>
      </c>
      <c r="B9" s="102"/>
      <c r="C9" s="36"/>
      <c r="D9" s="36"/>
      <c r="E9" s="448" t="s">
        <v>469</v>
      </c>
      <c r="F9" s="34"/>
      <c r="G9" s="573"/>
      <c r="H9" s="573"/>
      <c r="I9" s="573"/>
      <c r="J9" s="573"/>
      <c r="K9" s="573"/>
      <c r="L9" s="896"/>
      <c r="M9" s="34"/>
      <c r="N9" s="18"/>
    </row>
    <row r="10" spans="1:14" ht="16.149999999999999" customHeight="1">
      <c r="A10" s="115">
        <f>ROW()</f>
        <v>10</v>
      </c>
      <c r="B10" s="102"/>
      <c r="C10" s="36"/>
      <c r="D10" s="36"/>
      <c r="E10" s="448" t="s">
        <v>470</v>
      </c>
      <c r="F10" s="34"/>
      <c r="G10" s="573"/>
      <c r="H10" s="574"/>
      <c r="I10" s="574"/>
      <c r="J10" s="574"/>
      <c r="K10" s="574"/>
      <c r="L10" s="896"/>
      <c r="M10" s="34"/>
      <c r="N10" s="18"/>
    </row>
    <row r="11" spans="1:14" ht="16.149999999999999" customHeight="1">
      <c r="A11" s="115">
        <f>ROW()</f>
        <v>11</v>
      </c>
      <c r="B11" s="102"/>
      <c r="C11" s="36"/>
      <c r="D11" s="36"/>
      <c r="E11" s="449" t="s">
        <v>436</v>
      </c>
      <c r="F11" s="34"/>
      <c r="G11" s="573"/>
      <c r="H11" s="573"/>
      <c r="I11" s="573"/>
      <c r="J11" s="573"/>
      <c r="K11" s="573"/>
      <c r="L11" s="896"/>
      <c r="M11" s="34"/>
      <c r="N11" s="18"/>
    </row>
    <row r="12" spans="1:14" ht="16.149999999999999" customHeight="1">
      <c r="A12" s="115">
        <f>ROW()</f>
        <v>12</v>
      </c>
      <c r="B12" s="102"/>
      <c r="C12" s="36"/>
      <c r="D12" s="36"/>
      <c r="E12" s="450" t="s">
        <v>437</v>
      </c>
      <c r="F12" s="34"/>
      <c r="G12" s="573"/>
      <c r="H12" s="573"/>
      <c r="I12" s="573"/>
      <c r="J12" s="573"/>
      <c r="K12" s="573"/>
      <c r="L12" s="896"/>
      <c r="M12" s="34"/>
      <c r="N12" s="18"/>
    </row>
    <row r="13" spans="1:14" ht="16.149999999999999" customHeight="1">
      <c r="A13" s="115">
        <f>ROW()</f>
        <v>13</v>
      </c>
      <c r="B13" s="102"/>
      <c r="C13" s="36"/>
      <c r="D13" s="36"/>
      <c r="E13" s="450" t="s">
        <v>467</v>
      </c>
      <c r="F13" s="34"/>
      <c r="G13" s="573"/>
      <c r="H13" s="573"/>
      <c r="I13" s="573"/>
      <c r="J13" s="573"/>
      <c r="K13" s="573"/>
      <c r="L13" s="896"/>
      <c r="M13" s="34"/>
      <c r="N13" s="18"/>
    </row>
    <row r="14" spans="1:14" ht="16.149999999999999" customHeight="1">
      <c r="A14" s="115">
        <f>ROW()</f>
        <v>14</v>
      </c>
      <c r="B14" s="102"/>
      <c r="C14" s="36"/>
      <c r="D14" s="36"/>
      <c r="E14" s="450" t="s">
        <v>466</v>
      </c>
      <c r="F14" s="34"/>
      <c r="G14" s="573"/>
      <c r="H14" s="573"/>
      <c r="I14" s="573"/>
      <c r="J14" s="573"/>
      <c r="K14" s="573"/>
      <c r="L14" s="896"/>
      <c r="M14" s="34"/>
      <c r="N14" s="18"/>
    </row>
    <row r="15" spans="1:14" ht="16.149999999999999" customHeight="1">
      <c r="A15" s="115">
        <f>ROW()</f>
        <v>15</v>
      </c>
      <c r="B15" s="102"/>
      <c r="C15" s="36"/>
      <c r="D15" s="36"/>
      <c r="E15" s="450"/>
      <c r="F15" s="34"/>
      <c r="G15" s="447"/>
      <c r="H15" s="447"/>
      <c r="I15" s="447"/>
      <c r="J15" s="447"/>
      <c r="K15" s="447"/>
      <c r="L15" s="447"/>
      <c r="M15" s="34"/>
      <c r="N15" s="18"/>
    </row>
    <row r="16" spans="1:14" ht="16.149999999999999" customHeight="1">
      <c r="A16" s="115"/>
      <c r="B16" s="102"/>
      <c r="C16" s="36"/>
      <c r="D16" s="36"/>
      <c r="E16" s="450"/>
      <c r="F16" s="34"/>
      <c r="G16" s="288" t="s">
        <v>174</v>
      </c>
      <c r="H16" s="288" t="s">
        <v>175</v>
      </c>
      <c r="I16" s="288" t="s">
        <v>166</v>
      </c>
      <c r="J16" s="288" t="s">
        <v>167</v>
      </c>
      <c r="K16" s="288" t="s">
        <v>173</v>
      </c>
      <c r="L16" s="288"/>
      <c r="M16" s="34"/>
      <c r="N16" s="18"/>
    </row>
    <row r="17" spans="1:14" ht="16.149999999999999" customHeight="1">
      <c r="A17" s="115">
        <f>ROW()</f>
        <v>17</v>
      </c>
      <c r="B17" s="102"/>
      <c r="C17" s="36"/>
      <c r="D17" s="49" t="s">
        <v>345</v>
      </c>
      <c r="E17" s="449"/>
      <c r="F17" s="34"/>
      <c r="G17" s="288" t="s">
        <v>704</v>
      </c>
      <c r="H17" s="288" t="s">
        <v>704</v>
      </c>
      <c r="I17" s="288" t="s">
        <v>704</v>
      </c>
      <c r="J17" s="288" t="s">
        <v>704</v>
      </c>
      <c r="K17" s="288" t="s">
        <v>704</v>
      </c>
      <c r="L17" s="288"/>
      <c r="M17" s="34"/>
      <c r="N17" s="18"/>
    </row>
    <row r="18" spans="1:14" ht="16.149999999999999" customHeight="1">
      <c r="A18" s="115">
        <f>ROW()</f>
        <v>18</v>
      </c>
      <c r="B18" s="102"/>
      <c r="C18" s="36"/>
      <c r="D18" s="49"/>
      <c r="E18" s="272" t="s">
        <v>468</v>
      </c>
      <c r="F18" s="34"/>
      <c r="G18" s="573"/>
      <c r="H18" s="573"/>
      <c r="I18" s="573"/>
      <c r="J18" s="573"/>
      <c r="K18" s="573"/>
      <c r="L18" s="896"/>
      <c r="M18" s="34"/>
      <c r="N18" s="18"/>
    </row>
    <row r="19" spans="1:14" ht="16.149999999999999" customHeight="1">
      <c r="A19" s="115">
        <f>ROW()</f>
        <v>19</v>
      </c>
      <c r="B19" s="102"/>
      <c r="C19" s="36"/>
      <c r="D19" s="34"/>
      <c r="E19" s="448" t="s">
        <v>469</v>
      </c>
      <c r="F19" s="34"/>
      <c r="G19" s="573"/>
      <c r="H19" s="573"/>
      <c r="I19" s="573"/>
      <c r="J19" s="573"/>
      <c r="K19" s="573"/>
      <c r="L19" s="896"/>
      <c r="M19" s="34"/>
      <c r="N19" s="18"/>
    </row>
    <row r="20" spans="1:14" ht="16.149999999999999" customHeight="1">
      <c r="A20" s="115">
        <f>ROW()</f>
        <v>20</v>
      </c>
      <c r="B20" s="102"/>
      <c r="C20" s="36"/>
      <c r="D20" s="34"/>
      <c r="E20" s="448" t="s">
        <v>470</v>
      </c>
      <c r="F20" s="34"/>
      <c r="G20" s="573"/>
      <c r="H20" s="574"/>
      <c r="I20" s="574"/>
      <c r="J20" s="574"/>
      <c r="K20" s="574"/>
      <c r="L20" s="896"/>
      <c r="M20" s="34"/>
      <c r="N20" s="18"/>
    </row>
    <row r="21" spans="1:14" ht="16.149999999999999" customHeight="1">
      <c r="A21" s="115">
        <f>ROW()</f>
        <v>21</v>
      </c>
      <c r="B21" s="102"/>
      <c r="C21" s="36"/>
      <c r="D21" s="34"/>
      <c r="E21" s="449" t="s">
        <v>436</v>
      </c>
      <c r="F21" s="34"/>
      <c r="G21" s="573"/>
      <c r="H21" s="573"/>
      <c r="I21" s="573"/>
      <c r="J21" s="573"/>
      <c r="K21" s="573"/>
      <c r="L21" s="896"/>
      <c r="M21" s="34"/>
      <c r="N21" s="18"/>
    </row>
    <row r="22" spans="1:14" ht="16.149999999999999" customHeight="1">
      <c r="A22" s="115">
        <f>ROW()</f>
        <v>22</v>
      </c>
      <c r="B22" s="102"/>
      <c r="C22" s="36"/>
      <c r="D22" s="34"/>
      <c r="E22" s="450" t="s">
        <v>437</v>
      </c>
      <c r="F22" s="34"/>
      <c r="G22" s="574"/>
      <c r="H22" s="573"/>
      <c r="I22" s="573"/>
      <c r="J22" s="573"/>
      <c r="K22" s="573"/>
      <c r="L22" s="896"/>
      <c r="M22" s="34"/>
      <c r="N22" s="18"/>
    </row>
    <row r="23" spans="1:14" ht="16.149999999999999" customHeight="1">
      <c r="A23" s="115">
        <f>ROW()</f>
        <v>23</v>
      </c>
      <c r="B23" s="102"/>
      <c r="C23" s="36"/>
      <c r="D23" s="34"/>
      <c r="E23" s="450" t="s">
        <v>467</v>
      </c>
      <c r="F23" s="34"/>
      <c r="G23" s="573"/>
      <c r="H23" s="573"/>
      <c r="I23" s="573"/>
      <c r="J23" s="573"/>
      <c r="K23" s="573"/>
      <c r="L23" s="896"/>
      <c r="M23" s="34"/>
      <c r="N23" s="18"/>
    </row>
    <row r="24" spans="1:14" ht="16.149999999999999" customHeight="1">
      <c r="A24" s="115">
        <f>ROW()</f>
        <v>24</v>
      </c>
      <c r="B24" s="102"/>
      <c r="C24" s="36"/>
      <c r="D24" s="34"/>
      <c r="E24" s="450" t="s">
        <v>466</v>
      </c>
      <c r="F24" s="34"/>
      <c r="G24" s="573"/>
      <c r="H24" s="573"/>
      <c r="I24" s="573"/>
      <c r="J24" s="573"/>
      <c r="K24" s="573"/>
      <c r="L24" s="896"/>
      <c r="M24" s="34"/>
      <c r="N24" s="18"/>
    </row>
    <row r="25" spans="1:14">
      <c r="A25" s="115">
        <f>ROW()</f>
        <v>25</v>
      </c>
      <c r="B25" s="102"/>
      <c r="C25" s="34"/>
      <c r="D25" s="34"/>
      <c r="E25" s="36"/>
      <c r="F25" s="34"/>
      <c r="G25" s="34"/>
      <c r="H25" s="34"/>
      <c r="I25" s="34"/>
      <c r="J25" s="34"/>
      <c r="K25" s="34"/>
      <c r="L25" s="34"/>
      <c r="M25" s="34"/>
      <c r="N25" s="35"/>
    </row>
    <row r="26" spans="1:14" ht="18" customHeight="1">
      <c r="A26" s="115">
        <f>ROW()</f>
        <v>26</v>
      </c>
      <c r="B26" s="132"/>
      <c r="C26" s="41"/>
      <c r="D26" s="41"/>
      <c r="E26" s="41"/>
      <c r="F26" s="41"/>
      <c r="G26" s="41"/>
      <c r="H26" s="41"/>
      <c r="I26" s="41"/>
      <c r="J26" s="41"/>
      <c r="K26" s="41"/>
      <c r="L26" s="41"/>
      <c r="M26" s="41"/>
      <c r="N26" s="42"/>
    </row>
  </sheetData>
  <sheetProtection formatColumns="0" formatRows="0"/>
  <mergeCells count="3">
    <mergeCell ref="G5:L5"/>
    <mergeCell ref="A3:J3"/>
    <mergeCell ref="K1:L1"/>
  </mergeCells>
  <dataValidations count="1">
    <dataValidation type="date" operator="greaterThan" allowBlank="1" showInputMessage="1" showErrorMessage="1" errorTitle="Date entry" error="Dates after 1 January 2011 accepted" promptTitle="Date entry" prompt=" " sqref="L2:M2 M1" xr:uid="{FF8EF140-3161-48BF-98C0-6AD43EE5F6B6}">
      <formula1>40544</formula1>
    </dataValidation>
  </dataValidations>
  <pageMargins left="0.70866141732283472" right="0.70866141732283472" top="0.74803149606299213" bottom="0.74803149606299213" header="0.31496062992125984" footer="0.31496062992125984"/>
  <pageSetup paperSize="9" scale="84" fitToHeight="10" orientation="landscape" cellComments="asDisplayed"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7">
    <tabColor rgb="FF92D050"/>
    <pageSetUpPr fitToPage="1"/>
  </sheetPr>
  <dimension ref="A1:U45"/>
  <sheetViews>
    <sheetView showGridLines="0" zoomScale="85" zoomScaleNormal="85" zoomScaleSheetLayoutView="55" workbookViewId="0">
      <pane ySplit="4" topLeftCell="A22" activePane="bottomLeft" state="frozen"/>
      <selection pane="bottomLeft" activeCell="W34" sqref="W34"/>
    </sheetView>
  </sheetViews>
  <sheetFormatPr defaultRowHeight="13"/>
  <cols>
    <col min="1" max="1" width="4.69921875" customWidth="1"/>
    <col min="2" max="2" width="2.3984375" customWidth="1"/>
    <col min="3" max="3" width="1.8984375" customWidth="1"/>
    <col min="4" max="4" width="53" bestFit="1" customWidth="1"/>
    <col min="5" max="7" width="17.296875" customWidth="1"/>
    <col min="8" max="15" width="11.3984375" customWidth="1"/>
    <col min="16" max="16" width="13" customWidth="1"/>
    <col min="17" max="17" width="12.296875" customWidth="1"/>
    <col min="18" max="18" width="59.09765625" customWidth="1"/>
    <col min="19" max="19" width="4.3984375" customWidth="1"/>
  </cols>
  <sheetData>
    <row r="1" spans="1:19" ht="15" customHeight="1">
      <c r="A1" s="1057"/>
      <c r="B1" s="1058"/>
      <c r="C1" s="1058"/>
      <c r="D1" s="1058"/>
      <c r="E1" s="1058"/>
      <c r="F1" s="1058"/>
      <c r="G1" s="1058"/>
      <c r="H1" s="1058"/>
      <c r="I1" s="1058"/>
      <c r="J1" s="1058"/>
      <c r="K1" s="1058"/>
      <c r="L1" s="1058"/>
      <c r="M1" s="1088" t="s">
        <v>1127</v>
      </c>
      <c r="N1" s="1055"/>
      <c r="O1" s="1230" t="s">
        <v>6</v>
      </c>
      <c r="P1" s="1231"/>
      <c r="Q1" s="1091"/>
      <c r="R1" s="87"/>
      <c r="S1" s="1059"/>
    </row>
    <row r="2" spans="1:19" ht="21">
      <c r="A2" s="1053" t="s">
        <v>978</v>
      </c>
      <c r="B2" s="86"/>
      <c r="C2" s="1014"/>
      <c r="D2" s="1014"/>
      <c r="E2" s="1014"/>
      <c r="F2" s="1014"/>
      <c r="G2" s="1014"/>
      <c r="H2" s="54"/>
      <c r="I2" s="1014"/>
      <c r="J2" s="1014"/>
      <c r="K2" s="1014"/>
      <c r="L2" s="1014"/>
      <c r="M2" s="1089"/>
      <c r="N2" s="1090"/>
      <c r="O2" s="1086" t="s">
        <v>7</v>
      </c>
      <c r="P2" s="1087"/>
      <c r="Q2" s="1092"/>
      <c r="R2" s="87"/>
      <c r="S2" s="1059"/>
    </row>
    <row r="3" spans="1:19" ht="15.75" customHeight="1">
      <c r="A3" s="1241" t="s">
        <v>1280</v>
      </c>
      <c r="B3" s="1242"/>
      <c r="C3" s="1242"/>
      <c r="D3" s="1242"/>
      <c r="E3" s="1242"/>
      <c r="F3" s="1242"/>
      <c r="G3" s="87"/>
      <c r="H3" s="87"/>
      <c r="I3" s="87"/>
      <c r="J3" s="87"/>
      <c r="K3" s="87"/>
      <c r="L3" s="87"/>
      <c r="M3" s="87"/>
      <c r="N3" s="87"/>
      <c r="O3" s="87"/>
      <c r="P3" s="87"/>
      <c r="Q3" s="87"/>
      <c r="R3" s="87"/>
      <c r="S3" s="1059"/>
    </row>
    <row r="4" spans="1:19" ht="15" customHeight="1">
      <c r="A4" s="62" t="s">
        <v>5</v>
      </c>
      <c r="B4" s="91"/>
      <c r="C4" s="63"/>
      <c r="D4" s="1060"/>
      <c r="E4" s="1060"/>
      <c r="F4" s="1060"/>
      <c r="G4" s="1060"/>
      <c r="H4" s="1060"/>
      <c r="I4" s="1060"/>
      <c r="J4" s="1060"/>
      <c r="K4" s="1060"/>
      <c r="L4" s="1060"/>
      <c r="M4" s="1060"/>
      <c r="N4" s="1014"/>
      <c r="O4" s="1014"/>
      <c r="P4" s="1014"/>
      <c r="Q4" s="1014"/>
      <c r="R4" s="1014"/>
      <c r="S4" s="1059"/>
    </row>
    <row r="5" spans="1:19" ht="31.5" customHeight="1">
      <c r="A5" s="115">
        <f>ROW()</f>
        <v>5</v>
      </c>
      <c r="B5" s="102"/>
      <c r="C5" s="460" t="s">
        <v>979</v>
      </c>
      <c r="D5" s="459"/>
      <c r="E5" s="459"/>
      <c r="F5" s="459"/>
      <c r="G5" s="459"/>
      <c r="H5" s="459"/>
      <c r="I5" s="459"/>
      <c r="J5" s="459"/>
      <c r="K5" s="459"/>
      <c r="L5" s="34"/>
      <c r="M5" s="34"/>
      <c r="N5" s="34"/>
      <c r="O5" s="34"/>
      <c r="P5" s="34"/>
      <c r="Q5" s="34"/>
      <c r="R5" s="34"/>
      <c r="S5" s="950"/>
    </row>
    <row r="6" spans="1:19" ht="15.75" customHeight="1">
      <c r="A6" s="115">
        <f>ROW()</f>
        <v>6</v>
      </c>
      <c r="B6" s="102"/>
      <c r="C6" s="131"/>
      <c r="D6" s="131"/>
      <c r="E6" s="131"/>
      <c r="F6" s="683"/>
      <c r="G6" s="683"/>
      <c r="H6" s="683"/>
      <c r="I6" s="683"/>
      <c r="J6" s="683"/>
      <c r="K6" s="683"/>
      <c r="L6" s="27"/>
      <c r="M6" s="27"/>
      <c r="N6" s="27"/>
      <c r="O6" s="27"/>
      <c r="P6" s="27"/>
      <c r="Q6" s="34"/>
      <c r="R6" s="34"/>
      <c r="S6" s="950"/>
    </row>
    <row r="7" spans="1:19" ht="31">
      <c r="A7" s="115">
        <f>ROW()</f>
        <v>7</v>
      </c>
      <c r="B7" s="102"/>
      <c r="C7" s="131"/>
      <c r="D7" s="34"/>
      <c r="E7" s="361" t="s">
        <v>599</v>
      </c>
      <c r="F7" s="1094" t="s">
        <v>1248</v>
      </c>
      <c r="G7" s="1298" t="s">
        <v>1249</v>
      </c>
      <c r="H7" s="1298"/>
      <c r="I7" s="1298"/>
      <c r="J7" s="1298"/>
      <c r="K7" s="1298"/>
      <c r="L7" s="1298"/>
      <c r="M7" s="1298"/>
      <c r="N7" s="1298"/>
      <c r="O7" s="1298"/>
      <c r="P7" s="1298"/>
      <c r="Q7" s="392"/>
      <c r="R7" s="392"/>
      <c r="S7" s="1061"/>
    </row>
    <row r="8" spans="1:19" ht="16.149999999999999" customHeight="1">
      <c r="A8" s="115">
        <f>ROW()</f>
        <v>8</v>
      </c>
      <c r="B8" s="102"/>
      <c r="C8" s="34"/>
      <c r="D8" s="461" t="s">
        <v>1102</v>
      </c>
      <c r="E8" s="288" t="s">
        <v>173</v>
      </c>
      <c r="F8" s="288" t="s">
        <v>173</v>
      </c>
      <c r="G8" s="288" t="s">
        <v>404</v>
      </c>
      <c r="H8" s="288" t="s">
        <v>405</v>
      </c>
      <c r="I8" s="288" t="s">
        <v>406</v>
      </c>
      <c r="J8" s="288" t="s">
        <v>407</v>
      </c>
      <c r="K8" s="288" t="s">
        <v>408</v>
      </c>
      <c r="L8" s="288" t="s">
        <v>409</v>
      </c>
      <c r="M8" s="288" t="s">
        <v>410</v>
      </c>
      <c r="N8" s="451" t="s">
        <v>411</v>
      </c>
      <c r="O8" s="452" t="s">
        <v>412</v>
      </c>
      <c r="P8" s="452" t="s">
        <v>413</v>
      </c>
      <c r="Q8" s="1291" t="s">
        <v>601</v>
      </c>
      <c r="R8" s="1291"/>
      <c r="S8" s="1062"/>
    </row>
    <row r="9" spans="1:19" ht="16.149999999999999" customHeight="1">
      <c r="A9" s="115">
        <f>ROW()</f>
        <v>9</v>
      </c>
      <c r="B9" s="102"/>
      <c r="C9" s="36"/>
      <c r="D9" s="874" t="s">
        <v>1076</v>
      </c>
      <c r="E9" s="875" t="s">
        <v>12</v>
      </c>
      <c r="F9" s="875">
        <v>46</v>
      </c>
      <c r="G9" s="1175">
        <v>46</v>
      </c>
      <c r="H9" s="875">
        <v>62</v>
      </c>
      <c r="I9" s="875">
        <v>63</v>
      </c>
      <c r="J9" s="875">
        <v>64</v>
      </c>
      <c r="K9" s="875">
        <v>64</v>
      </c>
      <c r="L9" s="875">
        <v>65</v>
      </c>
      <c r="M9" s="875">
        <v>66</v>
      </c>
      <c r="N9" s="875">
        <v>66</v>
      </c>
      <c r="O9" s="875">
        <v>67</v>
      </c>
      <c r="P9" s="875">
        <v>68</v>
      </c>
      <c r="Q9" s="1292"/>
      <c r="R9" s="1293"/>
      <c r="S9" s="1151"/>
    </row>
    <row r="10" spans="1:19" ht="16.149999999999999" customHeight="1">
      <c r="A10" s="115">
        <f>ROW()</f>
        <v>10</v>
      </c>
      <c r="B10" s="102"/>
      <c r="C10" s="36"/>
      <c r="D10" s="874" t="s">
        <v>1077</v>
      </c>
      <c r="E10" s="875" t="s">
        <v>12</v>
      </c>
      <c r="F10" s="875">
        <v>57</v>
      </c>
      <c r="G10" s="1175">
        <v>58</v>
      </c>
      <c r="H10" s="875">
        <v>59</v>
      </c>
      <c r="I10" s="875">
        <v>61</v>
      </c>
      <c r="J10" s="875">
        <v>62</v>
      </c>
      <c r="K10" s="875">
        <v>63</v>
      </c>
      <c r="L10" s="875">
        <v>64</v>
      </c>
      <c r="M10" s="875">
        <v>66</v>
      </c>
      <c r="N10" s="875">
        <v>67</v>
      </c>
      <c r="O10" s="875">
        <v>68</v>
      </c>
      <c r="P10" s="875">
        <v>70</v>
      </c>
      <c r="Q10" s="1292"/>
      <c r="R10" s="1293"/>
      <c r="S10" s="1151"/>
    </row>
    <row r="11" spans="1:19" ht="16.149999999999999" customHeight="1">
      <c r="A11" s="115">
        <f>ROW()</f>
        <v>11</v>
      </c>
      <c r="B11" s="102"/>
      <c r="C11" s="36"/>
      <c r="D11" s="874" t="s">
        <v>1078</v>
      </c>
      <c r="E11" s="875" t="s">
        <v>12</v>
      </c>
      <c r="F11" s="875">
        <v>65</v>
      </c>
      <c r="G11" s="1175">
        <v>65</v>
      </c>
      <c r="H11" s="875">
        <v>65</v>
      </c>
      <c r="I11" s="875">
        <v>65</v>
      </c>
      <c r="J11" s="875">
        <v>65</v>
      </c>
      <c r="K11" s="875">
        <v>65</v>
      </c>
      <c r="L11" s="875">
        <v>65</v>
      </c>
      <c r="M11" s="875">
        <v>65</v>
      </c>
      <c r="N11" s="875">
        <v>65</v>
      </c>
      <c r="O11" s="875">
        <v>65</v>
      </c>
      <c r="P11" s="875">
        <v>65</v>
      </c>
      <c r="Q11" s="1292"/>
      <c r="R11" s="1293"/>
      <c r="S11" s="1151"/>
    </row>
    <row r="12" spans="1:19" ht="16.149999999999999" customHeight="1">
      <c r="A12" s="115">
        <f>ROW()</f>
        <v>12</v>
      </c>
      <c r="B12" s="102"/>
      <c r="C12" s="36"/>
      <c r="D12" s="874" t="s">
        <v>1079</v>
      </c>
      <c r="E12" s="875"/>
      <c r="F12" s="875">
        <v>932</v>
      </c>
      <c r="G12" s="1175">
        <v>951</v>
      </c>
      <c r="H12" s="875">
        <v>984</v>
      </c>
      <c r="I12" s="875">
        <v>1004</v>
      </c>
      <c r="J12" s="875">
        <v>1025</v>
      </c>
      <c r="K12" s="875">
        <v>1046</v>
      </c>
      <c r="L12" s="875">
        <v>1067</v>
      </c>
      <c r="M12" s="875">
        <v>1089</v>
      </c>
      <c r="N12" s="875">
        <v>1111</v>
      </c>
      <c r="O12" s="875">
        <v>1133</v>
      </c>
      <c r="P12" s="875">
        <v>1155</v>
      </c>
      <c r="Q12" s="1292"/>
      <c r="R12" s="1293"/>
      <c r="S12" s="1151"/>
    </row>
    <row r="13" spans="1:19" ht="16.149999999999999" customHeight="1">
      <c r="A13" s="115">
        <f>ROW()</f>
        <v>13</v>
      </c>
      <c r="B13" s="102"/>
      <c r="C13" s="36"/>
      <c r="D13" s="874" t="s">
        <v>1080</v>
      </c>
      <c r="E13" s="875"/>
      <c r="F13" s="875">
        <v>892</v>
      </c>
      <c r="G13" s="1175">
        <v>910</v>
      </c>
      <c r="H13" s="875">
        <v>942</v>
      </c>
      <c r="I13" s="875">
        <v>962</v>
      </c>
      <c r="J13" s="875">
        <v>981</v>
      </c>
      <c r="K13" s="875">
        <v>1002</v>
      </c>
      <c r="L13" s="875">
        <v>1023</v>
      </c>
      <c r="M13" s="875">
        <v>1044</v>
      </c>
      <c r="N13" s="875">
        <v>1065</v>
      </c>
      <c r="O13" s="875">
        <v>1087</v>
      </c>
      <c r="P13" s="875">
        <v>1108</v>
      </c>
      <c r="Q13" s="1292"/>
      <c r="R13" s="1293"/>
      <c r="S13" s="1151"/>
    </row>
    <row r="14" spans="1:19" ht="16.149999999999999" customHeight="1">
      <c r="A14" s="115">
        <f>ROW()</f>
        <v>14</v>
      </c>
      <c r="B14" s="102"/>
      <c r="C14" s="36"/>
      <c r="D14" s="1174" t="s">
        <v>346</v>
      </c>
      <c r="E14" s="1177"/>
      <c r="F14" s="357"/>
      <c r="G14" s="1176"/>
      <c r="H14" s="357"/>
      <c r="I14" s="357"/>
      <c r="J14" s="357"/>
      <c r="K14" s="357"/>
      <c r="L14" s="357"/>
      <c r="M14" s="357"/>
      <c r="N14" s="358"/>
      <c r="O14" s="358"/>
      <c r="P14" s="358"/>
      <c r="Q14" s="1294"/>
      <c r="R14" s="1295"/>
      <c r="S14" s="1148"/>
    </row>
    <row r="15" spans="1:19" ht="16.149999999999999" customHeight="1">
      <c r="A15" s="115">
        <f>ROW()</f>
        <v>15</v>
      </c>
      <c r="B15" s="102"/>
      <c r="C15" s="36"/>
      <c r="D15" s="1174" t="s">
        <v>346</v>
      </c>
      <c r="E15" s="1177"/>
      <c r="F15" s="357"/>
      <c r="G15" s="1176"/>
      <c r="H15" s="357"/>
      <c r="I15" s="357"/>
      <c r="J15" s="357"/>
      <c r="K15" s="357"/>
      <c r="L15" s="357"/>
      <c r="M15" s="357"/>
      <c r="N15" s="358"/>
      <c r="O15" s="358"/>
      <c r="P15" s="358"/>
      <c r="Q15" s="1294"/>
      <c r="R15" s="1295"/>
      <c r="S15" s="1148"/>
    </row>
    <row r="16" spans="1:19" ht="16.149999999999999" customHeight="1">
      <c r="A16" s="115">
        <f>ROW()</f>
        <v>16</v>
      </c>
      <c r="B16" s="102"/>
      <c r="C16" s="36"/>
      <c r="D16" s="1174" t="s">
        <v>346</v>
      </c>
      <c r="E16" s="1177"/>
      <c r="F16" s="357"/>
      <c r="G16" s="1176"/>
      <c r="H16" s="357"/>
      <c r="I16" s="357"/>
      <c r="J16" s="357"/>
      <c r="K16" s="357"/>
      <c r="L16" s="357"/>
      <c r="M16" s="357"/>
      <c r="N16" s="358"/>
      <c r="O16" s="358"/>
      <c r="P16" s="358"/>
      <c r="Q16" s="1294"/>
      <c r="R16" s="1295"/>
      <c r="S16" s="1148"/>
    </row>
    <row r="17" spans="1:19" ht="16.149999999999999" customHeight="1">
      <c r="A17" s="115">
        <f>ROW()</f>
        <v>17</v>
      </c>
      <c r="B17" s="102"/>
      <c r="C17" s="36"/>
      <c r="D17" s="1174" t="s">
        <v>346</v>
      </c>
      <c r="E17" s="1177"/>
      <c r="F17" s="357"/>
      <c r="G17" s="1176"/>
      <c r="H17" s="357"/>
      <c r="I17" s="357"/>
      <c r="J17" s="357"/>
      <c r="K17" s="357"/>
      <c r="L17" s="357"/>
      <c r="M17" s="357"/>
      <c r="N17" s="358"/>
      <c r="O17" s="358"/>
      <c r="P17" s="358"/>
      <c r="Q17" s="1294"/>
      <c r="R17" s="1295"/>
      <c r="S17" s="1148"/>
    </row>
    <row r="18" spans="1:19" ht="16.149999999999999" customHeight="1" thickBot="1">
      <c r="A18" s="115">
        <f>ROW()</f>
        <v>18</v>
      </c>
      <c r="B18" s="102"/>
      <c r="C18" s="36"/>
      <c r="D18" s="1174" t="s">
        <v>346</v>
      </c>
      <c r="E18" s="1177"/>
      <c r="F18" s="1161"/>
      <c r="G18" s="1172"/>
      <c r="H18" s="1161"/>
      <c r="I18" s="1161"/>
      <c r="J18" s="1161"/>
      <c r="K18" s="1161"/>
      <c r="L18" s="1161"/>
      <c r="M18" s="1161"/>
      <c r="N18" s="1162"/>
      <c r="O18" s="1162"/>
      <c r="P18" s="1162"/>
      <c r="Q18" s="1294"/>
      <c r="R18" s="1295"/>
      <c r="S18" s="1148"/>
    </row>
    <row r="19" spans="1:19" ht="16.149999999999999" customHeight="1" thickBot="1">
      <c r="A19" s="115">
        <f>ROW()</f>
        <v>19</v>
      </c>
      <c r="B19" s="102"/>
      <c r="C19" s="36"/>
      <c r="D19" s="1166" t="s">
        <v>705</v>
      </c>
      <c r="E19" s="1178"/>
      <c r="F19" s="1167">
        <f>SUM(F14:F18)</f>
        <v>0</v>
      </c>
      <c r="G19" s="1168">
        <f t="shared" ref="G19:P19" si="0">SUM(G14:G18)</f>
        <v>0</v>
      </c>
      <c r="H19" s="1168">
        <f t="shared" si="0"/>
        <v>0</v>
      </c>
      <c r="I19" s="1168">
        <f t="shared" si="0"/>
        <v>0</v>
      </c>
      <c r="J19" s="1168">
        <f t="shared" si="0"/>
        <v>0</v>
      </c>
      <c r="K19" s="1168">
        <f t="shared" si="0"/>
        <v>0</v>
      </c>
      <c r="L19" s="1168">
        <f t="shared" si="0"/>
        <v>0</v>
      </c>
      <c r="M19" s="1168">
        <f t="shared" si="0"/>
        <v>0</v>
      </c>
      <c r="N19" s="1168">
        <f t="shared" si="0"/>
        <v>0</v>
      </c>
      <c r="O19" s="1168">
        <f t="shared" si="0"/>
        <v>0</v>
      </c>
      <c r="P19" s="1169">
        <f t="shared" si="0"/>
        <v>0</v>
      </c>
      <c r="Q19" s="1296"/>
      <c r="R19" s="1295"/>
      <c r="S19" s="1148"/>
    </row>
    <row r="20" spans="1:19">
      <c r="A20" s="115">
        <f>ROW()</f>
        <v>20</v>
      </c>
      <c r="B20" s="102"/>
      <c r="C20" s="36"/>
      <c r="D20" s="164" t="s">
        <v>1099</v>
      </c>
      <c r="E20" s="34"/>
      <c r="F20" s="359"/>
      <c r="G20" s="359"/>
      <c r="H20" s="360"/>
      <c r="I20" s="359"/>
      <c r="J20" s="359"/>
      <c r="K20" s="359"/>
      <c r="L20" s="360"/>
      <c r="M20" s="393"/>
      <c r="N20" s="394"/>
      <c r="O20" s="394"/>
      <c r="P20" s="394"/>
      <c r="Q20" s="453"/>
      <c r="R20" s="394"/>
      <c r="S20" s="1063"/>
    </row>
    <row r="21" spans="1:19">
      <c r="A21" s="115">
        <f>ROW()</f>
        <v>21</v>
      </c>
      <c r="B21" s="102"/>
      <c r="C21" s="36"/>
      <c r="D21" s="164"/>
      <c r="E21" s="34"/>
      <c r="F21" s="359"/>
      <c r="G21" s="359"/>
      <c r="H21" s="360"/>
      <c r="I21" s="359"/>
      <c r="J21" s="359"/>
      <c r="K21" s="359"/>
      <c r="L21" s="360"/>
      <c r="M21" s="393"/>
      <c r="N21" s="394"/>
      <c r="O21" s="394"/>
      <c r="P21" s="394"/>
      <c r="Q21" s="394"/>
      <c r="R21" s="394"/>
      <c r="S21" s="1063"/>
    </row>
    <row r="22" spans="1:19" ht="24.75" customHeight="1">
      <c r="A22" s="115">
        <f>ROW()</f>
        <v>22</v>
      </c>
      <c r="B22" s="102"/>
      <c r="C22" s="37" t="s">
        <v>980</v>
      </c>
      <c r="D22" s="131"/>
      <c r="E22" s="131"/>
      <c r="F22" s="131"/>
      <c r="G22" s="131"/>
      <c r="H22" s="131"/>
      <c r="I22" s="131"/>
      <c r="J22" s="131"/>
      <c r="K22" s="131"/>
      <c r="L22" s="360"/>
      <c r="M22" s="360"/>
      <c r="N22" s="360"/>
      <c r="O22" s="360"/>
      <c r="P22" s="360"/>
      <c r="Q22" s="360"/>
      <c r="R22" s="360"/>
      <c r="S22" s="1064"/>
    </row>
    <row r="23" spans="1:19" ht="15.75" customHeight="1">
      <c r="A23" s="115">
        <f>ROW()</f>
        <v>23</v>
      </c>
      <c r="B23" s="102"/>
      <c r="C23" s="131"/>
      <c r="D23" s="131"/>
      <c r="E23" s="131"/>
      <c r="F23" s="131"/>
      <c r="G23" s="131"/>
      <c r="H23" s="131"/>
      <c r="I23" s="131"/>
      <c r="J23" s="131"/>
      <c r="K23" s="131"/>
      <c r="L23" s="360"/>
      <c r="M23" s="360"/>
      <c r="N23" s="360"/>
      <c r="O23" s="360"/>
      <c r="P23" s="360"/>
      <c r="Q23" s="360"/>
      <c r="R23" s="360"/>
      <c r="S23" s="1064"/>
    </row>
    <row r="24" spans="1:19" ht="15.75" customHeight="1">
      <c r="A24" s="115">
        <f>ROW()</f>
        <v>24</v>
      </c>
      <c r="B24" s="102"/>
      <c r="C24" s="131"/>
      <c r="D24" s="1299" t="s">
        <v>501</v>
      </c>
      <c r="E24" s="1173"/>
      <c r="F24" s="1300" t="s">
        <v>600</v>
      </c>
      <c r="G24" s="1300"/>
      <c r="H24" s="1300"/>
      <c r="I24" s="1300"/>
      <c r="J24" s="1300"/>
      <c r="K24" s="1300"/>
      <c r="L24" s="1300"/>
      <c r="M24" s="1300"/>
      <c r="N24" s="1300"/>
      <c r="O24" s="1300"/>
      <c r="P24" s="1300"/>
      <c r="Q24" s="392"/>
      <c r="R24" s="392"/>
      <c r="S24" s="1061"/>
    </row>
    <row r="25" spans="1:19" ht="16.149999999999999" customHeight="1">
      <c r="A25" s="115">
        <f>ROW()</f>
        <v>25</v>
      </c>
      <c r="B25" s="102"/>
      <c r="C25" s="34"/>
      <c r="D25" s="1299"/>
      <c r="E25" s="454" t="s">
        <v>173</v>
      </c>
      <c r="F25" s="454" t="s">
        <v>404</v>
      </c>
      <c r="G25" s="454" t="s">
        <v>405</v>
      </c>
      <c r="H25" s="454" t="s">
        <v>406</v>
      </c>
      <c r="I25" s="454" t="s">
        <v>407</v>
      </c>
      <c r="J25" s="454" t="s">
        <v>408</v>
      </c>
      <c r="K25" s="454" t="s">
        <v>409</v>
      </c>
      <c r="L25" s="454" t="s">
        <v>410</v>
      </c>
      <c r="M25" s="452" t="s">
        <v>411</v>
      </c>
      <c r="N25" s="452" t="s">
        <v>412</v>
      </c>
      <c r="O25" s="452" t="s">
        <v>413</v>
      </c>
      <c r="P25" s="1201"/>
      <c r="Q25" s="1201"/>
      <c r="R25" s="1201" t="s">
        <v>601</v>
      </c>
      <c r="S25" s="1061"/>
    </row>
    <row r="26" spans="1:19" ht="16.149999999999999" customHeight="1">
      <c r="A26" s="115">
        <f>ROW()</f>
        <v>26</v>
      </c>
      <c r="B26" s="102"/>
      <c r="C26" s="36"/>
      <c r="D26" s="873" t="s">
        <v>1082</v>
      </c>
      <c r="E26" s="873">
        <v>3</v>
      </c>
      <c r="F26" s="1170">
        <v>3</v>
      </c>
      <c r="G26" s="873">
        <v>3</v>
      </c>
      <c r="H26" s="873">
        <v>3</v>
      </c>
      <c r="I26" s="873">
        <v>3</v>
      </c>
      <c r="J26" s="873">
        <v>3</v>
      </c>
      <c r="K26" s="873">
        <v>3</v>
      </c>
      <c r="L26" s="873">
        <v>3</v>
      </c>
      <c r="M26" s="873">
        <v>3</v>
      </c>
      <c r="N26" s="873">
        <v>3</v>
      </c>
      <c r="O26" s="873">
        <v>3</v>
      </c>
      <c r="P26" s="1292"/>
      <c r="Q26" s="1297"/>
      <c r="R26" s="1293"/>
      <c r="S26" s="1151"/>
    </row>
    <row r="27" spans="1:19" ht="16.149999999999999" customHeight="1">
      <c r="A27" s="115">
        <f>ROW()</f>
        <v>27</v>
      </c>
      <c r="B27" s="102"/>
      <c r="C27" s="36"/>
      <c r="D27" s="873" t="s">
        <v>1202</v>
      </c>
      <c r="E27" s="395"/>
      <c r="F27" s="1171"/>
      <c r="G27" s="395"/>
      <c r="H27" s="395"/>
      <c r="I27" s="395"/>
      <c r="J27" s="395"/>
      <c r="K27" s="395"/>
      <c r="L27" s="395"/>
      <c r="M27" s="395"/>
      <c r="N27" s="395"/>
      <c r="O27" s="395"/>
      <c r="P27" s="1292"/>
      <c r="Q27" s="1297"/>
      <c r="R27" s="1293"/>
      <c r="S27" s="1151"/>
    </row>
    <row r="28" spans="1:19" ht="16.149999999999999" customHeight="1">
      <c r="A28" s="115">
        <f>ROW()</f>
        <v>28</v>
      </c>
      <c r="B28" s="102"/>
      <c r="C28" s="36"/>
      <c r="D28" s="196" t="s">
        <v>1081</v>
      </c>
      <c r="E28" s="395"/>
      <c r="F28" s="1171"/>
      <c r="G28" s="395"/>
      <c r="H28" s="395"/>
      <c r="I28" s="395"/>
      <c r="J28" s="395"/>
      <c r="K28" s="395"/>
      <c r="L28" s="395"/>
      <c r="M28" s="395"/>
      <c r="N28" s="395"/>
      <c r="O28" s="395"/>
      <c r="P28" s="1292"/>
      <c r="Q28" s="1297"/>
      <c r="R28" s="1293"/>
      <c r="S28" s="1151"/>
    </row>
    <row r="29" spans="1:19" ht="16.149999999999999" customHeight="1">
      <c r="A29" s="115">
        <f>ROW()</f>
        <v>29</v>
      </c>
      <c r="B29" s="102"/>
      <c r="C29" s="36"/>
      <c r="D29" s="196" t="s">
        <v>1081</v>
      </c>
      <c r="E29" s="395"/>
      <c r="F29" s="1171"/>
      <c r="G29" s="395"/>
      <c r="H29" s="395"/>
      <c r="I29" s="395"/>
      <c r="J29" s="395"/>
      <c r="K29" s="395"/>
      <c r="L29" s="395"/>
      <c r="M29" s="395"/>
      <c r="N29" s="395"/>
      <c r="O29" s="395"/>
      <c r="P29" s="1292"/>
      <c r="Q29" s="1297"/>
      <c r="R29" s="1293"/>
      <c r="S29" s="1151"/>
    </row>
    <row r="30" spans="1:19" ht="16.149999999999999" customHeight="1" thickBot="1">
      <c r="A30" s="115">
        <f>ROW()</f>
        <v>30</v>
      </c>
      <c r="B30" s="102"/>
      <c r="C30" s="36"/>
      <c r="D30" s="196" t="s">
        <v>1081</v>
      </c>
      <c r="E30" s="1161"/>
      <c r="F30" s="1172"/>
      <c r="G30" s="1161"/>
      <c r="H30" s="1161"/>
      <c r="I30" s="1161"/>
      <c r="J30" s="1161"/>
      <c r="K30" s="1161"/>
      <c r="L30" s="1161"/>
      <c r="M30" s="1162"/>
      <c r="N30" s="1162"/>
      <c r="O30" s="1162"/>
      <c r="P30" s="1292"/>
      <c r="Q30" s="1297"/>
      <c r="R30" s="1293"/>
      <c r="S30" s="1151"/>
    </row>
    <row r="31" spans="1:19" ht="16.149999999999999" customHeight="1" thickBot="1">
      <c r="A31" s="115">
        <f>ROW()</f>
        <v>31</v>
      </c>
      <c r="B31" s="102"/>
      <c r="C31" s="36"/>
      <c r="D31" s="1166" t="s">
        <v>1196</v>
      </c>
      <c r="E31" s="1179">
        <f>SUM(E27:E30)</f>
        <v>0</v>
      </c>
      <c r="F31" s="1156">
        <f>SUM(F27:F30)</f>
        <v>0</v>
      </c>
      <c r="G31" s="1168">
        <f t="shared" ref="G31:L31" si="1">SUM(G27:G30)</f>
        <v>0</v>
      </c>
      <c r="H31" s="1168">
        <f t="shared" si="1"/>
        <v>0</v>
      </c>
      <c r="I31" s="1168">
        <f t="shared" si="1"/>
        <v>0</v>
      </c>
      <c r="J31" s="1168">
        <f t="shared" si="1"/>
        <v>0</v>
      </c>
      <c r="K31" s="1168">
        <f t="shared" si="1"/>
        <v>0</v>
      </c>
      <c r="L31" s="1168">
        <f t="shared" si="1"/>
        <v>0</v>
      </c>
      <c r="M31" s="1168">
        <f>SUM(M27:M30)</f>
        <v>0</v>
      </c>
      <c r="N31" s="1168">
        <f>SUM(N27:N30)</f>
        <v>0</v>
      </c>
      <c r="O31" s="1169">
        <f>SUM(O27:O30)</f>
        <v>0</v>
      </c>
      <c r="P31" s="1296"/>
      <c r="Q31" s="1303"/>
      <c r="R31" s="1295"/>
      <c r="S31" s="1148"/>
    </row>
    <row r="32" spans="1:19">
      <c r="A32" s="115">
        <f>ROW()</f>
        <v>32</v>
      </c>
      <c r="B32" s="102"/>
      <c r="C32" s="36"/>
      <c r="D32" s="164" t="s">
        <v>1099</v>
      </c>
      <c r="E32" s="34"/>
      <c r="F32" s="31"/>
      <c r="G32" s="31"/>
      <c r="H32" s="34"/>
      <c r="I32" s="31"/>
      <c r="J32" s="31"/>
      <c r="K32" s="31"/>
      <c r="L32" s="34"/>
      <c r="N32" s="256"/>
      <c r="O32" s="256"/>
      <c r="P32" s="256"/>
      <c r="Q32" s="256"/>
      <c r="R32" s="256"/>
      <c r="S32" s="1066"/>
    </row>
    <row r="33" spans="1:21" ht="20.25" customHeight="1">
      <c r="A33" s="115">
        <f>ROW()</f>
        <v>33</v>
      </c>
      <c r="B33" s="102"/>
      <c r="C33" s="36"/>
      <c r="D33" s="164"/>
      <c r="E33" s="34"/>
      <c r="F33" s="31"/>
      <c r="G33" s="31"/>
      <c r="H33" s="34"/>
      <c r="I33" s="31"/>
      <c r="J33" s="31"/>
      <c r="K33" s="31"/>
      <c r="L33" s="34"/>
      <c r="N33" s="256"/>
      <c r="O33" s="256"/>
      <c r="P33" s="256"/>
      <c r="Q33" s="256"/>
      <c r="R33" s="256"/>
      <c r="S33" s="1066"/>
    </row>
    <row r="34" spans="1:21" ht="18.5">
      <c r="A34" s="115">
        <f>ROW()</f>
        <v>34</v>
      </c>
      <c r="B34" s="102"/>
      <c r="C34" s="1001" t="s">
        <v>1205</v>
      </c>
      <c r="D34" s="683"/>
      <c r="E34" s="683"/>
      <c r="F34" s="683"/>
      <c r="G34" s="683"/>
      <c r="H34" s="683"/>
      <c r="I34" s="683"/>
      <c r="J34" s="683"/>
      <c r="K34" s="683"/>
      <c r="L34" s="1095"/>
      <c r="M34" s="1095"/>
      <c r="N34" s="1095"/>
      <c r="O34" s="1095"/>
      <c r="P34" s="1095"/>
      <c r="Q34" s="1095"/>
      <c r="R34" s="1095"/>
      <c r="S34" s="1066"/>
    </row>
    <row r="35" spans="1:21" ht="18.5">
      <c r="A35" s="115"/>
      <c r="B35" s="102"/>
      <c r="C35" s="1001"/>
      <c r="D35" s="683"/>
      <c r="E35" s="1302" t="s">
        <v>173</v>
      </c>
      <c r="F35" s="1302"/>
      <c r="G35" s="1302"/>
      <c r="H35" s="1301" t="s">
        <v>1261</v>
      </c>
      <c r="I35" s="1301"/>
      <c r="J35" s="1301"/>
      <c r="K35" s="1301"/>
      <c r="L35" s="1301"/>
      <c r="M35" s="1301"/>
      <c r="N35" s="1301"/>
      <c r="O35" s="1301"/>
      <c r="P35" s="1301"/>
      <c r="Q35" s="1146"/>
      <c r="R35" s="1146"/>
      <c r="S35" s="1066"/>
    </row>
    <row r="36" spans="1:21" ht="43.5">
      <c r="A36" s="115">
        <f>ROW()</f>
        <v>36</v>
      </c>
      <c r="B36" s="102"/>
      <c r="C36" s="27"/>
      <c r="D36" s="1096" t="s">
        <v>501</v>
      </c>
      <c r="E36" s="1097" t="s">
        <v>1262</v>
      </c>
      <c r="F36" s="1097" t="s">
        <v>1263</v>
      </c>
      <c r="G36" s="1097" t="s">
        <v>1264</v>
      </c>
      <c r="H36" s="1147" t="s">
        <v>404</v>
      </c>
      <c r="I36" s="1147" t="s">
        <v>405</v>
      </c>
      <c r="J36" s="1147" t="s">
        <v>406</v>
      </c>
      <c r="K36" s="1147" t="s">
        <v>407</v>
      </c>
      <c r="L36" s="1147" t="s">
        <v>408</v>
      </c>
      <c r="M36" s="1147" t="s">
        <v>409</v>
      </c>
      <c r="N36" s="1147" t="s">
        <v>410</v>
      </c>
      <c r="O36" s="1097" t="s">
        <v>411</v>
      </c>
      <c r="P36" s="1097" t="s">
        <v>412</v>
      </c>
      <c r="Q36" s="1097" t="s">
        <v>413</v>
      </c>
      <c r="R36" s="1097" t="s">
        <v>601</v>
      </c>
      <c r="S36" s="1153"/>
    </row>
    <row r="37" spans="1:21" ht="14.5">
      <c r="A37" s="115">
        <f>ROW()</f>
        <v>37</v>
      </c>
      <c r="B37" s="102"/>
      <c r="C37" s="671"/>
      <c r="D37" s="1099" t="s">
        <v>1082</v>
      </c>
      <c r="E37" s="1154">
        <v>5</v>
      </c>
      <c r="F37" s="1099">
        <v>3</v>
      </c>
      <c r="G37" s="1099">
        <v>1</v>
      </c>
      <c r="H37" s="873"/>
      <c r="I37" s="873"/>
      <c r="J37" s="873"/>
      <c r="K37" s="873"/>
      <c r="L37" s="873"/>
      <c r="M37" s="873"/>
      <c r="N37" s="873"/>
      <c r="O37" s="873"/>
      <c r="P37" s="873"/>
      <c r="Q37" s="873"/>
      <c r="R37" s="1152"/>
      <c r="S37" s="950"/>
      <c r="U37" s="1138" t="s">
        <v>1260</v>
      </c>
    </row>
    <row r="38" spans="1:21" ht="14.5">
      <c r="A38" s="115">
        <f>ROW()</f>
        <v>38</v>
      </c>
      <c r="B38" s="102"/>
      <c r="C38" s="671"/>
      <c r="D38" s="1099" t="s">
        <v>1202</v>
      </c>
      <c r="E38" s="1155"/>
      <c r="F38" s="1098"/>
      <c r="G38" s="1098"/>
      <c r="H38" s="395"/>
      <c r="I38" s="395"/>
      <c r="J38" s="395"/>
      <c r="K38" s="395"/>
      <c r="L38" s="395"/>
      <c r="M38" s="395"/>
      <c r="N38" s="395"/>
      <c r="O38" s="395"/>
      <c r="P38" s="395"/>
      <c r="Q38" s="395"/>
      <c r="R38" s="1152"/>
      <c r="S38" s="950"/>
      <c r="U38" s="1138" t="s">
        <v>1260</v>
      </c>
    </row>
    <row r="39" spans="1:21" ht="14.5">
      <c r="A39" s="115">
        <f>ROW()</f>
        <v>39</v>
      </c>
      <c r="B39" s="102"/>
      <c r="C39" s="671"/>
      <c r="D39" s="1157" t="s">
        <v>1081</v>
      </c>
      <c r="E39" s="1155"/>
      <c r="F39" s="1098"/>
      <c r="G39" s="1098"/>
      <c r="H39" s="395"/>
      <c r="I39" s="395"/>
      <c r="J39" s="395"/>
      <c r="K39" s="395"/>
      <c r="L39" s="395"/>
      <c r="M39" s="395"/>
      <c r="N39" s="395"/>
      <c r="O39" s="395"/>
      <c r="P39" s="395"/>
      <c r="Q39" s="395"/>
      <c r="R39" s="1152"/>
      <c r="S39" s="950"/>
      <c r="U39" s="1138" t="s">
        <v>1260</v>
      </c>
    </row>
    <row r="40" spans="1:21" ht="14.5">
      <c r="A40" s="115">
        <f>ROW()</f>
        <v>40</v>
      </c>
      <c r="B40" s="102"/>
      <c r="C40" s="671"/>
      <c r="D40" s="1157" t="s">
        <v>1081</v>
      </c>
      <c r="E40" s="1155"/>
      <c r="F40" s="1098"/>
      <c r="G40" s="1098"/>
      <c r="H40" s="395"/>
      <c r="I40" s="395"/>
      <c r="J40" s="395"/>
      <c r="K40" s="395"/>
      <c r="L40" s="395"/>
      <c r="M40" s="395"/>
      <c r="N40" s="395"/>
      <c r="O40" s="395"/>
      <c r="P40" s="395"/>
      <c r="Q40" s="395"/>
      <c r="R40" s="1152"/>
      <c r="S40" s="950"/>
      <c r="U40" s="1138" t="s">
        <v>1260</v>
      </c>
    </row>
    <row r="41" spans="1:21" ht="15" thickBot="1">
      <c r="A41" s="115">
        <f>ROW()</f>
        <v>41</v>
      </c>
      <c r="B41" s="102"/>
      <c r="C41" s="671"/>
      <c r="D41" s="1157" t="s">
        <v>1081</v>
      </c>
      <c r="E41" s="1159"/>
      <c r="F41" s="1160"/>
      <c r="G41" s="1160"/>
      <c r="H41" s="1161"/>
      <c r="I41" s="1161"/>
      <c r="J41" s="1161"/>
      <c r="K41" s="1161"/>
      <c r="L41" s="1161"/>
      <c r="M41" s="1162"/>
      <c r="N41" s="1162"/>
      <c r="O41" s="1162"/>
      <c r="P41" s="1161"/>
      <c r="Q41" s="1161"/>
      <c r="R41" s="1152"/>
      <c r="S41" s="950"/>
      <c r="U41" s="1138" t="s">
        <v>1260</v>
      </c>
    </row>
    <row r="42" spans="1:21" ht="15" thickBot="1">
      <c r="A42" s="115">
        <f>ROW()</f>
        <v>42</v>
      </c>
      <c r="B42" s="102"/>
      <c r="C42" s="671"/>
      <c r="D42" s="1158" t="s">
        <v>1197</v>
      </c>
      <c r="E42" s="1163">
        <f>SUM(E38:E41)</f>
        <v>0</v>
      </c>
      <c r="F42" s="1164">
        <f>SUM(F38:F41)</f>
        <v>0</v>
      </c>
      <c r="G42" s="1164">
        <f>SUM(G38:G41)</f>
        <v>0</v>
      </c>
      <c r="H42" s="1164">
        <f t="shared" ref="H42:Q42" si="2">SUM(H38:H41)</f>
        <v>0</v>
      </c>
      <c r="I42" s="1164">
        <f t="shared" si="2"/>
        <v>0</v>
      </c>
      <c r="J42" s="1164">
        <f t="shared" si="2"/>
        <v>0</v>
      </c>
      <c r="K42" s="1164">
        <f t="shared" si="2"/>
        <v>0</v>
      </c>
      <c r="L42" s="1164">
        <f t="shared" si="2"/>
        <v>0</v>
      </c>
      <c r="M42" s="1164">
        <f t="shared" si="2"/>
        <v>0</v>
      </c>
      <c r="N42" s="1164">
        <f t="shared" si="2"/>
        <v>0</v>
      </c>
      <c r="O42" s="1164">
        <f t="shared" si="2"/>
        <v>0</v>
      </c>
      <c r="P42" s="1164">
        <f t="shared" si="2"/>
        <v>0</v>
      </c>
      <c r="Q42" s="1165">
        <f t="shared" si="2"/>
        <v>0</v>
      </c>
      <c r="R42" s="1065"/>
      <c r="S42" s="950"/>
      <c r="U42" s="1138" t="s">
        <v>1260</v>
      </c>
    </row>
    <row r="43" spans="1:21">
      <c r="A43" s="115">
        <f>ROW()</f>
        <v>43</v>
      </c>
      <c r="B43" s="102"/>
      <c r="C43" s="671"/>
      <c r="D43" s="1100" t="s">
        <v>1099</v>
      </c>
      <c r="E43" s="1007"/>
      <c r="F43" s="1072"/>
      <c r="G43" s="1072"/>
      <c r="H43" s="1007"/>
      <c r="I43" s="1072"/>
      <c r="J43" s="1072"/>
      <c r="K43" s="1072"/>
      <c r="L43" s="1007"/>
      <c r="S43" s="1066"/>
    </row>
    <row r="44" spans="1:21">
      <c r="A44" s="115">
        <f>ROW()</f>
        <v>44</v>
      </c>
      <c r="B44" s="102"/>
      <c r="C44" s="671"/>
      <c r="D44" s="1101"/>
      <c r="E44" s="27"/>
      <c r="F44" s="67"/>
      <c r="G44" s="67"/>
      <c r="H44" s="27"/>
      <c r="I44" s="67"/>
      <c r="J44" s="67"/>
      <c r="K44" s="67"/>
      <c r="L44" s="27"/>
      <c r="N44" s="256"/>
      <c r="O44" s="256"/>
      <c r="P44" s="256"/>
      <c r="Q44" s="256"/>
      <c r="R44" s="256"/>
      <c r="S44" s="1066"/>
    </row>
    <row r="45" spans="1:21">
      <c r="A45" s="115">
        <f>ROW()</f>
        <v>45</v>
      </c>
      <c r="B45" s="1067"/>
      <c r="C45" s="57"/>
      <c r="D45" s="456"/>
      <c r="E45" s="41"/>
      <c r="F45" s="40"/>
      <c r="G45" s="40"/>
      <c r="H45" s="41"/>
      <c r="I45" s="40"/>
      <c r="J45" s="40"/>
      <c r="K45" s="40"/>
      <c r="L45" s="41"/>
      <c r="M45" s="20"/>
      <c r="N45" s="457"/>
      <c r="O45" s="457"/>
      <c r="P45" s="457"/>
      <c r="Q45" s="457"/>
      <c r="R45" s="457"/>
      <c r="S45" s="458"/>
    </row>
  </sheetData>
  <sheetProtection formatColumns="0" formatRows="0"/>
  <mergeCells count="25">
    <mergeCell ref="H35:P35"/>
    <mergeCell ref="E35:G35"/>
    <mergeCell ref="P30:R30"/>
    <mergeCell ref="P31:R31"/>
    <mergeCell ref="P29:R29"/>
    <mergeCell ref="O1:P1"/>
    <mergeCell ref="G7:P7"/>
    <mergeCell ref="D24:D25"/>
    <mergeCell ref="F24:P24"/>
    <mergeCell ref="A3:F3"/>
    <mergeCell ref="Q18:R18"/>
    <mergeCell ref="Q19:R19"/>
    <mergeCell ref="P26:R26"/>
    <mergeCell ref="P27:R27"/>
    <mergeCell ref="P28:R28"/>
    <mergeCell ref="Q13:R13"/>
    <mergeCell ref="Q14:R14"/>
    <mergeCell ref="Q15:R15"/>
    <mergeCell ref="Q16:R16"/>
    <mergeCell ref="Q17:R17"/>
    <mergeCell ref="Q8:R8"/>
    <mergeCell ref="Q9:R9"/>
    <mergeCell ref="Q10:R10"/>
    <mergeCell ref="Q11:R11"/>
    <mergeCell ref="Q12:R12"/>
  </mergeCells>
  <phoneticPr fontId="250" type="noConversion"/>
  <dataValidations count="1">
    <dataValidation type="date" operator="greaterThan" allowBlank="1" showInputMessage="1" showErrorMessage="1" errorTitle="Date entry" error="Dates after 1 January 2011 accepted" promptTitle="Date entry" prompt=" " sqref="P2:R2 Q1:R1" xr:uid="{EC39E5A6-65C5-4152-A370-BB6D909C901F}">
      <formula1>40544</formula1>
    </dataValidation>
  </dataValidations>
  <pageMargins left="0.70866141732283472" right="0.70866141732283472" top="0.74803149606299213" bottom="0.74803149606299213" header="0.31496062992125984" footer="0.31496062992125984"/>
  <pageSetup paperSize="9" scale="45" fitToHeight="0" orientation="landscape" cellComments="asDisplayed"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8">
    <tabColor rgb="FF92D050"/>
    <pageSetUpPr fitToPage="1"/>
  </sheetPr>
  <dimension ref="A1:T80"/>
  <sheetViews>
    <sheetView showGridLines="0" zoomScaleNormal="100" workbookViewId="0">
      <pane ySplit="4" topLeftCell="A22" activePane="bottomLeft" state="frozen"/>
      <selection pane="bottomLeft"/>
    </sheetView>
  </sheetViews>
  <sheetFormatPr defaultRowHeight="13"/>
  <cols>
    <col min="1" max="1" width="5" customWidth="1"/>
    <col min="2" max="2" width="2.296875" customWidth="1"/>
    <col min="3" max="3" width="5" customWidth="1"/>
    <col min="4" max="4" width="60" customWidth="1"/>
    <col min="5" max="19" width="14.296875" customWidth="1"/>
    <col min="20" max="20" width="9" customWidth="1"/>
  </cols>
  <sheetData>
    <row r="1" spans="1:20" ht="14.5">
      <c r="A1" s="241"/>
      <c r="B1" s="110"/>
      <c r="C1" s="110"/>
      <c r="D1" s="110"/>
      <c r="E1" s="110"/>
      <c r="F1" s="110"/>
      <c r="G1" s="110"/>
      <c r="H1" s="244"/>
      <c r="I1" s="244"/>
      <c r="J1" s="110"/>
      <c r="K1" s="110"/>
      <c r="L1" s="110"/>
      <c r="M1" s="1088" t="s">
        <v>1127</v>
      </c>
      <c r="N1" s="1055"/>
      <c r="O1" s="1230" t="s">
        <v>6</v>
      </c>
      <c r="P1" s="1231"/>
      <c r="Q1" s="1091"/>
      <c r="R1" s="252"/>
      <c r="S1" s="252"/>
      <c r="T1" s="195"/>
    </row>
    <row r="2" spans="1:20" ht="21.75" customHeight="1">
      <c r="A2" s="53" t="s">
        <v>981</v>
      </c>
      <c r="B2" s="87"/>
      <c r="C2" s="87"/>
      <c r="D2" s="87"/>
      <c r="E2" s="87"/>
      <c r="F2" s="87"/>
      <c r="G2" s="87"/>
      <c r="H2" s="87"/>
      <c r="I2" s="87"/>
      <c r="J2" s="87"/>
      <c r="K2" s="87"/>
      <c r="L2" s="87"/>
      <c r="M2" s="1089"/>
      <c r="N2" s="1090"/>
      <c r="O2" s="1086" t="s">
        <v>7</v>
      </c>
      <c r="P2" s="1087"/>
      <c r="Q2" s="1092"/>
      <c r="R2" s="112"/>
      <c r="S2" s="477"/>
      <c r="T2" s="195"/>
    </row>
    <row r="3" spans="1:20" ht="23.25" customHeight="1">
      <c r="A3" s="1319"/>
      <c r="B3" s="1320"/>
      <c r="C3" s="1320"/>
      <c r="D3" s="1320"/>
      <c r="E3" s="1320"/>
      <c r="F3" s="1320"/>
      <c r="G3" s="1320"/>
      <c r="H3" s="1320"/>
      <c r="I3" s="1320"/>
      <c r="J3" s="1320"/>
      <c r="K3" s="1320"/>
      <c r="L3" s="1320"/>
      <c r="M3" s="1320"/>
      <c r="N3" s="1320"/>
      <c r="O3" s="1320"/>
      <c r="P3" s="1320"/>
      <c r="Q3" s="1320"/>
      <c r="R3" s="1320"/>
      <c r="S3" s="477"/>
      <c r="T3" s="195"/>
    </row>
    <row r="4" spans="1:20" ht="12.75" customHeight="1">
      <c r="A4" s="62" t="s">
        <v>5</v>
      </c>
      <c r="B4" s="63"/>
      <c r="C4" s="114"/>
      <c r="D4" s="246"/>
      <c r="E4" s="246"/>
      <c r="F4" s="246"/>
      <c r="G4" s="246"/>
      <c r="H4" s="243"/>
      <c r="I4" s="243"/>
      <c r="J4" s="243"/>
      <c r="K4" s="243"/>
      <c r="L4" s="243"/>
      <c r="M4" s="254"/>
      <c r="N4" s="87"/>
      <c r="O4" s="87"/>
      <c r="P4" s="87"/>
      <c r="Q4" s="87"/>
      <c r="R4" s="87"/>
      <c r="S4" s="253"/>
      <c r="T4" s="195"/>
    </row>
    <row r="5" spans="1:20" ht="26.25" customHeight="1">
      <c r="A5" s="115">
        <f>ROW()</f>
        <v>5</v>
      </c>
      <c r="B5" s="153"/>
      <c r="C5" s="157" t="s">
        <v>982</v>
      </c>
      <c r="D5" s="155"/>
      <c r="E5" s="155"/>
      <c r="F5" s="155"/>
      <c r="G5" s="155"/>
      <c r="H5" s="156"/>
      <c r="I5" s="156"/>
      <c r="J5" s="156"/>
      <c r="K5" s="156"/>
      <c r="L5" s="34"/>
      <c r="M5" s="156"/>
      <c r="N5" s="156"/>
      <c r="O5" s="156"/>
      <c r="P5" s="156"/>
      <c r="Q5" s="156"/>
      <c r="R5" s="156"/>
      <c r="S5" s="155"/>
      <c r="T5" s="129"/>
    </row>
    <row r="6" spans="1:20" ht="16.149999999999999" customHeight="1">
      <c r="A6" s="115">
        <f>ROW()</f>
        <v>6</v>
      </c>
      <c r="B6" s="153"/>
      <c r="C6" s="157"/>
      <c r="D6" s="155"/>
      <c r="E6" s="155"/>
      <c r="F6" s="155"/>
      <c r="G6" s="155"/>
      <c r="H6" s="156"/>
      <c r="I6" s="156"/>
      <c r="J6" s="156"/>
      <c r="K6" s="156"/>
      <c r="L6" s="34"/>
      <c r="M6" s="156"/>
      <c r="N6" s="156"/>
      <c r="O6" s="156"/>
      <c r="P6" s="156"/>
      <c r="Q6" s="156"/>
      <c r="R6" s="156"/>
      <c r="S6" s="155"/>
      <c r="T6" s="129"/>
    </row>
    <row r="7" spans="1:20" ht="31.5" customHeight="1">
      <c r="A7" s="115">
        <f>ROW()</f>
        <v>7</v>
      </c>
      <c r="B7" s="102"/>
      <c r="C7" s="153"/>
      <c r="D7" s="1321" t="s">
        <v>534</v>
      </c>
      <c r="E7" s="1306" t="s">
        <v>535</v>
      </c>
      <c r="F7" s="1307"/>
      <c r="G7" s="1307"/>
      <c r="H7" s="1307"/>
      <c r="I7" s="1307"/>
      <c r="J7" s="325" t="s">
        <v>536</v>
      </c>
      <c r="K7" s="325" t="s">
        <v>537</v>
      </c>
      <c r="L7" s="1306" t="s">
        <v>538</v>
      </c>
      <c r="M7" s="1307"/>
      <c r="N7" s="1307"/>
      <c r="O7" s="1307"/>
      <c r="P7" s="1307"/>
      <c r="Q7" s="324"/>
      <c r="R7" s="324"/>
      <c r="S7" s="324"/>
      <c r="T7" s="311"/>
    </row>
    <row r="8" spans="1:20" ht="15.75" customHeight="1">
      <c r="A8" s="115">
        <f>ROW()</f>
        <v>8</v>
      </c>
      <c r="B8" s="102"/>
      <c r="C8" s="153"/>
      <c r="D8" s="1322"/>
      <c r="E8" s="470" t="s">
        <v>174</v>
      </c>
      <c r="F8" s="470" t="s">
        <v>175</v>
      </c>
      <c r="G8" s="470" t="s">
        <v>166</v>
      </c>
      <c r="H8" s="470" t="s">
        <v>167</v>
      </c>
      <c r="I8" s="470" t="s">
        <v>173</v>
      </c>
      <c r="J8" s="325" t="s">
        <v>4</v>
      </c>
      <c r="K8" s="470" t="s">
        <v>539</v>
      </c>
      <c r="L8" s="470" t="s">
        <v>404</v>
      </c>
      <c r="M8" s="470" t="s">
        <v>405</v>
      </c>
      <c r="N8" s="470" t="s">
        <v>406</v>
      </c>
      <c r="O8" s="470" t="s">
        <v>407</v>
      </c>
      <c r="P8" s="470" t="s">
        <v>408</v>
      </c>
      <c r="Q8" s="325"/>
      <c r="R8" s="325"/>
      <c r="S8" s="325"/>
      <c r="T8" s="311" t="s">
        <v>4</v>
      </c>
    </row>
    <row r="9" spans="1:20" ht="16.149999999999999" customHeight="1">
      <c r="A9" s="115">
        <f>ROW()</f>
        <v>9</v>
      </c>
      <c r="B9" s="102"/>
      <c r="C9" s="153"/>
      <c r="D9" s="315" t="s">
        <v>395</v>
      </c>
      <c r="E9" s="498"/>
      <c r="F9" s="498"/>
      <c r="G9" s="498"/>
      <c r="H9" s="498"/>
      <c r="I9" s="497" t="s">
        <v>4</v>
      </c>
      <c r="J9" s="497" t="s">
        <v>4</v>
      </c>
      <c r="K9" s="499" t="str">
        <f>IF(I9&gt;J9,"No","Yes")</f>
        <v>Yes</v>
      </c>
      <c r="L9" s="500"/>
      <c r="M9" s="498"/>
      <c r="N9" s="498"/>
      <c r="O9" s="498"/>
      <c r="P9" s="498"/>
      <c r="Q9" s="321"/>
      <c r="R9" s="326"/>
      <c r="S9" s="326"/>
      <c r="T9" s="312"/>
    </row>
    <row r="10" spans="1:20" ht="16.149999999999999" customHeight="1">
      <c r="A10" s="115">
        <f>ROW()</f>
        <v>10</v>
      </c>
      <c r="B10" s="102"/>
      <c r="C10" s="153"/>
      <c r="D10" s="315" t="s">
        <v>396</v>
      </c>
      <c r="E10" s="498"/>
      <c r="F10" s="498"/>
      <c r="G10" s="498"/>
      <c r="H10" s="498"/>
      <c r="I10" s="497" t="s">
        <v>4</v>
      </c>
      <c r="J10" s="497" t="s">
        <v>4</v>
      </c>
      <c r="K10" s="499" t="str">
        <f t="shared" ref="K10:K13" si="0">IF(I10&gt;J10,"No","Yes")</f>
        <v>Yes</v>
      </c>
      <c r="L10" s="500"/>
      <c r="M10" s="498"/>
      <c r="N10" s="498"/>
      <c r="O10" s="498"/>
      <c r="P10" s="498"/>
      <c r="Q10" s="321"/>
      <c r="R10" s="326"/>
      <c r="S10" s="326"/>
      <c r="T10" s="312"/>
    </row>
    <row r="11" spans="1:20" ht="16.149999999999999" customHeight="1">
      <c r="A11" s="115">
        <f>ROW()</f>
        <v>11</v>
      </c>
      <c r="B11" s="102"/>
      <c r="C11" s="153"/>
      <c r="D11" s="315" t="s">
        <v>397</v>
      </c>
      <c r="E11" s="498"/>
      <c r="F11" s="498"/>
      <c r="G11" s="498"/>
      <c r="H11" s="498"/>
      <c r="I11" s="497" t="s">
        <v>4</v>
      </c>
      <c r="J11" s="497" t="s">
        <v>4</v>
      </c>
      <c r="K11" s="499" t="str">
        <f t="shared" si="0"/>
        <v>Yes</v>
      </c>
      <c r="L11" s="500"/>
      <c r="M11" s="498"/>
      <c r="N11" s="498"/>
      <c r="O11" s="498"/>
      <c r="P11" s="498"/>
      <c r="Q11" s="321"/>
      <c r="R11" s="326"/>
      <c r="S11" s="326"/>
      <c r="T11" s="312"/>
    </row>
    <row r="12" spans="1:20" ht="16.149999999999999" customHeight="1">
      <c r="A12" s="115">
        <f>ROW()</f>
        <v>12</v>
      </c>
      <c r="B12" s="102"/>
      <c r="C12" s="31"/>
      <c r="D12" s="315" t="s">
        <v>402</v>
      </c>
      <c r="E12" s="501"/>
      <c r="F12" s="501"/>
      <c r="G12" s="501"/>
      <c r="H12" s="501"/>
      <c r="I12" s="497" t="s">
        <v>4</v>
      </c>
      <c r="J12" s="497" t="s">
        <v>4</v>
      </c>
      <c r="K12" s="499" t="s">
        <v>4</v>
      </c>
      <c r="L12" s="502"/>
      <c r="M12" s="501"/>
      <c r="N12" s="501"/>
      <c r="O12" s="501"/>
      <c r="P12" s="501"/>
      <c r="Q12" s="322"/>
      <c r="R12" s="264"/>
      <c r="S12" s="264"/>
      <c r="T12" s="313"/>
    </row>
    <row r="13" spans="1:20" ht="16.149999999999999" customHeight="1">
      <c r="A13" s="115">
        <f>ROW()</f>
        <v>13</v>
      </c>
      <c r="B13" s="102"/>
      <c r="C13" s="31"/>
      <c r="D13" s="940" t="s">
        <v>471</v>
      </c>
      <c r="E13" s="503"/>
      <c r="F13" s="503"/>
      <c r="G13" s="503"/>
      <c r="H13" s="503"/>
      <c r="I13" s="497" t="s">
        <v>4</v>
      </c>
      <c r="J13" s="497" t="s">
        <v>4</v>
      </c>
      <c r="K13" s="499" t="str">
        <f t="shared" si="0"/>
        <v>Yes</v>
      </c>
      <c r="L13" s="504"/>
      <c r="M13" s="503"/>
      <c r="N13" s="503"/>
      <c r="O13" s="503"/>
      <c r="P13" s="503"/>
      <c r="Q13" s="323"/>
      <c r="R13" s="327"/>
      <c r="S13" s="327"/>
      <c r="T13" s="314"/>
    </row>
    <row r="14" spans="1:20" ht="14.5">
      <c r="A14" s="115">
        <f>ROW()</f>
        <v>14</v>
      </c>
      <c r="B14" s="31"/>
      <c r="C14" s="293"/>
      <c r="D14" s="294" t="s">
        <v>403</v>
      </c>
      <c r="E14" s="295"/>
      <c r="F14" s="295"/>
      <c r="G14" s="295"/>
      <c r="H14" s="296"/>
      <c r="I14" s="296"/>
      <c r="J14" s="295"/>
      <c r="K14" s="295"/>
      <c r="L14" s="295"/>
      <c r="M14" s="295"/>
      <c r="N14" s="295"/>
      <c r="O14" s="295"/>
      <c r="P14" s="295"/>
      <c r="Q14" s="295"/>
      <c r="R14" s="295"/>
      <c r="S14" s="34"/>
      <c r="T14" s="165"/>
    </row>
    <row r="15" spans="1:20" ht="14.5">
      <c r="A15" s="115">
        <f>ROW()</f>
        <v>15</v>
      </c>
      <c r="B15" s="31"/>
      <c r="C15" s="293"/>
      <c r="D15" s="297"/>
      <c r="E15" s="28"/>
      <c r="F15" s="295"/>
      <c r="G15" s="295"/>
      <c r="H15" s="295"/>
      <c r="I15" s="296"/>
      <c r="J15" s="296"/>
      <c r="K15" s="295"/>
      <c r="L15" s="34"/>
      <c r="M15" s="28"/>
      <c r="N15" s="28"/>
      <c r="O15" s="28"/>
      <c r="P15" s="28"/>
      <c r="Q15" s="28"/>
      <c r="R15" s="28"/>
      <c r="S15" s="28"/>
      <c r="T15" s="165"/>
    </row>
    <row r="16" spans="1:20" ht="14.5">
      <c r="A16" s="115">
        <f>ROW()</f>
        <v>16</v>
      </c>
      <c r="B16" s="31"/>
      <c r="C16" s="300" t="s">
        <v>4</v>
      </c>
      <c r="D16" s="301"/>
      <c r="E16" s="301"/>
      <c r="F16" s="301"/>
      <c r="G16" s="301"/>
      <c r="H16" s="301"/>
      <c r="I16" s="301"/>
      <c r="J16" s="301"/>
      <c r="K16" s="34"/>
      <c r="L16" s="116"/>
      <c r="M16" s="530" t="s">
        <v>4</v>
      </c>
      <c r="N16" s="531"/>
      <c r="O16" s="530"/>
      <c r="P16" s="530"/>
      <c r="Q16" s="530"/>
      <c r="R16" s="530"/>
      <c r="S16" s="34"/>
      <c r="T16" s="478"/>
    </row>
    <row r="17" spans="1:20" ht="26.25" customHeight="1">
      <c r="A17" s="115">
        <f>ROW()</f>
        <v>17</v>
      </c>
      <c r="B17" s="238"/>
      <c r="C17" s="117" t="s">
        <v>1084</v>
      </c>
      <c r="D17" s="36"/>
      <c r="E17" s="36"/>
      <c r="F17" s="36"/>
      <c r="G17" s="36"/>
      <c r="H17" s="34"/>
      <c r="I17" s="34"/>
      <c r="J17" s="34"/>
      <c r="K17" s="34"/>
      <c r="L17" s="34"/>
      <c r="M17" s="27"/>
      <c r="N17" s="27"/>
      <c r="O17" s="27"/>
      <c r="P17" s="27"/>
      <c r="Q17" s="27"/>
      <c r="R17" s="27"/>
      <c r="S17" s="31"/>
      <c r="T17" s="47"/>
    </row>
    <row r="18" spans="1:20" ht="18.5">
      <c r="A18" s="115">
        <f>ROW()</f>
        <v>18</v>
      </c>
      <c r="B18" s="238"/>
      <c r="C18" s="117"/>
      <c r="D18" s="36"/>
      <c r="E18" s="36"/>
      <c r="F18" s="36"/>
      <c r="G18" s="36"/>
      <c r="H18" s="34"/>
      <c r="I18" s="34"/>
      <c r="J18" s="34"/>
      <c r="K18" s="34"/>
      <c r="L18" s="34"/>
      <c r="M18" s="34"/>
      <c r="N18" s="34"/>
      <c r="O18" s="34"/>
      <c r="P18" s="34"/>
      <c r="Q18" s="34"/>
      <c r="R18" s="34"/>
      <c r="S18" s="31"/>
      <c r="T18" s="47"/>
    </row>
    <row r="19" spans="1:20" ht="14.5">
      <c r="A19" s="115">
        <f>ROW()</f>
        <v>19</v>
      </c>
      <c r="B19" s="238"/>
      <c r="C19" s="119"/>
      <c r="D19" s="36"/>
      <c r="E19" s="34"/>
      <c r="F19" s="34"/>
      <c r="G19" s="34"/>
      <c r="H19" s="120"/>
      <c r="I19" s="120"/>
      <c r="J19" s="120"/>
      <c r="K19" s="120"/>
      <c r="L19" s="34"/>
      <c r="M19" s="28"/>
      <c r="N19" s="28"/>
      <c r="O19" s="28"/>
      <c r="P19" s="28"/>
      <c r="Q19" s="28"/>
      <c r="R19" s="28"/>
      <c r="S19" s="28"/>
      <c r="T19" s="165"/>
    </row>
    <row r="20" spans="1:20" ht="15.5">
      <c r="A20" s="115">
        <f>ROW()</f>
        <v>20</v>
      </c>
      <c r="B20" s="238"/>
      <c r="D20" s="199" t="s">
        <v>707</v>
      </c>
      <c r="L20" s="34"/>
      <c r="M20" s="28"/>
      <c r="N20" s="28"/>
      <c r="O20" s="28"/>
      <c r="P20" s="28"/>
      <c r="Q20" s="28"/>
      <c r="R20" s="28"/>
      <c r="S20" s="28"/>
      <c r="T20" s="165"/>
    </row>
    <row r="21" spans="1:20" ht="14.5">
      <c r="A21" s="115">
        <f>ROW()</f>
        <v>21</v>
      </c>
      <c r="B21" s="238"/>
      <c r="C21" s="238"/>
      <c r="D21" s="119"/>
      <c r="E21" s="424"/>
      <c r="F21" s="424"/>
      <c r="G21" s="424"/>
      <c r="H21" s="1315" t="s">
        <v>691</v>
      </c>
      <c r="I21" s="1316"/>
      <c r="J21" s="1316"/>
      <c r="K21" s="1316"/>
      <c r="L21" s="1316"/>
      <c r="M21" s="1315" t="s">
        <v>694</v>
      </c>
      <c r="N21" s="1316"/>
      <c r="O21" s="1316"/>
      <c r="P21" s="1316"/>
      <c r="Q21" s="1316"/>
      <c r="R21" s="28"/>
      <c r="S21" s="28"/>
      <c r="T21" s="165"/>
    </row>
    <row r="22" spans="1:20" ht="14.5">
      <c r="A22" s="115">
        <f>ROW()</f>
        <v>22</v>
      </c>
      <c r="B22" s="238"/>
      <c r="C22" s="238"/>
      <c r="D22" s="119"/>
      <c r="E22" s="1317" t="s">
        <v>1085</v>
      </c>
      <c r="F22" s="1317"/>
      <c r="G22" s="1317"/>
      <c r="H22" s="118" t="s">
        <v>742</v>
      </c>
      <c r="I22" s="118" t="s">
        <v>741</v>
      </c>
      <c r="J22" s="118" t="s">
        <v>740</v>
      </c>
      <c r="K22" s="118" t="s">
        <v>692</v>
      </c>
      <c r="L22" s="118" t="s">
        <v>693</v>
      </c>
      <c r="M22" s="118" t="s">
        <v>742</v>
      </c>
      <c r="N22" s="118" t="s">
        <v>741</v>
      </c>
      <c r="O22" s="118" t="s">
        <v>740</v>
      </c>
      <c r="P22" s="118" t="s">
        <v>692</v>
      </c>
      <c r="Q22" s="118" t="s">
        <v>693</v>
      </c>
      <c r="R22" s="28"/>
      <c r="S22" s="28"/>
      <c r="T22" s="165"/>
    </row>
    <row r="23" spans="1:20" ht="14.5">
      <c r="A23" s="115">
        <f>ROW()</f>
        <v>23</v>
      </c>
      <c r="B23" s="238"/>
      <c r="C23" s="238"/>
      <c r="D23" s="119"/>
      <c r="E23" s="1318" t="s">
        <v>1072</v>
      </c>
      <c r="F23" s="1312"/>
      <c r="G23" s="1312"/>
      <c r="H23" s="876"/>
      <c r="I23" s="883">
        <v>3</v>
      </c>
      <c r="J23" s="883">
        <v>1</v>
      </c>
      <c r="K23" s="876"/>
      <c r="L23" s="884">
        <v>2.4</v>
      </c>
      <c r="M23" s="879"/>
      <c r="N23" s="885">
        <v>7.48</v>
      </c>
      <c r="O23" s="885">
        <v>1.57</v>
      </c>
      <c r="P23" s="881"/>
      <c r="Q23" s="886">
        <v>3.51</v>
      </c>
      <c r="R23" s="28"/>
      <c r="S23" s="28"/>
      <c r="T23" s="165"/>
    </row>
    <row r="24" spans="1:20" ht="14.5">
      <c r="A24" s="115">
        <f>ROW()</f>
        <v>24</v>
      </c>
      <c r="B24" s="238"/>
      <c r="C24" s="238"/>
      <c r="D24" s="119"/>
      <c r="E24" s="1318" t="s">
        <v>1073</v>
      </c>
      <c r="F24" s="1312"/>
      <c r="G24" s="1312"/>
      <c r="H24" s="876"/>
      <c r="I24" s="883">
        <v>3</v>
      </c>
      <c r="J24" s="883">
        <v>12</v>
      </c>
      <c r="K24" s="876"/>
      <c r="L24" s="884">
        <v>5.6</v>
      </c>
      <c r="M24" s="879"/>
      <c r="N24" s="885">
        <v>8.92</v>
      </c>
      <c r="O24" s="885">
        <v>7.77</v>
      </c>
      <c r="P24" s="881"/>
      <c r="Q24" s="886">
        <v>7.68</v>
      </c>
      <c r="R24" s="28"/>
      <c r="S24" s="28"/>
      <c r="T24" s="165"/>
    </row>
    <row r="25" spans="1:20" ht="14.5">
      <c r="A25" s="115">
        <f>ROW()</f>
        <v>25</v>
      </c>
      <c r="B25" s="238"/>
      <c r="C25" s="238"/>
      <c r="D25" s="119"/>
      <c r="E25" s="1308" t="s">
        <v>695</v>
      </c>
      <c r="F25" s="1309"/>
      <c r="G25" s="1310"/>
      <c r="H25" s="266"/>
      <c r="I25" s="425"/>
      <c r="J25" s="425"/>
      <c r="K25" s="266"/>
      <c r="L25" s="472"/>
      <c r="M25" s="474"/>
      <c r="N25" s="426"/>
      <c r="O25" s="426"/>
      <c r="P25" s="268"/>
      <c r="Q25" s="427"/>
      <c r="R25" s="28"/>
      <c r="S25" s="28"/>
      <c r="T25" s="165"/>
    </row>
    <row r="26" spans="1:20" ht="14.5">
      <c r="A26" s="115">
        <f>ROW()</f>
        <v>26</v>
      </c>
      <c r="B26" s="238"/>
      <c r="C26" s="238"/>
      <c r="D26" s="119"/>
      <c r="E26" s="1308" t="s">
        <v>695</v>
      </c>
      <c r="F26" s="1309"/>
      <c r="G26" s="1310"/>
      <c r="H26" s="266"/>
      <c r="I26" s="425"/>
      <c r="J26" s="425"/>
      <c r="K26" s="266"/>
      <c r="L26" s="472"/>
      <c r="M26" s="474"/>
      <c r="N26" s="426"/>
      <c r="O26" s="426"/>
      <c r="P26" s="268"/>
      <c r="Q26" s="427"/>
      <c r="R26" s="28"/>
      <c r="S26" s="28"/>
      <c r="T26" s="165"/>
    </row>
    <row r="27" spans="1:20" ht="14.5">
      <c r="A27" s="115">
        <f>ROW()</f>
        <v>27</v>
      </c>
      <c r="B27" s="238"/>
      <c r="C27" s="238"/>
      <c r="D27" s="119"/>
      <c r="E27" s="1308" t="s">
        <v>695</v>
      </c>
      <c r="F27" s="1309"/>
      <c r="G27" s="1310"/>
      <c r="H27" s="266"/>
      <c r="I27" s="425"/>
      <c r="J27" s="425"/>
      <c r="K27" s="266"/>
      <c r="L27" s="472"/>
      <c r="M27" s="474"/>
      <c r="N27" s="426"/>
      <c r="O27" s="426"/>
      <c r="P27" s="268"/>
      <c r="Q27" s="427"/>
      <c r="R27" s="28"/>
      <c r="S27" s="28"/>
      <c r="T27" s="165"/>
    </row>
    <row r="28" spans="1:20" ht="14.5">
      <c r="A28" s="115">
        <f>ROW()</f>
        <v>28</v>
      </c>
      <c r="B28" s="238"/>
      <c r="C28" s="238"/>
      <c r="D28" s="297"/>
      <c r="E28" s="1308" t="s">
        <v>695</v>
      </c>
      <c r="F28" s="1309"/>
      <c r="G28" s="1310"/>
      <c r="H28" s="267"/>
      <c r="I28" s="425"/>
      <c r="J28" s="425"/>
      <c r="K28" s="267"/>
      <c r="L28" s="472"/>
      <c r="M28" s="475"/>
      <c r="N28" s="426"/>
      <c r="O28" s="426"/>
      <c r="P28" s="268"/>
      <c r="Q28" s="427"/>
      <c r="R28" s="28"/>
      <c r="S28" s="28"/>
      <c r="T28" s="165"/>
    </row>
    <row r="29" spans="1:20" ht="14.5">
      <c r="A29" s="115">
        <f>ROW()</f>
        <v>29</v>
      </c>
      <c r="B29" s="238"/>
      <c r="C29" s="238"/>
      <c r="D29" s="119"/>
      <c r="E29" s="1308" t="s">
        <v>695</v>
      </c>
      <c r="F29" s="1309"/>
      <c r="G29" s="1310"/>
      <c r="H29" s="266"/>
      <c r="I29" s="425"/>
      <c r="J29" s="425"/>
      <c r="K29" s="266"/>
      <c r="L29" s="472"/>
      <c r="M29" s="474"/>
      <c r="N29" s="426"/>
      <c r="O29" s="426"/>
      <c r="P29" s="268"/>
      <c r="Q29" s="427"/>
      <c r="R29" s="28"/>
      <c r="S29" s="28"/>
      <c r="T29" s="165"/>
    </row>
    <row r="30" spans="1:20" ht="14.5">
      <c r="A30" s="115">
        <f>ROW()</f>
        <v>30</v>
      </c>
      <c r="B30" s="238"/>
      <c r="C30" s="238"/>
      <c r="D30" s="119"/>
      <c r="E30" s="1308" t="s">
        <v>695</v>
      </c>
      <c r="F30" s="1309"/>
      <c r="G30" s="1310"/>
      <c r="H30" s="266"/>
      <c r="I30" s="425"/>
      <c r="J30" s="425"/>
      <c r="K30" s="266"/>
      <c r="L30" s="472"/>
      <c r="M30" s="474"/>
      <c r="N30" s="426"/>
      <c r="O30" s="426"/>
      <c r="P30" s="268"/>
      <c r="Q30" s="427"/>
      <c r="R30" s="28"/>
      <c r="S30" s="28"/>
      <c r="T30" s="165"/>
    </row>
    <row r="31" spans="1:20" ht="14.5">
      <c r="A31" s="115">
        <f>ROW()</f>
        <v>31</v>
      </c>
      <c r="B31" s="238"/>
      <c r="C31" s="238"/>
      <c r="D31" s="119"/>
      <c r="E31" s="1308" t="s">
        <v>695</v>
      </c>
      <c r="F31" s="1309"/>
      <c r="G31" s="1310"/>
      <c r="H31" s="266"/>
      <c r="I31" s="425"/>
      <c r="J31" s="425"/>
      <c r="K31" s="266"/>
      <c r="L31" s="472"/>
      <c r="M31" s="474"/>
      <c r="N31" s="426"/>
      <c r="O31" s="426"/>
      <c r="P31" s="268"/>
      <c r="Q31" s="427"/>
      <c r="R31" s="28"/>
      <c r="S31" s="28"/>
      <c r="T31" s="165"/>
    </row>
    <row r="32" spans="1:20" ht="14.5">
      <c r="A32" s="115">
        <f>ROW()</f>
        <v>32</v>
      </c>
      <c r="B32" s="238"/>
      <c r="C32" s="238"/>
      <c r="D32" s="119"/>
      <c r="E32" s="1308" t="s">
        <v>695</v>
      </c>
      <c r="F32" s="1309"/>
      <c r="G32" s="1310"/>
      <c r="H32" s="266"/>
      <c r="I32" s="425"/>
      <c r="J32" s="425"/>
      <c r="K32" s="266"/>
      <c r="L32" s="472"/>
      <c r="M32" s="474"/>
      <c r="N32" s="426"/>
      <c r="O32" s="426"/>
      <c r="P32" s="268"/>
      <c r="Q32" s="427"/>
      <c r="R32" s="28"/>
      <c r="S32" s="28"/>
      <c r="T32" s="165"/>
    </row>
    <row r="33" spans="1:20" ht="14.5">
      <c r="A33" s="115">
        <f>ROW()</f>
        <v>33</v>
      </c>
      <c r="B33" s="238"/>
      <c r="C33" s="238"/>
      <c r="D33" s="297"/>
      <c r="E33" s="1308" t="s">
        <v>695</v>
      </c>
      <c r="F33" s="1309"/>
      <c r="G33" s="1310"/>
      <c r="H33" s="267"/>
      <c r="I33" s="425"/>
      <c r="J33" s="425"/>
      <c r="K33" s="267"/>
      <c r="L33" s="472"/>
      <c r="M33" s="475"/>
      <c r="N33" s="426"/>
      <c r="O33" s="426"/>
      <c r="P33" s="268"/>
      <c r="Q33" s="427"/>
      <c r="R33" s="28"/>
      <c r="S33" s="28"/>
      <c r="T33" s="165"/>
    </row>
    <row r="34" spans="1:20" ht="14.5">
      <c r="A34" s="115">
        <f>ROW()</f>
        <v>34</v>
      </c>
      <c r="B34" s="238"/>
      <c r="C34" s="238"/>
      <c r="D34" s="119"/>
      <c r="E34" s="1308" t="s">
        <v>695</v>
      </c>
      <c r="F34" s="1309"/>
      <c r="G34" s="1310"/>
      <c r="H34" s="266"/>
      <c r="I34" s="425"/>
      <c r="J34" s="425"/>
      <c r="K34" s="266"/>
      <c r="L34" s="472"/>
      <c r="M34" s="474"/>
      <c r="N34" s="426"/>
      <c r="O34" s="426"/>
      <c r="P34" s="268"/>
      <c r="Q34" s="427"/>
      <c r="R34" s="28"/>
      <c r="S34" s="28"/>
      <c r="T34" s="165"/>
    </row>
    <row r="35" spans="1:20" ht="14.5">
      <c r="A35" s="115">
        <f>ROW()</f>
        <v>35</v>
      </c>
      <c r="B35" s="238"/>
      <c r="C35" s="238"/>
      <c r="D35" s="119"/>
      <c r="E35" s="1308" t="s">
        <v>695</v>
      </c>
      <c r="F35" s="1309"/>
      <c r="G35" s="1310"/>
      <c r="H35" s="266"/>
      <c r="I35" s="425"/>
      <c r="J35" s="425"/>
      <c r="K35" s="266"/>
      <c r="L35" s="472"/>
      <c r="M35" s="474"/>
      <c r="N35" s="426"/>
      <c r="O35" s="426"/>
      <c r="P35" s="268"/>
      <c r="Q35" s="427"/>
      <c r="R35" s="28"/>
      <c r="S35" s="28"/>
      <c r="T35" s="165"/>
    </row>
    <row r="36" spans="1:20" ht="14.5">
      <c r="A36" s="115">
        <f>ROW()</f>
        <v>36</v>
      </c>
      <c r="B36" s="238"/>
      <c r="C36" s="238"/>
      <c r="D36" s="119"/>
      <c r="E36" s="1308" t="s">
        <v>695</v>
      </c>
      <c r="F36" s="1309"/>
      <c r="G36" s="1310"/>
      <c r="H36" s="266"/>
      <c r="I36" s="425"/>
      <c r="J36" s="425"/>
      <c r="K36" s="266"/>
      <c r="L36" s="472"/>
      <c r="M36" s="474"/>
      <c r="N36" s="426"/>
      <c r="O36" s="426"/>
      <c r="P36" s="268"/>
      <c r="Q36" s="427"/>
      <c r="R36" s="28"/>
      <c r="S36" s="28"/>
      <c r="T36" s="165"/>
    </row>
    <row r="37" spans="1:20" ht="14.5">
      <c r="A37" s="115">
        <f>ROW()</f>
        <v>37</v>
      </c>
      <c r="B37" s="238"/>
      <c r="C37" s="238"/>
      <c r="D37" s="119"/>
      <c r="E37" s="1308" t="s">
        <v>695</v>
      </c>
      <c r="F37" s="1309"/>
      <c r="G37" s="1310"/>
      <c r="H37" s="266"/>
      <c r="I37" s="425"/>
      <c r="J37" s="425"/>
      <c r="K37" s="266"/>
      <c r="L37" s="472"/>
      <c r="M37" s="474"/>
      <c r="N37" s="426"/>
      <c r="O37" s="426"/>
      <c r="P37" s="268"/>
      <c r="Q37" s="427"/>
      <c r="R37" s="28"/>
      <c r="S37" s="28"/>
      <c r="T37" s="165"/>
    </row>
    <row r="38" spans="1:20" ht="14.5">
      <c r="A38" s="115">
        <f>ROW()</f>
        <v>38</v>
      </c>
      <c r="B38" s="238"/>
      <c r="C38" s="238"/>
      <c r="D38" s="297"/>
      <c r="E38" s="1308" t="s">
        <v>695</v>
      </c>
      <c r="F38" s="1309"/>
      <c r="G38" s="1310"/>
      <c r="H38" s="267"/>
      <c r="I38" s="425"/>
      <c r="J38" s="425"/>
      <c r="K38" s="267"/>
      <c r="L38" s="472"/>
      <c r="M38" s="475"/>
      <c r="N38" s="426"/>
      <c r="O38" s="426"/>
      <c r="P38" s="268"/>
      <c r="Q38" s="427"/>
      <c r="R38" s="28"/>
      <c r="S38" s="28"/>
      <c r="T38" s="165"/>
    </row>
    <row r="39" spans="1:20" ht="14.5">
      <c r="A39" s="115">
        <f>ROW()</f>
        <v>39</v>
      </c>
      <c r="B39" s="238"/>
      <c r="C39" s="238"/>
      <c r="D39" s="119"/>
      <c r="E39" s="1308" t="s">
        <v>695</v>
      </c>
      <c r="F39" s="1309"/>
      <c r="G39" s="1310"/>
      <c r="H39" s="266"/>
      <c r="I39" s="266"/>
      <c r="J39" s="266"/>
      <c r="K39" s="266"/>
      <c r="L39" s="473"/>
      <c r="M39" s="474"/>
      <c r="N39" s="268"/>
      <c r="O39" s="266"/>
      <c r="P39" s="268"/>
      <c r="Q39" s="268"/>
      <c r="R39" s="28"/>
      <c r="S39" s="28"/>
      <c r="T39" s="165"/>
    </row>
    <row r="40" spans="1:20" ht="14.5">
      <c r="A40" s="115">
        <f>ROW()</f>
        <v>40</v>
      </c>
      <c r="B40" s="238"/>
      <c r="C40" s="238"/>
      <c r="D40" s="119"/>
      <c r="E40" s="1308" t="s">
        <v>695</v>
      </c>
      <c r="F40" s="1309"/>
      <c r="G40" s="1310"/>
      <c r="H40" s="266"/>
      <c r="I40" s="266"/>
      <c r="J40" s="266"/>
      <c r="K40" s="266"/>
      <c r="L40" s="473"/>
      <c r="M40" s="474"/>
      <c r="N40" s="268"/>
      <c r="O40" s="266"/>
      <c r="P40" s="268"/>
      <c r="Q40" s="268"/>
      <c r="R40" s="28"/>
      <c r="S40" s="28"/>
      <c r="T40" s="165"/>
    </row>
    <row r="41" spans="1:20" ht="14.5">
      <c r="A41" s="115">
        <f>ROW()</f>
        <v>41</v>
      </c>
      <c r="B41" s="238"/>
      <c r="C41" s="238"/>
      <c r="D41" s="119"/>
      <c r="E41" s="1308" t="s">
        <v>695</v>
      </c>
      <c r="F41" s="1309"/>
      <c r="G41" s="1310"/>
      <c r="H41" s="266"/>
      <c r="I41" s="266"/>
      <c r="J41" s="266"/>
      <c r="K41" s="266"/>
      <c r="L41" s="473"/>
      <c r="M41" s="474"/>
      <c r="N41" s="268"/>
      <c r="O41" s="266"/>
      <c r="P41" s="268"/>
      <c r="Q41" s="268"/>
      <c r="R41" s="28"/>
      <c r="S41" s="28"/>
      <c r="T41" s="165"/>
    </row>
    <row r="42" spans="1:20" ht="14.5">
      <c r="A42" s="115">
        <f>ROW()</f>
        <v>42</v>
      </c>
      <c r="B42" s="238"/>
      <c r="C42" s="238"/>
      <c r="D42" s="297"/>
      <c r="E42" s="302" t="s">
        <v>398</v>
      </c>
      <c r="F42" s="303"/>
      <c r="G42" s="303"/>
      <c r="H42" s="113"/>
      <c r="I42" s="113"/>
      <c r="J42" s="113"/>
      <c r="K42" s="113"/>
      <c r="L42" s="34"/>
      <c r="M42" s="28"/>
      <c r="N42" s="28"/>
      <c r="O42" s="28"/>
      <c r="P42" s="28"/>
      <c r="Q42" s="28"/>
      <c r="R42" s="28"/>
      <c r="S42" s="28"/>
      <c r="T42" s="165"/>
    </row>
    <row r="43" spans="1:20" ht="14.5">
      <c r="A43" s="115">
        <f>ROW()</f>
        <v>43</v>
      </c>
      <c r="B43" s="238"/>
      <c r="C43" s="297"/>
      <c r="D43" s="119"/>
      <c r="E43" s="34"/>
      <c r="F43" s="34"/>
      <c r="G43" s="34"/>
      <c r="H43" s="34"/>
      <c r="I43" s="34"/>
      <c r="J43" s="31"/>
      <c r="K43" s="121"/>
      <c r="L43" s="34"/>
      <c r="M43" s="28"/>
      <c r="N43" s="28"/>
      <c r="O43" s="28"/>
      <c r="P43" s="28"/>
      <c r="Q43" s="28"/>
      <c r="R43" s="28"/>
      <c r="S43" s="28"/>
      <c r="T43" s="165"/>
    </row>
    <row r="44" spans="1:20" ht="15.5">
      <c r="A44" s="115">
        <f>ROW()</f>
        <v>44</v>
      </c>
      <c r="B44" s="31"/>
      <c r="D44" s="199" t="s">
        <v>708</v>
      </c>
      <c r="L44" s="34"/>
      <c r="M44" s="28"/>
      <c r="N44" s="28"/>
      <c r="O44" s="28"/>
      <c r="P44" s="28"/>
      <c r="Q44" s="28"/>
      <c r="R44" s="28"/>
      <c r="S44" s="28"/>
      <c r="T44" s="165"/>
    </row>
    <row r="45" spans="1:20" ht="15.5">
      <c r="A45" s="115">
        <f>ROW()</f>
        <v>45</v>
      </c>
      <c r="B45" s="31"/>
      <c r="C45" s="199"/>
      <c r="D45" s="34"/>
      <c r="E45" s="424"/>
      <c r="F45" s="424"/>
      <c r="G45" s="424"/>
      <c r="H45" s="1315" t="s">
        <v>691</v>
      </c>
      <c r="I45" s="1316"/>
      <c r="J45" s="1316"/>
      <c r="K45" s="1316"/>
      <c r="L45" s="1316"/>
      <c r="M45" s="1315" t="s">
        <v>696</v>
      </c>
      <c r="N45" s="1316"/>
      <c r="O45" s="1316"/>
      <c r="P45" s="1316"/>
      <c r="Q45" s="1316"/>
      <c r="R45" s="28"/>
      <c r="S45" s="28"/>
      <c r="T45" s="165"/>
    </row>
    <row r="46" spans="1:20" ht="15.5">
      <c r="A46" s="115">
        <f>ROW()</f>
        <v>46</v>
      </c>
      <c r="B46" s="31"/>
      <c r="C46" s="199"/>
      <c r="D46" s="34"/>
      <c r="E46" s="1317" t="s">
        <v>1085</v>
      </c>
      <c r="F46" s="1317"/>
      <c r="G46" s="1317"/>
      <c r="H46" s="118" t="s">
        <v>742</v>
      </c>
      <c r="I46" s="118" t="s">
        <v>741</v>
      </c>
      <c r="J46" s="118" t="s">
        <v>740</v>
      </c>
      <c r="K46" s="118" t="s">
        <v>692</v>
      </c>
      <c r="L46" s="118" t="s">
        <v>693</v>
      </c>
      <c r="M46" s="118" t="s">
        <v>742</v>
      </c>
      <c r="N46" s="118" t="s">
        <v>741</v>
      </c>
      <c r="O46" s="118" t="s">
        <v>740</v>
      </c>
      <c r="P46" s="118" t="s">
        <v>692</v>
      </c>
      <c r="Q46" s="118" t="s">
        <v>693</v>
      </c>
      <c r="R46" s="28"/>
      <c r="S46" s="28"/>
      <c r="T46" s="165"/>
    </row>
    <row r="47" spans="1:20" ht="15" customHeight="1">
      <c r="A47" s="115">
        <f>ROW()</f>
        <v>47</v>
      </c>
      <c r="B47" s="238"/>
      <c r="C47" s="304"/>
      <c r="D47" s="36"/>
      <c r="E47" s="1311" t="s">
        <v>1074</v>
      </c>
      <c r="F47" s="1312"/>
      <c r="G47" s="1312"/>
      <c r="H47" s="876"/>
      <c r="I47" s="877">
        <v>0</v>
      </c>
      <c r="J47" s="877">
        <v>1</v>
      </c>
      <c r="K47" s="876"/>
      <c r="L47" s="878">
        <v>0.4</v>
      </c>
      <c r="M47" s="879"/>
      <c r="N47" s="880">
        <v>0</v>
      </c>
      <c r="O47" s="880">
        <v>81</v>
      </c>
      <c r="P47" s="881"/>
      <c r="Q47" s="882">
        <v>17</v>
      </c>
      <c r="R47" s="28"/>
      <c r="S47" s="28"/>
      <c r="T47" s="165"/>
    </row>
    <row r="48" spans="1:20" ht="15" customHeight="1">
      <c r="A48" s="115">
        <f>ROW()</f>
        <v>48</v>
      </c>
      <c r="B48" s="238"/>
      <c r="C48" s="304"/>
      <c r="D48" s="36"/>
      <c r="E48" s="1311" t="s">
        <v>1075</v>
      </c>
      <c r="F48" s="1312"/>
      <c r="G48" s="1312"/>
      <c r="H48" s="876"/>
      <c r="I48" s="877">
        <v>0</v>
      </c>
      <c r="J48" s="877">
        <v>1</v>
      </c>
      <c r="K48" s="876"/>
      <c r="L48" s="878">
        <v>0.4</v>
      </c>
      <c r="M48" s="879"/>
      <c r="N48" s="880">
        <v>0</v>
      </c>
      <c r="O48" s="880">
        <v>175</v>
      </c>
      <c r="P48" s="881"/>
      <c r="Q48" s="882">
        <v>357</v>
      </c>
      <c r="R48" s="28"/>
      <c r="S48" s="28"/>
      <c r="T48" s="165"/>
    </row>
    <row r="49" spans="1:20" ht="15" customHeight="1">
      <c r="A49" s="115">
        <f>ROW()</f>
        <v>49</v>
      </c>
      <c r="B49" s="238"/>
      <c r="C49" s="304"/>
      <c r="D49" s="36"/>
      <c r="E49" s="1308" t="s">
        <v>695</v>
      </c>
      <c r="F49" s="1313"/>
      <c r="G49" s="1314"/>
      <c r="H49" s="266"/>
      <c r="I49" s="428"/>
      <c r="J49" s="428"/>
      <c r="K49" s="266"/>
      <c r="L49" s="476"/>
      <c r="M49" s="474"/>
      <c r="N49" s="429"/>
      <c r="O49" s="429"/>
      <c r="P49" s="268"/>
      <c r="Q49" s="430"/>
      <c r="R49" s="28"/>
      <c r="S49" s="28"/>
      <c r="T49" s="165"/>
    </row>
    <row r="50" spans="1:20" ht="15" customHeight="1">
      <c r="A50" s="115">
        <f>ROW()</f>
        <v>50</v>
      </c>
      <c r="B50" s="238"/>
      <c r="C50" s="304"/>
      <c r="D50" s="36"/>
      <c r="E50" s="1308" t="s">
        <v>695</v>
      </c>
      <c r="F50" s="1313"/>
      <c r="G50" s="1314"/>
      <c r="H50" s="266"/>
      <c r="I50" s="428"/>
      <c r="J50" s="428"/>
      <c r="K50" s="266"/>
      <c r="L50" s="476"/>
      <c r="M50" s="474"/>
      <c r="N50" s="429"/>
      <c r="O50" s="429"/>
      <c r="P50" s="268"/>
      <c r="Q50" s="430"/>
      <c r="R50" s="28"/>
      <c r="S50" s="28"/>
      <c r="T50" s="165"/>
    </row>
    <row r="51" spans="1:20" ht="15" customHeight="1">
      <c r="A51" s="115">
        <f>ROW()</f>
        <v>51</v>
      </c>
      <c r="B51" s="238"/>
      <c r="C51" s="304"/>
      <c r="D51" s="36"/>
      <c r="E51" s="1308" t="s">
        <v>695</v>
      </c>
      <c r="F51" s="1313"/>
      <c r="G51" s="1314"/>
      <c r="H51" s="266"/>
      <c r="I51" s="428"/>
      <c r="J51" s="428"/>
      <c r="K51" s="266"/>
      <c r="L51" s="476"/>
      <c r="M51" s="474"/>
      <c r="N51" s="429"/>
      <c r="O51" s="429"/>
      <c r="P51" s="268"/>
      <c r="Q51" s="430"/>
      <c r="R51" s="28"/>
      <c r="S51" s="28"/>
      <c r="T51" s="165"/>
    </row>
    <row r="52" spans="1:20" ht="15" customHeight="1">
      <c r="A52" s="115">
        <f>ROW()</f>
        <v>52</v>
      </c>
      <c r="B52" s="238"/>
      <c r="C52" s="304"/>
      <c r="D52" s="36"/>
      <c r="E52" s="1308" t="s">
        <v>695</v>
      </c>
      <c r="F52" s="1313"/>
      <c r="G52" s="1314"/>
      <c r="H52" s="266"/>
      <c r="I52" s="428"/>
      <c r="J52" s="428"/>
      <c r="K52" s="266"/>
      <c r="L52" s="476"/>
      <c r="M52" s="474"/>
      <c r="N52" s="429"/>
      <c r="O52" s="429"/>
      <c r="P52" s="268"/>
      <c r="Q52" s="430"/>
      <c r="R52" s="28"/>
      <c r="S52" s="28"/>
      <c r="T52" s="165"/>
    </row>
    <row r="53" spans="1:20" ht="15" customHeight="1">
      <c r="A53" s="115">
        <f>ROW()</f>
        <v>53</v>
      </c>
      <c r="B53" s="238"/>
      <c r="C53" s="304"/>
      <c r="D53" s="36"/>
      <c r="E53" s="1308" t="s">
        <v>695</v>
      </c>
      <c r="F53" s="1313"/>
      <c r="G53" s="1314"/>
      <c r="H53" s="266"/>
      <c r="I53" s="428"/>
      <c r="J53" s="428"/>
      <c r="K53" s="266"/>
      <c r="L53" s="476"/>
      <c r="M53" s="474"/>
      <c r="N53" s="429"/>
      <c r="O53" s="429"/>
      <c r="P53" s="268"/>
      <c r="Q53" s="430"/>
      <c r="R53" s="28"/>
      <c r="S53" s="28"/>
      <c r="T53" s="165"/>
    </row>
    <row r="54" spans="1:20" ht="15" customHeight="1">
      <c r="A54" s="115">
        <f>ROW()</f>
        <v>54</v>
      </c>
      <c r="B54" s="238"/>
      <c r="C54" s="304"/>
      <c r="D54" s="36"/>
      <c r="E54" s="1308" t="s">
        <v>695</v>
      </c>
      <c r="F54" s="1313"/>
      <c r="G54" s="1314"/>
      <c r="H54" s="266"/>
      <c r="I54" s="428"/>
      <c r="J54" s="428"/>
      <c r="K54" s="266"/>
      <c r="L54" s="476"/>
      <c r="M54" s="474"/>
      <c r="N54" s="429"/>
      <c r="O54" s="429"/>
      <c r="P54" s="268"/>
      <c r="Q54" s="430"/>
      <c r="R54" s="28"/>
      <c r="S54" s="28"/>
      <c r="T54" s="165"/>
    </row>
    <row r="55" spans="1:20" ht="15" customHeight="1">
      <c r="A55" s="115">
        <f>ROW()</f>
        <v>55</v>
      </c>
      <c r="B55" s="238"/>
      <c r="C55" s="304"/>
      <c r="D55" s="36"/>
      <c r="E55" s="1308" t="s">
        <v>695</v>
      </c>
      <c r="F55" s="1313"/>
      <c r="G55" s="1314"/>
      <c r="H55" s="266"/>
      <c r="I55" s="428"/>
      <c r="J55" s="428"/>
      <c r="K55" s="266"/>
      <c r="L55" s="476"/>
      <c r="M55" s="474"/>
      <c r="N55" s="429"/>
      <c r="O55" s="429"/>
      <c r="P55" s="268"/>
      <c r="Q55" s="430"/>
      <c r="R55" s="28"/>
      <c r="S55" s="28"/>
      <c r="T55" s="165"/>
    </row>
    <row r="56" spans="1:20" ht="14.5">
      <c r="A56" s="115">
        <f>ROW()</f>
        <v>56</v>
      </c>
      <c r="B56" s="238"/>
      <c r="C56" s="36"/>
      <c r="D56" s="36"/>
      <c r="E56" s="1308" t="s">
        <v>695</v>
      </c>
      <c r="F56" s="1313"/>
      <c r="G56" s="1314"/>
      <c r="H56" s="266"/>
      <c r="I56" s="266"/>
      <c r="J56" s="266"/>
      <c r="K56" s="266"/>
      <c r="L56" s="473"/>
      <c r="M56" s="474"/>
      <c r="N56" s="268"/>
      <c r="O56" s="266"/>
      <c r="P56" s="268"/>
      <c r="Q56" s="268"/>
      <c r="R56" s="28"/>
      <c r="S56" s="28"/>
      <c r="T56" s="165"/>
    </row>
    <row r="57" spans="1:20" ht="14.5">
      <c r="A57" s="115">
        <f>ROW()</f>
        <v>57</v>
      </c>
      <c r="B57" s="238"/>
      <c r="C57" s="36"/>
      <c r="D57" s="36"/>
      <c r="E57" s="1308" t="s">
        <v>695</v>
      </c>
      <c r="F57" s="1309"/>
      <c r="G57" s="1310"/>
      <c r="H57" s="266"/>
      <c r="I57" s="266"/>
      <c r="J57" s="266"/>
      <c r="K57" s="266"/>
      <c r="L57" s="473"/>
      <c r="M57" s="474"/>
      <c r="N57" s="268"/>
      <c r="O57" s="266"/>
      <c r="P57" s="268"/>
      <c r="Q57" s="268"/>
      <c r="R57" s="28"/>
      <c r="S57" s="28"/>
      <c r="T57" s="165"/>
    </row>
    <row r="58" spans="1:20" ht="14.5">
      <c r="A58" s="115">
        <f>ROW()</f>
        <v>58</v>
      </c>
      <c r="B58" s="238"/>
      <c r="C58" s="36"/>
      <c r="D58" s="36"/>
      <c r="E58" s="1308" t="s">
        <v>695</v>
      </c>
      <c r="F58" s="1309"/>
      <c r="G58" s="1310"/>
      <c r="H58" s="266"/>
      <c r="I58" s="266"/>
      <c r="J58" s="266"/>
      <c r="K58" s="266"/>
      <c r="L58" s="473"/>
      <c r="M58" s="474"/>
      <c r="N58" s="268"/>
      <c r="O58" s="266"/>
      <c r="P58" s="268"/>
      <c r="Q58" s="268"/>
      <c r="R58" s="28"/>
      <c r="S58" s="28"/>
      <c r="T58" s="165"/>
    </row>
    <row r="59" spans="1:20" ht="14.5">
      <c r="A59" s="115">
        <f>ROW()</f>
        <v>59</v>
      </c>
      <c r="B59" s="238"/>
      <c r="C59" s="304"/>
      <c r="D59" s="36"/>
      <c r="E59" s="1308" t="s">
        <v>695</v>
      </c>
      <c r="F59" s="1309"/>
      <c r="G59" s="1310"/>
      <c r="H59" s="266"/>
      <c r="I59" s="266"/>
      <c r="J59" s="266"/>
      <c r="K59" s="266"/>
      <c r="L59" s="473"/>
      <c r="M59" s="474"/>
      <c r="N59" s="268"/>
      <c r="O59" s="266"/>
      <c r="P59" s="268"/>
      <c r="Q59" s="268"/>
      <c r="R59" s="28"/>
      <c r="S59" s="28"/>
      <c r="T59" s="165"/>
    </row>
    <row r="60" spans="1:20" ht="15" customHeight="1">
      <c r="A60" s="115">
        <f>ROW()</f>
        <v>60</v>
      </c>
      <c r="B60" s="238"/>
      <c r="C60" s="36"/>
      <c r="D60" s="36"/>
      <c r="E60" s="1308" t="s">
        <v>695</v>
      </c>
      <c r="F60" s="1309"/>
      <c r="G60" s="1310"/>
      <c r="H60" s="266"/>
      <c r="I60" s="266"/>
      <c r="J60" s="266"/>
      <c r="K60" s="266"/>
      <c r="L60" s="473"/>
      <c r="M60" s="474"/>
      <c r="N60" s="268"/>
      <c r="O60" s="266"/>
      <c r="P60" s="268"/>
      <c r="Q60" s="268"/>
      <c r="R60" s="28"/>
      <c r="S60" s="28"/>
      <c r="T60" s="165"/>
    </row>
    <row r="61" spans="1:20" ht="14.5">
      <c r="A61" s="115">
        <f>ROW()</f>
        <v>61</v>
      </c>
      <c r="B61" s="238"/>
      <c r="C61" s="36"/>
      <c r="D61" s="36"/>
      <c r="E61" s="1308" t="s">
        <v>695</v>
      </c>
      <c r="F61" s="1309"/>
      <c r="G61" s="1310"/>
      <c r="H61" s="267"/>
      <c r="I61" s="267"/>
      <c r="J61" s="267"/>
      <c r="K61" s="267"/>
      <c r="L61" s="473"/>
      <c r="M61" s="475"/>
      <c r="N61" s="268"/>
      <c r="O61" s="267"/>
      <c r="P61" s="268"/>
      <c r="Q61" s="268"/>
      <c r="R61" s="28"/>
      <c r="S61" s="28"/>
      <c r="T61" s="165"/>
    </row>
    <row r="62" spans="1:20" ht="14.5">
      <c r="A62" s="115">
        <f>ROW()</f>
        <v>62</v>
      </c>
      <c r="B62" s="238"/>
      <c r="C62" s="36"/>
      <c r="D62" s="36"/>
      <c r="E62" s="302" t="s">
        <v>398</v>
      </c>
      <c r="F62" s="130"/>
      <c r="G62" s="130"/>
      <c r="H62" s="113"/>
      <c r="I62" s="113"/>
      <c r="J62" s="113"/>
      <c r="K62" s="113"/>
      <c r="L62" s="34"/>
      <c r="M62" s="28"/>
      <c r="N62" s="28"/>
      <c r="O62" s="28"/>
      <c r="P62" s="28"/>
      <c r="Q62" s="28"/>
      <c r="R62" s="28"/>
      <c r="S62" s="28"/>
      <c r="T62" s="165"/>
    </row>
    <row r="63" spans="1:20" ht="14.5">
      <c r="A63" s="115">
        <f>ROW()</f>
        <v>63</v>
      </c>
      <c r="B63" s="238"/>
      <c r="C63" s="36"/>
      <c r="D63" s="36"/>
      <c r="E63" s="302"/>
      <c r="F63" s="130"/>
      <c r="G63" s="130"/>
      <c r="H63" s="113"/>
      <c r="I63" s="113"/>
      <c r="J63" s="113"/>
      <c r="K63" s="113"/>
      <c r="L63" s="34"/>
      <c r="M63" s="28"/>
      <c r="N63" s="28"/>
      <c r="O63" s="28"/>
      <c r="P63" s="28"/>
      <c r="Q63" s="28"/>
      <c r="R63" s="28"/>
      <c r="S63" s="28"/>
      <c r="T63" s="165"/>
    </row>
    <row r="64" spans="1:20" ht="26.25" customHeight="1">
      <c r="A64" s="115">
        <f>ROW()</f>
        <v>64</v>
      </c>
      <c r="B64" s="238"/>
      <c r="C64" s="117" t="s">
        <v>1086</v>
      </c>
      <c r="D64" s="308"/>
      <c r="E64" s="308"/>
      <c r="F64" s="308"/>
      <c r="G64" s="308"/>
      <c r="H64" s="308"/>
      <c r="I64" s="308"/>
      <c r="J64" s="308"/>
      <c r="K64" s="308"/>
      <c r="L64" s="308"/>
      <c r="M64" s="308"/>
      <c r="N64" s="308"/>
      <c r="O64" s="308"/>
      <c r="P64" s="308"/>
      <c r="Q64" s="308"/>
      <c r="R64" s="308"/>
      <c r="S64" s="34"/>
      <c r="T64" s="35"/>
    </row>
    <row r="65" spans="1:20" ht="14.5">
      <c r="A65" s="115">
        <f>ROW()</f>
        <v>65</v>
      </c>
      <c r="B65" s="238"/>
      <c r="C65" s="307"/>
      <c r="D65" s="308"/>
      <c r="E65" s="308"/>
      <c r="F65" s="308"/>
      <c r="G65" s="308"/>
      <c r="H65" s="308"/>
      <c r="I65" s="308"/>
      <c r="J65" s="308"/>
      <c r="K65" s="308"/>
      <c r="L65" s="308"/>
      <c r="M65" s="308"/>
      <c r="N65" s="308"/>
      <c r="O65" s="308"/>
      <c r="P65" s="308"/>
      <c r="Q65" s="308"/>
      <c r="R65" s="308"/>
      <c r="S65" s="34"/>
      <c r="T65" s="35"/>
    </row>
    <row r="66" spans="1:20" ht="14.5">
      <c r="A66" s="115">
        <f>ROW()</f>
        <v>66</v>
      </c>
      <c r="B66" s="102"/>
      <c r="C66" s="153"/>
      <c r="D66" s="1323" t="s">
        <v>540</v>
      </c>
      <c r="E66" s="1304" t="s">
        <v>541</v>
      </c>
      <c r="F66" s="1305"/>
      <c r="G66" s="1305"/>
      <c r="H66" s="1305"/>
      <c r="I66" s="1305"/>
      <c r="J66" s="1304" t="s">
        <v>542</v>
      </c>
      <c r="K66" s="1305"/>
      <c r="L66" s="1305"/>
      <c r="M66" s="1305"/>
      <c r="N66" s="1305"/>
      <c r="O66" s="1304" t="s">
        <v>549</v>
      </c>
      <c r="P66" s="1305"/>
      <c r="Q66" s="1305"/>
      <c r="R66" s="1305"/>
      <c r="S66" s="1305"/>
      <c r="T66" s="165"/>
    </row>
    <row r="67" spans="1:20" ht="14.5">
      <c r="A67" s="115">
        <f>ROW()</f>
        <v>67</v>
      </c>
      <c r="B67" s="102"/>
      <c r="C67" s="153"/>
      <c r="D67" s="1324"/>
      <c r="E67" s="470" t="s">
        <v>174</v>
      </c>
      <c r="F67" s="470" t="s">
        <v>175</v>
      </c>
      <c r="G67" s="470" t="s">
        <v>166</v>
      </c>
      <c r="H67" s="470" t="s">
        <v>167</v>
      </c>
      <c r="I67" s="470" t="s">
        <v>173</v>
      </c>
      <c r="J67" s="470" t="s">
        <v>174</v>
      </c>
      <c r="K67" s="470" t="s">
        <v>175</v>
      </c>
      <c r="L67" s="470" t="s">
        <v>166</v>
      </c>
      <c r="M67" s="470" t="s">
        <v>167</v>
      </c>
      <c r="N67" s="470" t="s">
        <v>173</v>
      </c>
      <c r="O67" s="470" t="s">
        <v>174</v>
      </c>
      <c r="P67" s="470" t="s">
        <v>175</v>
      </c>
      <c r="Q67" s="470" t="s">
        <v>166</v>
      </c>
      <c r="R67" s="470" t="s">
        <v>167</v>
      </c>
      <c r="S67" s="470" t="s">
        <v>173</v>
      </c>
      <c r="T67" s="165"/>
    </row>
    <row r="68" spans="1:20" ht="15.5">
      <c r="A68" s="115">
        <f>ROW()</f>
        <v>68</v>
      </c>
      <c r="B68" s="102"/>
      <c r="C68" s="153"/>
      <c r="D68" s="318" t="s">
        <v>543</v>
      </c>
      <c r="E68" s="505"/>
      <c r="F68" s="505"/>
      <c r="G68" s="505"/>
      <c r="H68" s="505"/>
      <c r="I68" s="506"/>
      <c r="J68" s="509"/>
      <c r="K68" s="505"/>
      <c r="L68" s="505"/>
      <c r="M68" s="505"/>
      <c r="N68" s="506"/>
      <c r="O68" s="316"/>
      <c r="P68" s="317"/>
      <c r="Q68" s="317"/>
      <c r="R68" s="317"/>
      <c r="S68" s="319"/>
      <c r="T68" s="165"/>
    </row>
    <row r="69" spans="1:20" ht="14.5">
      <c r="A69" s="115">
        <f>ROW()</f>
        <v>69</v>
      </c>
      <c r="B69" s="102"/>
      <c r="C69" s="153"/>
      <c r="D69" s="299" t="s">
        <v>544</v>
      </c>
      <c r="E69" s="507"/>
      <c r="F69" s="507"/>
      <c r="G69" s="507"/>
      <c r="H69" s="507"/>
      <c r="I69" s="508"/>
      <c r="J69" s="510"/>
      <c r="K69" s="511"/>
      <c r="L69" s="511"/>
      <c r="M69" s="511"/>
      <c r="N69" s="512"/>
      <c r="O69" s="423"/>
      <c r="P69" s="422"/>
      <c r="Q69" s="422"/>
      <c r="R69" s="422"/>
      <c r="S69" s="422"/>
      <c r="T69" s="165"/>
    </row>
    <row r="70" spans="1:20" ht="14.5">
      <c r="A70" s="115">
        <f>ROW()</f>
        <v>70</v>
      </c>
      <c r="B70" s="102"/>
      <c r="C70" s="153"/>
      <c r="D70" s="299" t="s">
        <v>545</v>
      </c>
      <c r="E70" s="507"/>
      <c r="F70" s="507"/>
      <c r="G70" s="507"/>
      <c r="H70" s="507"/>
      <c r="I70" s="508"/>
      <c r="J70" s="510"/>
      <c r="K70" s="511"/>
      <c r="L70" s="511"/>
      <c r="M70" s="511"/>
      <c r="N70" s="512"/>
      <c r="O70" s="423"/>
      <c r="P70" s="422"/>
      <c r="Q70" s="422"/>
      <c r="R70" s="422"/>
      <c r="S70" s="422"/>
      <c r="T70" s="165"/>
    </row>
    <row r="71" spans="1:20" ht="14.5">
      <c r="A71" s="115">
        <f>ROW()</f>
        <v>71</v>
      </c>
      <c r="B71" s="102"/>
      <c r="C71" s="153"/>
      <c r="D71" s="299" t="s">
        <v>546</v>
      </c>
      <c r="E71" s="507"/>
      <c r="F71" s="507"/>
      <c r="G71" s="507"/>
      <c r="H71" s="507"/>
      <c r="I71" s="508"/>
      <c r="J71" s="510"/>
      <c r="K71" s="511"/>
      <c r="L71" s="511"/>
      <c r="M71" s="511"/>
      <c r="N71" s="512"/>
      <c r="O71" s="423"/>
      <c r="P71" s="422"/>
      <c r="Q71" s="422"/>
      <c r="R71" s="422"/>
      <c r="S71" s="422"/>
      <c r="T71" s="165"/>
    </row>
    <row r="72" spans="1:20" ht="14.5">
      <c r="A72" s="115">
        <f>ROW()</f>
        <v>72</v>
      </c>
      <c r="B72" s="102"/>
      <c r="C72" s="153"/>
      <c r="D72" s="299" t="s">
        <v>547</v>
      </c>
      <c r="E72" s="507"/>
      <c r="F72" s="507"/>
      <c r="G72" s="507"/>
      <c r="H72" s="507"/>
      <c r="I72" s="508"/>
      <c r="J72" s="510"/>
      <c r="K72" s="511"/>
      <c r="L72" s="511"/>
      <c r="M72" s="511"/>
      <c r="N72" s="512"/>
      <c r="O72" s="423"/>
      <c r="P72" s="422"/>
      <c r="Q72" s="422"/>
      <c r="R72" s="422"/>
      <c r="S72" s="422"/>
      <c r="T72" s="165"/>
    </row>
    <row r="73" spans="1:20" ht="14.5">
      <c r="A73" s="115">
        <f>ROW()</f>
        <v>73</v>
      </c>
      <c r="B73" s="102"/>
      <c r="C73" s="153"/>
      <c r="D73" s="299" t="s">
        <v>548</v>
      </c>
      <c r="E73" s="507"/>
      <c r="F73" s="507"/>
      <c r="G73" s="507"/>
      <c r="H73" s="507"/>
      <c r="I73" s="508"/>
      <c r="J73" s="510"/>
      <c r="K73" s="511"/>
      <c r="L73" s="511"/>
      <c r="M73" s="511"/>
      <c r="N73" s="512"/>
      <c r="O73" s="423"/>
      <c r="P73" s="422"/>
      <c r="Q73" s="422"/>
      <c r="R73" s="422"/>
      <c r="S73" s="422"/>
      <c r="T73" s="165"/>
    </row>
    <row r="74" spans="1:20" ht="14.5">
      <c r="A74" s="115">
        <f>ROW()</f>
        <v>74</v>
      </c>
      <c r="B74" s="102"/>
      <c r="C74" s="153"/>
      <c r="D74" s="318" t="s">
        <v>1087</v>
      </c>
      <c r="E74" s="938">
        <f>SUM(E69:E73)</f>
        <v>0</v>
      </c>
      <c r="F74" s="938">
        <f t="shared" ref="F74:S74" si="1">SUM(F69:F73)</f>
        <v>0</v>
      </c>
      <c r="G74" s="938">
        <f t="shared" si="1"/>
        <v>0</v>
      </c>
      <c r="H74" s="938">
        <f t="shared" si="1"/>
        <v>0</v>
      </c>
      <c r="I74" s="938">
        <f t="shared" si="1"/>
        <v>0</v>
      </c>
      <c r="J74" s="938">
        <f t="shared" si="1"/>
        <v>0</v>
      </c>
      <c r="K74" s="938">
        <f t="shared" si="1"/>
        <v>0</v>
      </c>
      <c r="L74" s="938">
        <f t="shared" si="1"/>
        <v>0</v>
      </c>
      <c r="M74" s="938">
        <f t="shared" si="1"/>
        <v>0</v>
      </c>
      <c r="N74" s="938">
        <f t="shared" si="1"/>
        <v>0</v>
      </c>
      <c r="O74" s="938">
        <f t="shared" si="1"/>
        <v>0</v>
      </c>
      <c r="P74" s="938">
        <f t="shared" si="1"/>
        <v>0</v>
      </c>
      <c r="Q74" s="938">
        <f t="shared" si="1"/>
        <v>0</v>
      </c>
      <c r="R74" s="938">
        <f t="shared" si="1"/>
        <v>0</v>
      </c>
      <c r="S74" s="938">
        <f t="shared" si="1"/>
        <v>0</v>
      </c>
      <c r="T74" s="165"/>
    </row>
    <row r="75" spans="1:20" ht="15.5">
      <c r="A75" s="115">
        <f>ROW()</f>
        <v>75</v>
      </c>
      <c r="B75" s="102"/>
      <c r="C75" s="153"/>
      <c r="D75" s="299"/>
      <c r="E75" s="505"/>
      <c r="F75" s="505"/>
      <c r="G75" s="505"/>
      <c r="H75" s="505"/>
      <c r="I75" s="506"/>
      <c r="J75" s="509"/>
      <c r="K75" s="505"/>
      <c r="L75" s="505"/>
      <c r="M75" s="505"/>
      <c r="N75" s="506"/>
      <c r="O75" s="316"/>
      <c r="P75" s="317"/>
      <c r="Q75" s="317"/>
      <c r="R75" s="317"/>
      <c r="S75" s="319"/>
      <c r="T75" s="165"/>
    </row>
    <row r="76" spans="1:20" ht="14.5">
      <c r="A76" s="115">
        <f>ROW()</f>
        <v>76</v>
      </c>
      <c r="B76" s="102"/>
      <c r="C76" s="153"/>
      <c r="D76" s="318" t="s">
        <v>709</v>
      </c>
      <c r="E76" s="507"/>
      <c r="F76" s="507"/>
      <c r="G76" s="507"/>
      <c r="H76" s="507"/>
      <c r="I76" s="508"/>
      <c r="J76" s="510"/>
      <c r="K76" s="511"/>
      <c r="L76" s="511"/>
      <c r="M76" s="511"/>
      <c r="N76" s="512"/>
      <c r="O76" s="423"/>
      <c r="P76" s="422"/>
      <c r="Q76" s="422"/>
      <c r="R76" s="422"/>
      <c r="S76" s="422"/>
      <c r="T76" s="165"/>
    </row>
    <row r="77" spans="1:20" ht="15" thickBot="1">
      <c r="A77" s="115">
        <f>ROW()</f>
        <v>77</v>
      </c>
      <c r="B77" s="102"/>
      <c r="C77" s="153"/>
      <c r="D77" s="318"/>
      <c r="E77" s="514"/>
      <c r="F77" s="514"/>
      <c r="G77" s="514"/>
      <c r="H77" s="514"/>
      <c r="I77" s="515"/>
      <c r="J77" s="516"/>
      <c r="K77" s="517"/>
      <c r="L77" s="517"/>
      <c r="M77" s="517"/>
      <c r="N77" s="518"/>
      <c r="O77" s="519"/>
      <c r="P77" s="520"/>
      <c r="Q77" s="520"/>
      <c r="R77" s="520"/>
      <c r="S77" s="520"/>
      <c r="T77" s="165"/>
    </row>
    <row r="78" spans="1:20" ht="15" thickBot="1">
      <c r="A78" s="115">
        <f>ROW()</f>
        <v>78</v>
      </c>
      <c r="B78" s="102"/>
      <c r="C78" s="153"/>
      <c r="D78" s="513" t="s">
        <v>1088</v>
      </c>
      <c r="E78" s="521">
        <f>L74+E76</f>
        <v>0</v>
      </c>
      <c r="F78" s="521">
        <f t="shared" ref="F78:I78" si="2">F74+F76</f>
        <v>0</v>
      </c>
      <c r="G78" s="521">
        <f t="shared" si="2"/>
        <v>0</v>
      </c>
      <c r="H78" s="521">
        <f t="shared" si="2"/>
        <v>0</v>
      </c>
      <c r="I78" s="522">
        <f t="shared" si="2"/>
        <v>0</v>
      </c>
      <c r="J78" s="523">
        <f>J74+J76</f>
        <v>0</v>
      </c>
      <c r="K78" s="521">
        <f t="shared" ref="K78:N78" si="3">K74+K76</f>
        <v>0</v>
      </c>
      <c r="L78" s="521">
        <f t="shared" si="3"/>
        <v>0</v>
      </c>
      <c r="M78" s="521">
        <f t="shared" si="3"/>
        <v>0</v>
      </c>
      <c r="N78" s="522">
        <f t="shared" si="3"/>
        <v>0</v>
      </c>
      <c r="O78" s="523">
        <f>O74+O76</f>
        <v>0</v>
      </c>
      <c r="P78" s="521">
        <f>P74+P76</f>
        <v>0</v>
      </c>
      <c r="Q78" s="521">
        <f t="shared" ref="Q78:S78" si="4">Q74+Q76</f>
        <v>0</v>
      </c>
      <c r="R78" s="521">
        <f t="shared" si="4"/>
        <v>0</v>
      </c>
      <c r="S78" s="521">
        <f t="shared" si="4"/>
        <v>0</v>
      </c>
      <c r="T78" s="165"/>
    </row>
    <row r="79" spans="1:20" ht="14.5">
      <c r="A79" s="115">
        <f>ROW()</f>
        <v>79</v>
      </c>
      <c r="B79" s="31"/>
      <c r="C79" s="306"/>
      <c r="D79" s="305"/>
      <c r="E79" s="309"/>
      <c r="F79" s="309"/>
      <c r="G79" s="309"/>
      <c r="H79" s="310"/>
      <c r="I79" s="310"/>
      <c r="J79" s="309"/>
      <c r="K79" s="309"/>
      <c r="L79" s="309"/>
      <c r="M79" s="309"/>
      <c r="N79" s="309"/>
      <c r="O79" s="309"/>
      <c r="P79" s="34"/>
      <c r="Q79" s="28"/>
      <c r="R79" s="28"/>
      <c r="S79" s="28"/>
      <c r="T79" s="18"/>
    </row>
    <row r="80" spans="1:20">
      <c r="A80" s="115">
        <f>ROW()</f>
        <v>80</v>
      </c>
      <c r="B80" s="109"/>
      <c r="C80" s="57"/>
      <c r="D80" s="57"/>
      <c r="E80" s="57"/>
      <c r="F80" s="57"/>
      <c r="G80" s="57"/>
      <c r="H80" s="41"/>
      <c r="I80" s="41"/>
      <c r="J80" s="41"/>
      <c r="K80" s="41"/>
      <c r="L80" s="41"/>
      <c r="M80" s="123"/>
      <c r="N80" s="41"/>
      <c r="O80" s="41"/>
      <c r="P80" s="41"/>
      <c r="Q80" s="41"/>
      <c r="R80" s="41"/>
      <c r="S80" s="479"/>
      <c r="T80" s="480"/>
    </row>
  </sheetData>
  <mergeCells count="49">
    <mergeCell ref="O1:P1"/>
    <mergeCell ref="J66:N66"/>
    <mergeCell ref="E22:G22"/>
    <mergeCell ref="E51:G51"/>
    <mergeCell ref="E52:G52"/>
    <mergeCell ref="A3:R3"/>
    <mergeCell ref="D7:D8"/>
    <mergeCell ref="D66:D67"/>
    <mergeCell ref="E60:G60"/>
    <mergeCell ref="E34:G34"/>
    <mergeCell ref="E35:G35"/>
    <mergeCell ref="E36:G36"/>
    <mergeCell ref="E23:G23"/>
    <mergeCell ref="E30:G30"/>
    <mergeCell ref="E25:G25"/>
    <mergeCell ref="E33:G33"/>
    <mergeCell ref="E24:G24"/>
    <mergeCell ref="E7:I7"/>
    <mergeCell ref="E27:G27"/>
    <mergeCell ref="E32:G32"/>
    <mergeCell ref="H45:L45"/>
    <mergeCell ref="E28:G28"/>
    <mergeCell ref="E31:G31"/>
    <mergeCell ref="E41:G41"/>
    <mergeCell ref="E66:I66"/>
    <mergeCell ref="E61:G61"/>
    <mergeCell ref="E53:G53"/>
    <mergeCell ref="E54:G54"/>
    <mergeCell ref="E55:G55"/>
    <mergeCell ref="E58:G58"/>
    <mergeCell ref="E59:G59"/>
    <mergeCell ref="E56:G56"/>
    <mergeCell ref="E57:G57"/>
    <mergeCell ref="O66:S66"/>
    <mergeCell ref="L7:P7"/>
    <mergeCell ref="E37:G37"/>
    <mergeCell ref="E48:G48"/>
    <mergeCell ref="E49:G49"/>
    <mergeCell ref="E50:G50"/>
    <mergeCell ref="M45:Q45"/>
    <mergeCell ref="E46:G46"/>
    <mergeCell ref="H21:L21"/>
    <mergeCell ref="M21:Q21"/>
    <mergeCell ref="E29:G29"/>
    <mergeCell ref="E38:G38"/>
    <mergeCell ref="E47:G47"/>
    <mergeCell ref="E39:G39"/>
    <mergeCell ref="E40:G40"/>
    <mergeCell ref="E26:G26"/>
  </mergeCells>
  <dataValidations count="1">
    <dataValidation type="date" operator="greaterThan" allowBlank="1" showInputMessage="1" showErrorMessage="1" errorTitle="Date entry" error="Dates after 1 January 2011 accepted" promptTitle="Date entry" prompt=" " sqref="P2:Q2 Q1" xr:uid="{60494AD8-D366-45E6-9BD3-083C1DA69010}">
      <formula1>40544</formula1>
    </dataValidation>
  </dataValidations>
  <pageMargins left="0.70866141732283472" right="0.70866141732283472" top="0.74803149606299213" bottom="0.74803149606299213" header="0.31496062992125984" footer="0.31496062992125984"/>
  <pageSetup paperSize="8" scale="55"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0">
    <tabColor rgb="FF92D050"/>
    <pageSetUpPr fitToPage="1"/>
  </sheetPr>
  <dimension ref="A1:T42"/>
  <sheetViews>
    <sheetView showGridLines="0" topLeftCell="A12" zoomScaleNormal="100" workbookViewId="0"/>
  </sheetViews>
  <sheetFormatPr defaultRowHeight="13"/>
  <cols>
    <col min="1" max="1" width="5" customWidth="1"/>
    <col min="2" max="2" width="2.296875" customWidth="1"/>
    <col min="3" max="3" width="14.296875" customWidth="1"/>
    <col min="4" max="4" width="11.296875" customWidth="1"/>
    <col min="5" max="5" width="11.59765625" customWidth="1"/>
    <col min="6" max="6" width="9.59765625" customWidth="1"/>
    <col min="7" max="7" width="13.3984375" customWidth="1"/>
    <col min="8" max="11" width="14.296875" customWidth="1"/>
    <col min="12" max="13" width="13" customWidth="1"/>
    <col min="14" max="14" width="14.296875" customWidth="1"/>
    <col min="15" max="15" width="13.3984375" customWidth="1"/>
    <col min="16" max="16" width="66.296875" customWidth="1"/>
    <col min="17" max="17" width="47.69921875" customWidth="1"/>
    <col min="18" max="18" width="9" customWidth="1"/>
    <col min="19" max="19" width="3.59765625" customWidth="1"/>
    <col min="20" max="20" width="29" customWidth="1"/>
  </cols>
  <sheetData>
    <row r="1" spans="1:20" ht="14.5">
      <c r="A1" s="241"/>
      <c r="B1" s="110"/>
      <c r="C1" s="110"/>
      <c r="D1" s="110"/>
      <c r="E1" s="110"/>
      <c r="F1" s="110"/>
      <c r="G1" s="110"/>
      <c r="H1" s="244"/>
      <c r="I1" s="244"/>
      <c r="J1" s="110"/>
      <c r="K1" s="1088" t="s">
        <v>1127</v>
      </c>
      <c r="L1" s="1055"/>
      <c r="M1" s="1230" t="s">
        <v>6</v>
      </c>
      <c r="N1" s="1231"/>
      <c r="O1" s="1091"/>
      <c r="P1" s="252"/>
      <c r="Q1" s="252"/>
      <c r="R1" s="195"/>
      <c r="T1" s="320"/>
    </row>
    <row r="2" spans="1:20" ht="21">
      <c r="A2" s="53" t="s">
        <v>983</v>
      </c>
      <c r="B2" s="242"/>
      <c r="C2" s="110"/>
      <c r="D2" s="110"/>
      <c r="E2" s="110"/>
      <c r="F2" s="110"/>
      <c r="G2" s="110"/>
      <c r="H2" s="110"/>
      <c r="I2" s="110"/>
      <c r="J2" s="110"/>
      <c r="K2" s="1089"/>
      <c r="L2" s="1090"/>
      <c r="M2" s="1086" t="s">
        <v>7</v>
      </c>
      <c r="N2" s="1087"/>
      <c r="O2" s="1092"/>
      <c r="P2" s="292"/>
      <c r="Q2" s="292"/>
      <c r="R2" s="245"/>
      <c r="S2" s="249"/>
      <c r="T2" s="249"/>
    </row>
    <row r="3" spans="1:20" s="272" customFormat="1" ht="12.75" customHeight="1">
      <c r="A3" s="1319"/>
      <c r="B3" s="1320"/>
      <c r="C3" s="1320"/>
      <c r="D3" s="1320"/>
      <c r="E3" s="1320"/>
      <c r="F3" s="1320"/>
      <c r="G3" s="1320"/>
      <c r="H3" s="1320"/>
      <c r="I3" s="1320"/>
      <c r="J3" s="1320"/>
      <c r="K3" s="1320"/>
      <c r="L3" s="1320"/>
      <c r="M3" s="1320"/>
      <c r="N3" s="1320"/>
      <c r="O3" s="1320"/>
      <c r="P3" s="1320"/>
      <c r="Q3" s="87"/>
      <c r="R3" s="237"/>
      <c r="S3" s="337"/>
      <c r="T3" s="331"/>
    </row>
    <row r="4" spans="1:20">
      <c r="A4" s="62" t="s">
        <v>5</v>
      </c>
      <c r="B4" s="63"/>
      <c r="C4" s="114"/>
      <c r="D4" s="246"/>
      <c r="E4" s="246"/>
      <c r="F4" s="246"/>
      <c r="G4" s="246"/>
      <c r="H4" s="243"/>
      <c r="I4" s="243"/>
      <c r="J4" s="243"/>
      <c r="K4" s="243"/>
      <c r="L4" s="243"/>
      <c r="M4" s="254"/>
      <c r="N4" s="254"/>
      <c r="O4" s="254"/>
      <c r="P4" s="254"/>
      <c r="Q4" s="254"/>
      <c r="R4" s="255"/>
      <c r="S4" s="249"/>
      <c r="T4" s="250"/>
    </row>
    <row r="5" spans="1:20" ht="31.5" customHeight="1">
      <c r="A5" s="115">
        <f>ROW()</f>
        <v>5</v>
      </c>
      <c r="B5" s="102"/>
      <c r="C5" s="247" t="s">
        <v>984</v>
      </c>
      <c r="D5" s="248"/>
      <c r="E5" s="248"/>
      <c r="F5" s="248"/>
      <c r="G5" s="248"/>
      <c r="H5" s="248"/>
      <c r="I5" s="248"/>
      <c r="J5" s="249"/>
      <c r="K5" s="249"/>
      <c r="L5" s="249"/>
      <c r="M5" s="249"/>
      <c r="N5" s="27"/>
      <c r="O5" s="249"/>
      <c r="P5" s="249"/>
      <c r="Q5" s="249"/>
      <c r="R5" s="333"/>
      <c r="S5" s="250"/>
      <c r="T5" s="251"/>
    </row>
    <row r="6" spans="1:20" s="269" customFormat="1" ht="14.5">
      <c r="A6" s="115">
        <f>ROW()</f>
        <v>6</v>
      </c>
      <c r="B6" s="102"/>
      <c r="D6" s="231"/>
      <c r="E6" s="271"/>
      <c r="F6" s="119"/>
      <c r="G6" s="119"/>
      <c r="H6" s="119"/>
      <c r="I6" s="119"/>
      <c r="J6" s="264"/>
      <c r="K6" s="264"/>
      <c r="L6" s="264"/>
      <c r="M6" s="264"/>
      <c r="N6" s="264"/>
      <c r="O6" s="264"/>
      <c r="P6" s="264"/>
      <c r="Q6" s="264"/>
      <c r="R6" s="313"/>
      <c r="S6" s="232"/>
      <c r="T6" s="226"/>
    </row>
    <row r="7" spans="1:20" s="269" customFormat="1" ht="44.25" customHeight="1">
      <c r="A7" s="115">
        <f>ROW()</f>
        <v>7</v>
      </c>
      <c r="B7" s="471"/>
      <c r="C7" s="391" t="s">
        <v>484</v>
      </c>
      <c r="D7" s="391" t="s">
        <v>485</v>
      </c>
      <c r="E7" s="391" t="s">
        <v>380</v>
      </c>
      <c r="F7" s="391" t="s">
        <v>711</v>
      </c>
      <c r="G7" s="391" t="s">
        <v>486</v>
      </c>
      <c r="H7" s="391" t="s">
        <v>487</v>
      </c>
      <c r="I7" s="391" t="s">
        <v>488</v>
      </c>
      <c r="J7" s="391" t="s">
        <v>489</v>
      </c>
      <c r="K7" s="391" t="s">
        <v>490</v>
      </c>
      <c r="L7" s="391" t="s">
        <v>491</v>
      </c>
      <c r="M7" s="391" t="s">
        <v>492</v>
      </c>
      <c r="N7" s="391" t="s">
        <v>493</v>
      </c>
      <c r="O7" s="391" t="s">
        <v>550</v>
      </c>
      <c r="P7" s="391" t="s">
        <v>494</v>
      </c>
      <c r="Q7" s="391" t="s">
        <v>495</v>
      </c>
      <c r="R7" s="334"/>
      <c r="S7" s="222"/>
      <c r="T7" s="222"/>
    </row>
    <row r="8" spans="1:20" s="401" customFormat="1" ht="58">
      <c r="A8" s="48">
        <f>ROW()</f>
        <v>8</v>
      </c>
      <c r="B8" s="397"/>
      <c r="C8" s="398" t="s">
        <v>496</v>
      </c>
      <c r="D8" s="398" t="s">
        <v>4</v>
      </c>
      <c r="E8" s="398" t="s">
        <v>497</v>
      </c>
      <c r="F8" s="398">
        <v>66</v>
      </c>
      <c r="G8" s="398">
        <v>1.25</v>
      </c>
      <c r="H8" s="398">
        <v>0.08</v>
      </c>
      <c r="I8" s="398">
        <v>0.14000000000000001</v>
      </c>
      <c r="J8" s="398">
        <v>0.46</v>
      </c>
      <c r="K8" s="398">
        <v>1.31</v>
      </c>
      <c r="L8" s="398">
        <v>1.88</v>
      </c>
      <c r="M8" s="398" t="s">
        <v>498</v>
      </c>
      <c r="N8" s="398" t="s">
        <v>498</v>
      </c>
      <c r="O8" s="399"/>
      <c r="P8" s="399"/>
      <c r="Q8" s="399"/>
      <c r="R8" s="400"/>
    </row>
    <row r="9" spans="1:20" s="401" customFormat="1" ht="14.5">
      <c r="A9" s="397">
        <f>ROW()</f>
        <v>9</v>
      </c>
      <c r="B9" s="397"/>
      <c r="C9" s="398"/>
      <c r="D9" s="398"/>
      <c r="E9" s="398"/>
      <c r="F9" s="398"/>
      <c r="G9" s="398"/>
      <c r="H9" s="398"/>
      <c r="I9" s="398"/>
      <c r="J9" s="549">
        <v>0</v>
      </c>
      <c r="K9" s="398"/>
      <c r="L9" s="549"/>
      <c r="M9" s="398"/>
      <c r="N9" s="398"/>
      <c r="O9" s="399"/>
      <c r="P9" s="399"/>
      <c r="Q9" s="399"/>
      <c r="R9" s="400"/>
    </row>
    <row r="10" spans="1:20" s="401" customFormat="1" ht="14.5">
      <c r="A10" s="48">
        <f>ROW()</f>
        <v>10</v>
      </c>
      <c r="B10" s="397"/>
      <c r="C10" s="887" t="s">
        <v>499</v>
      </c>
      <c r="D10" s="887" t="s">
        <v>314</v>
      </c>
      <c r="E10" s="887" t="s">
        <v>497</v>
      </c>
      <c r="F10" s="887">
        <v>66</v>
      </c>
      <c r="G10" s="887">
        <v>0</v>
      </c>
      <c r="H10" s="887">
        <v>0</v>
      </c>
      <c r="I10" s="887">
        <v>0</v>
      </c>
      <c r="J10" s="888">
        <v>24</v>
      </c>
      <c r="K10" s="887">
        <v>0</v>
      </c>
      <c r="L10" s="888">
        <v>0</v>
      </c>
      <c r="M10" s="887">
        <v>1</v>
      </c>
      <c r="N10" s="887">
        <v>0</v>
      </c>
      <c r="O10" s="887" t="s">
        <v>500</v>
      </c>
      <c r="P10" s="889"/>
      <c r="Q10" s="889" t="s">
        <v>1083</v>
      </c>
      <c r="R10" s="402"/>
      <c r="T10" s="421" t="s">
        <v>846</v>
      </c>
    </row>
    <row r="11" spans="1:20" s="401" customFormat="1" ht="14.5">
      <c r="A11" s="48">
        <f>ROW()</f>
        <v>11</v>
      </c>
      <c r="B11" s="397"/>
      <c r="C11" s="890" t="s">
        <v>686</v>
      </c>
      <c r="D11" s="890" t="s">
        <v>314</v>
      </c>
      <c r="E11" s="890" t="s">
        <v>497</v>
      </c>
      <c r="F11" s="890">
        <v>66</v>
      </c>
      <c r="G11" s="890">
        <v>0</v>
      </c>
      <c r="H11" s="890">
        <v>0</v>
      </c>
      <c r="I11" s="890">
        <v>0</v>
      </c>
      <c r="J11" s="891">
        <v>0</v>
      </c>
      <c r="K11" s="890">
        <v>0</v>
      </c>
      <c r="L11" s="891">
        <v>0</v>
      </c>
      <c r="M11" s="890">
        <v>0</v>
      </c>
      <c r="N11" s="890">
        <v>0</v>
      </c>
      <c r="O11" s="890" t="s">
        <v>500</v>
      </c>
      <c r="P11" s="892"/>
      <c r="Q11" s="889" t="s">
        <v>1083</v>
      </c>
      <c r="R11" s="404"/>
      <c r="S11" s="405"/>
      <c r="T11" s="421" t="s">
        <v>846</v>
      </c>
    </row>
    <row r="12" spans="1:20" s="401" customFormat="1" ht="29">
      <c r="A12" s="48">
        <f>ROW()</f>
        <v>12</v>
      </c>
      <c r="B12" s="397"/>
      <c r="C12" s="893" t="s">
        <v>687</v>
      </c>
      <c r="D12" s="893" t="s">
        <v>688</v>
      </c>
      <c r="E12" s="893" t="s">
        <v>497</v>
      </c>
      <c r="F12" s="893">
        <v>66</v>
      </c>
      <c r="G12" s="893">
        <v>4.3600000000000003</v>
      </c>
      <c r="H12" s="893">
        <v>0.85</v>
      </c>
      <c r="I12" s="893">
        <v>0</v>
      </c>
      <c r="J12" s="894">
        <v>0</v>
      </c>
      <c r="K12" s="893">
        <v>24</v>
      </c>
      <c r="L12" s="894">
        <v>2.89</v>
      </c>
      <c r="M12" s="893">
        <v>5</v>
      </c>
      <c r="N12" s="893">
        <v>14</v>
      </c>
      <c r="O12" s="893" t="s">
        <v>689</v>
      </c>
      <c r="P12" s="895" t="s">
        <v>690</v>
      </c>
      <c r="Q12" s="889" t="s">
        <v>1083</v>
      </c>
      <c r="R12" s="407"/>
      <c r="S12" s="405"/>
      <c r="T12" s="421" t="s">
        <v>846</v>
      </c>
    </row>
    <row r="13" spans="1:20" s="401" customFormat="1" ht="14.5">
      <c r="A13" s="48">
        <f>ROW()</f>
        <v>13</v>
      </c>
      <c r="B13" s="397"/>
      <c r="C13" s="408"/>
      <c r="D13" s="409"/>
      <c r="E13" s="410"/>
      <c r="F13" s="410"/>
      <c r="G13" s="403"/>
      <c r="H13" s="403"/>
      <c r="I13" s="403"/>
      <c r="J13" s="564"/>
      <c r="K13" s="411"/>
      <c r="L13" s="564"/>
      <c r="M13" s="411"/>
      <c r="N13" s="403"/>
      <c r="O13" s="406"/>
      <c r="P13" s="419"/>
      <c r="Q13" s="420"/>
      <c r="R13" s="407"/>
      <c r="S13" s="405"/>
      <c r="T13" s="421"/>
    </row>
    <row r="14" spans="1:20" s="401" customFormat="1" ht="14.5">
      <c r="A14" s="48">
        <f>ROW()</f>
        <v>14</v>
      </c>
      <c r="B14" s="397"/>
      <c r="C14" s="408"/>
      <c r="D14" s="409"/>
      <c r="E14" s="410"/>
      <c r="F14" s="410"/>
      <c r="G14" s="275"/>
      <c r="H14" s="275"/>
      <c r="I14" s="275"/>
      <c r="J14" s="565"/>
      <c r="K14" s="276"/>
      <c r="L14" s="565"/>
      <c r="M14" s="276"/>
      <c r="N14" s="403"/>
      <c r="O14" s="406"/>
      <c r="P14" s="419"/>
      <c r="Q14" s="406"/>
      <c r="R14" s="407"/>
      <c r="S14" s="405"/>
      <c r="T14" s="421"/>
    </row>
    <row r="15" spans="1:20" s="401" customFormat="1" ht="14.5">
      <c r="A15" s="48">
        <f>ROW()</f>
        <v>15</v>
      </c>
      <c r="B15" s="397"/>
      <c r="C15" s="408"/>
      <c r="D15" s="409"/>
      <c r="E15" s="410"/>
      <c r="F15" s="410"/>
      <c r="G15" s="412"/>
      <c r="H15" s="412"/>
      <c r="I15" s="412"/>
      <c r="J15" s="565"/>
      <c r="K15" s="276"/>
      <c r="L15" s="565"/>
      <c r="M15" s="276"/>
      <c r="N15" s="403"/>
      <c r="O15" s="406"/>
      <c r="P15" s="419"/>
      <c r="Q15" s="406"/>
      <c r="R15" s="407"/>
      <c r="S15" s="405"/>
      <c r="T15" s="421"/>
    </row>
    <row r="16" spans="1:20" s="401" customFormat="1" ht="14.5">
      <c r="A16" s="48">
        <f>ROW()</f>
        <v>16</v>
      </c>
      <c r="B16" s="397"/>
      <c r="C16" s="414"/>
      <c r="D16" s="415"/>
      <c r="E16" s="416"/>
      <c r="F16" s="416"/>
      <c r="G16" s="417"/>
      <c r="H16" s="417"/>
      <c r="I16" s="417"/>
      <c r="J16" s="566"/>
      <c r="K16" s="418"/>
      <c r="L16" s="565"/>
      <c r="M16" s="276"/>
      <c r="N16" s="403"/>
      <c r="O16" s="406"/>
      <c r="P16" s="419"/>
      <c r="Q16" s="406"/>
      <c r="R16" s="407"/>
      <c r="S16" s="405"/>
      <c r="T16" s="421"/>
    </row>
    <row r="17" spans="1:20" s="401" customFormat="1" ht="14.5">
      <c r="A17" s="48">
        <f>ROW()</f>
        <v>17</v>
      </c>
      <c r="B17" s="397"/>
      <c r="C17" s="408"/>
      <c r="D17" s="409"/>
      <c r="E17" s="410"/>
      <c r="F17" s="410"/>
      <c r="G17" s="412"/>
      <c r="H17" s="412"/>
      <c r="I17" s="412"/>
      <c r="J17" s="565"/>
      <c r="K17" s="276"/>
      <c r="L17" s="565"/>
      <c r="M17" s="276"/>
      <c r="N17" s="403"/>
      <c r="O17" s="406"/>
      <c r="P17" s="419"/>
      <c r="Q17" s="406"/>
      <c r="R17" s="407"/>
      <c r="S17" s="405"/>
      <c r="T17" s="421"/>
    </row>
    <row r="18" spans="1:20" s="401" customFormat="1" ht="14.5">
      <c r="A18" s="48">
        <f>ROW()</f>
        <v>18</v>
      </c>
      <c r="B18" s="397"/>
      <c r="C18" s="408"/>
      <c r="D18" s="409"/>
      <c r="E18" s="410"/>
      <c r="F18" s="410"/>
      <c r="G18" s="412"/>
      <c r="H18" s="412"/>
      <c r="I18" s="412"/>
      <c r="J18" s="565"/>
      <c r="K18" s="276"/>
      <c r="L18" s="565"/>
      <c r="M18" s="276"/>
      <c r="N18" s="403"/>
      <c r="O18" s="406"/>
      <c r="P18" s="419"/>
      <c r="Q18" s="406"/>
      <c r="R18" s="407"/>
      <c r="S18" s="405"/>
      <c r="T18" s="421"/>
    </row>
    <row r="19" spans="1:20" s="401" customFormat="1" ht="14.5">
      <c r="A19" s="48">
        <f>ROW()</f>
        <v>19</v>
      </c>
      <c r="B19" s="397"/>
      <c r="C19" s="408"/>
      <c r="D19" s="409"/>
      <c r="E19" s="410"/>
      <c r="F19" s="410"/>
      <c r="G19" s="412"/>
      <c r="H19" s="412"/>
      <c r="I19" s="412"/>
      <c r="J19" s="565"/>
      <c r="K19" s="276"/>
      <c r="L19" s="565"/>
      <c r="M19" s="276"/>
      <c r="N19" s="403"/>
      <c r="O19" s="406"/>
      <c r="P19" s="419"/>
      <c r="Q19" s="406"/>
      <c r="R19" s="407"/>
      <c r="S19" s="405"/>
      <c r="T19" s="421"/>
    </row>
    <row r="20" spans="1:20" s="401" customFormat="1" ht="14.5">
      <c r="A20" s="48">
        <f>ROW()</f>
        <v>20</v>
      </c>
      <c r="B20" s="397"/>
      <c r="C20" s="408"/>
      <c r="D20" s="409"/>
      <c r="E20" s="410"/>
      <c r="F20" s="410"/>
      <c r="G20" s="412"/>
      <c r="H20" s="412"/>
      <c r="I20" s="412"/>
      <c r="J20" s="565"/>
      <c r="K20" s="276"/>
      <c r="L20" s="565"/>
      <c r="M20" s="276"/>
      <c r="N20" s="403"/>
      <c r="O20" s="406"/>
      <c r="P20" s="419"/>
      <c r="Q20" s="406"/>
      <c r="R20" s="407"/>
      <c r="S20" s="405"/>
      <c r="T20" s="421"/>
    </row>
    <row r="21" spans="1:20" s="401" customFormat="1" ht="14.5">
      <c r="A21" s="48">
        <f>ROW()</f>
        <v>21</v>
      </c>
      <c r="B21" s="397"/>
      <c r="C21" s="408"/>
      <c r="D21" s="409"/>
      <c r="E21" s="413"/>
      <c r="F21" s="410"/>
      <c r="G21" s="412"/>
      <c r="H21" s="412"/>
      <c r="I21" s="412"/>
      <c r="J21" s="567"/>
      <c r="K21" s="409"/>
      <c r="L21" s="567"/>
      <c r="M21" s="409"/>
      <c r="N21" s="403"/>
      <c r="O21" s="406"/>
      <c r="P21" s="419"/>
      <c r="Q21" s="406"/>
      <c r="R21" s="407"/>
      <c r="S21" s="405"/>
      <c r="T21" s="421"/>
    </row>
    <row r="22" spans="1:20" s="269" customFormat="1" ht="14.5">
      <c r="A22" s="115">
        <f>ROW()</f>
        <v>22</v>
      </c>
      <c r="B22" s="115"/>
      <c r="C22" s="227"/>
      <c r="D22" s="224"/>
      <c r="E22" s="234"/>
      <c r="F22" s="274"/>
      <c r="G22" s="277"/>
      <c r="H22" s="233"/>
      <c r="I22" s="233"/>
      <c r="J22" s="568"/>
      <c r="K22" s="267"/>
      <c r="L22" s="568"/>
      <c r="M22" s="267"/>
      <c r="N22" s="265"/>
      <c r="O22" s="236"/>
      <c r="P22" s="236"/>
      <c r="Q22" s="236"/>
      <c r="R22" s="335"/>
      <c r="S22" s="232"/>
      <c r="T22" s="226"/>
    </row>
    <row r="23" spans="1:20" s="269" customFormat="1" ht="14.5">
      <c r="A23" s="115">
        <f>ROW()</f>
        <v>23</v>
      </c>
      <c r="B23" s="115"/>
      <c r="C23" s="227"/>
      <c r="D23" s="224"/>
      <c r="E23" s="234"/>
      <c r="F23" s="274"/>
      <c r="G23" s="228"/>
      <c r="H23" s="228"/>
      <c r="I23" s="228"/>
      <c r="J23" s="569"/>
      <c r="K23" s="265"/>
      <c r="L23" s="572"/>
      <c r="M23" s="230"/>
      <c r="N23" s="265"/>
      <c r="O23" s="236"/>
      <c r="P23" s="236"/>
      <c r="Q23" s="236"/>
      <c r="R23" s="335"/>
      <c r="S23" s="232"/>
      <c r="T23" s="226"/>
    </row>
    <row r="24" spans="1:20" s="269" customFormat="1" ht="14.5">
      <c r="A24" s="115">
        <f>ROW()</f>
        <v>24</v>
      </c>
      <c r="B24" s="115"/>
      <c r="C24" s="227"/>
      <c r="D24" s="228"/>
      <c r="E24" s="274"/>
      <c r="F24" s="265"/>
      <c r="G24" s="278"/>
      <c r="H24" s="278"/>
      <c r="I24" s="278"/>
      <c r="J24" s="570"/>
      <c r="K24" s="273"/>
      <c r="L24" s="570"/>
      <c r="M24" s="273"/>
      <c r="N24" s="265"/>
      <c r="O24" s="236"/>
      <c r="P24" s="236"/>
      <c r="Q24" s="236"/>
      <c r="R24" s="335"/>
      <c r="S24" s="232"/>
      <c r="T24" s="226"/>
    </row>
    <row r="25" spans="1:20" s="269" customFormat="1" ht="14.5">
      <c r="A25" s="115">
        <f>ROW()</f>
        <v>25</v>
      </c>
      <c r="B25" s="115"/>
      <c r="C25" s="227"/>
      <c r="D25" s="224"/>
      <c r="E25" s="235"/>
      <c r="F25" s="274"/>
      <c r="G25" s="267"/>
      <c r="H25" s="267"/>
      <c r="I25" s="267"/>
      <c r="J25" s="571"/>
      <c r="K25" s="266"/>
      <c r="L25" s="571"/>
      <c r="M25" s="266"/>
      <c r="N25" s="265"/>
      <c r="O25" s="236"/>
      <c r="P25" s="236"/>
      <c r="Q25" s="236"/>
      <c r="R25" s="335"/>
      <c r="S25" s="232"/>
      <c r="T25" s="226"/>
    </row>
    <row r="26" spans="1:20" s="269" customFormat="1" ht="14.5">
      <c r="A26" s="115">
        <f>ROW()</f>
        <v>26</v>
      </c>
      <c r="B26" s="115"/>
      <c r="C26" s="227"/>
      <c r="D26" s="224"/>
      <c r="E26" s="274"/>
      <c r="F26" s="274"/>
      <c r="G26" s="267"/>
      <c r="H26" s="267"/>
      <c r="I26" s="267"/>
      <c r="J26" s="571"/>
      <c r="K26" s="266"/>
      <c r="L26" s="571"/>
      <c r="M26" s="266"/>
      <c r="N26" s="265"/>
      <c r="O26" s="236"/>
      <c r="P26" s="236"/>
      <c r="Q26" s="236"/>
      <c r="R26" s="335"/>
      <c r="S26" s="232"/>
      <c r="T26" s="226"/>
    </row>
    <row r="27" spans="1:20" s="269" customFormat="1" ht="14.5">
      <c r="A27" s="115">
        <f>ROW()</f>
        <v>27</v>
      </c>
      <c r="B27" s="115"/>
      <c r="C27" s="227"/>
      <c r="D27" s="224"/>
      <c r="E27" s="274"/>
      <c r="F27" s="274"/>
      <c r="G27" s="267"/>
      <c r="H27" s="267"/>
      <c r="I27" s="267"/>
      <c r="J27" s="571"/>
      <c r="K27" s="266"/>
      <c r="L27" s="571"/>
      <c r="M27" s="266"/>
      <c r="N27" s="265"/>
      <c r="O27" s="236"/>
      <c r="P27" s="236"/>
      <c r="Q27" s="236"/>
      <c r="R27" s="335"/>
      <c r="S27" s="232"/>
      <c r="T27" s="226"/>
    </row>
    <row r="28" spans="1:20" s="269" customFormat="1" ht="14.5">
      <c r="A28" s="115">
        <f>ROW()</f>
        <v>28</v>
      </c>
      <c r="B28" s="115"/>
      <c r="C28" s="227"/>
      <c r="D28" s="224"/>
      <c r="E28" s="274"/>
      <c r="F28" s="274"/>
      <c r="G28" s="267"/>
      <c r="H28" s="267"/>
      <c r="I28" s="267"/>
      <c r="J28" s="571"/>
      <c r="K28" s="266"/>
      <c r="L28" s="571"/>
      <c r="M28" s="266"/>
      <c r="N28" s="265"/>
      <c r="O28" s="236"/>
      <c r="P28" s="236"/>
      <c r="Q28" s="236"/>
      <c r="R28" s="335"/>
      <c r="S28" s="232"/>
      <c r="T28" s="226"/>
    </row>
    <row r="29" spans="1:20" s="269" customFormat="1" ht="14.5">
      <c r="A29" s="115">
        <f>ROW()</f>
        <v>29</v>
      </c>
      <c r="B29" s="115"/>
      <c r="C29" s="227"/>
      <c r="D29" s="224"/>
      <c r="E29" s="235"/>
      <c r="F29" s="274"/>
      <c r="G29" s="267"/>
      <c r="H29" s="267"/>
      <c r="I29" s="267"/>
      <c r="J29" s="571"/>
      <c r="K29" s="266"/>
      <c r="L29" s="571"/>
      <c r="M29" s="266"/>
      <c r="N29" s="265"/>
      <c r="O29" s="236"/>
      <c r="P29" s="236"/>
      <c r="Q29" s="236"/>
      <c r="R29" s="335"/>
      <c r="S29" s="232"/>
      <c r="T29" s="226"/>
    </row>
    <row r="30" spans="1:20" s="269" customFormat="1" ht="14.5">
      <c r="A30" s="115">
        <f>ROW()</f>
        <v>30</v>
      </c>
      <c r="B30" s="115"/>
      <c r="C30" s="227"/>
      <c r="D30" s="224"/>
      <c r="E30" s="274"/>
      <c r="F30" s="274"/>
      <c r="G30" s="267"/>
      <c r="H30" s="267"/>
      <c r="I30" s="267"/>
      <c r="J30" s="571"/>
      <c r="K30" s="266"/>
      <c r="L30" s="571"/>
      <c r="M30" s="266"/>
      <c r="N30" s="265"/>
      <c r="O30" s="236"/>
      <c r="P30" s="236"/>
      <c r="Q30" s="236"/>
      <c r="R30" s="335"/>
      <c r="S30" s="232"/>
      <c r="T30" s="226"/>
    </row>
    <row r="31" spans="1:20" s="269" customFormat="1" ht="14.5">
      <c r="A31" s="115">
        <f>ROW()</f>
        <v>31</v>
      </c>
      <c r="B31" s="115"/>
      <c r="C31" s="227"/>
      <c r="D31" s="224"/>
      <c r="E31" s="274"/>
      <c r="F31" s="274"/>
      <c r="G31" s="267"/>
      <c r="H31" s="267"/>
      <c r="I31" s="267"/>
      <c r="J31" s="568"/>
      <c r="K31" s="267"/>
      <c r="L31" s="568"/>
      <c r="M31" s="267"/>
      <c r="N31" s="265"/>
      <c r="O31" s="236"/>
      <c r="P31" s="236"/>
      <c r="Q31" s="236"/>
      <c r="R31" s="335"/>
      <c r="S31" s="232"/>
      <c r="T31" s="226"/>
    </row>
    <row r="32" spans="1:20" s="269" customFormat="1" ht="14.5">
      <c r="A32" s="115">
        <f>ROW()</f>
        <v>32</v>
      </c>
      <c r="B32" s="115"/>
      <c r="C32" s="227"/>
      <c r="D32" s="224"/>
      <c r="E32" s="274"/>
      <c r="F32" s="274"/>
      <c r="G32" s="277"/>
      <c r="H32" s="279"/>
      <c r="I32" s="279"/>
      <c r="J32" s="568"/>
      <c r="K32" s="267"/>
      <c r="L32" s="568"/>
      <c r="M32" s="267"/>
      <c r="N32" s="265"/>
      <c r="O32" s="236"/>
      <c r="P32" s="236"/>
      <c r="Q32" s="236"/>
      <c r="R32" s="335"/>
      <c r="S32" s="232"/>
      <c r="T32" s="226"/>
    </row>
    <row r="33" spans="1:20" s="269" customFormat="1" ht="14.5">
      <c r="A33" s="115">
        <f>ROW()</f>
        <v>33</v>
      </c>
      <c r="B33" s="115"/>
      <c r="C33" s="227"/>
      <c r="D33" s="224"/>
      <c r="E33" s="274"/>
      <c r="F33" s="274"/>
      <c r="G33" s="277"/>
      <c r="H33" s="279"/>
      <c r="I33" s="279"/>
      <c r="J33" s="568"/>
      <c r="K33" s="267"/>
      <c r="L33" s="568"/>
      <c r="M33" s="267"/>
      <c r="N33" s="265"/>
      <c r="O33" s="236"/>
      <c r="P33" s="236"/>
      <c r="Q33" s="236"/>
      <c r="R33" s="335"/>
      <c r="S33" s="232"/>
      <c r="T33" s="226"/>
    </row>
    <row r="34" spans="1:20" s="269" customFormat="1" ht="14.5">
      <c r="A34" s="115">
        <f>ROW()</f>
        <v>34</v>
      </c>
      <c r="B34" s="115"/>
      <c r="C34" s="227"/>
      <c r="D34" s="224"/>
      <c r="E34" s="274"/>
      <c r="F34" s="274"/>
      <c r="G34" s="277"/>
      <c r="H34" s="279"/>
      <c r="I34" s="279"/>
      <c r="J34" s="568"/>
      <c r="K34" s="267"/>
      <c r="L34" s="568"/>
      <c r="M34" s="267"/>
      <c r="N34" s="265"/>
      <c r="O34" s="236"/>
      <c r="P34" s="236"/>
      <c r="Q34" s="236"/>
      <c r="R34" s="335"/>
      <c r="S34" s="232"/>
      <c r="T34" s="226"/>
    </row>
    <row r="35" spans="1:20" s="269" customFormat="1" ht="14.5">
      <c r="A35" s="115">
        <f>ROW()</f>
        <v>35</v>
      </c>
      <c r="B35" s="115"/>
      <c r="C35" s="227"/>
      <c r="D35" s="224"/>
      <c r="E35" s="274"/>
      <c r="F35" s="274"/>
      <c r="G35" s="277"/>
      <c r="H35" s="279"/>
      <c r="I35" s="279"/>
      <c r="J35" s="568"/>
      <c r="K35" s="267"/>
      <c r="L35" s="568"/>
      <c r="M35" s="267"/>
      <c r="N35" s="265"/>
      <c r="O35" s="236"/>
      <c r="P35" s="236"/>
      <c r="Q35" s="236"/>
      <c r="R35" s="335"/>
      <c r="S35" s="232"/>
      <c r="T35" s="226"/>
    </row>
    <row r="36" spans="1:20" s="269" customFormat="1" ht="14.5">
      <c r="A36" s="115">
        <f>ROW()</f>
        <v>36</v>
      </c>
      <c r="B36" s="115"/>
      <c r="C36" s="227"/>
      <c r="D36" s="224"/>
      <c r="E36" s="274"/>
      <c r="F36" s="274"/>
      <c r="G36" s="277"/>
      <c r="H36" s="279"/>
      <c r="I36" s="279"/>
      <c r="J36" s="568"/>
      <c r="K36" s="267"/>
      <c r="L36" s="568"/>
      <c r="M36" s="267"/>
      <c r="N36" s="265"/>
      <c r="O36" s="236"/>
      <c r="P36" s="236"/>
      <c r="Q36" s="236"/>
      <c r="R36" s="335"/>
      <c r="S36" s="232"/>
      <c r="T36" s="226"/>
    </row>
    <row r="37" spans="1:20" s="269" customFormat="1" ht="14.5">
      <c r="A37" s="115">
        <f>ROW()</f>
        <v>37</v>
      </c>
      <c r="B37" s="115"/>
      <c r="C37" s="227"/>
      <c r="D37" s="224"/>
      <c r="E37" s="229"/>
      <c r="F37" s="274"/>
      <c r="G37" s="274"/>
      <c r="H37" s="274"/>
      <c r="I37" s="274"/>
      <c r="J37" s="569"/>
      <c r="K37" s="265"/>
      <c r="L37" s="569"/>
      <c r="M37" s="265"/>
      <c r="N37" s="265"/>
      <c r="O37" s="265"/>
      <c r="P37" s="265"/>
      <c r="Q37" s="265"/>
      <c r="R37" s="313"/>
      <c r="S37" s="232"/>
      <c r="T37" s="226"/>
    </row>
    <row r="38" spans="1:20" s="269" customFormat="1" ht="14.5">
      <c r="A38" s="115">
        <f>ROW()</f>
        <v>38</v>
      </c>
      <c r="B38" s="115"/>
      <c r="C38" s="227"/>
      <c r="D38" s="224"/>
      <c r="E38" s="229"/>
      <c r="F38" s="274"/>
      <c r="G38" s="274"/>
      <c r="H38" s="274"/>
      <c r="I38" s="274"/>
      <c r="J38" s="569">
        <v>0</v>
      </c>
      <c r="K38" s="265"/>
      <c r="L38" s="569"/>
      <c r="M38" s="265"/>
      <c r="N38" s="265"/>
      <c r="O38" s="265"/>
      <c r="P38" s="265"/>
      <c r="Q38" s="265"/>
      <c r="R38" s="313"/>
      <c r="S38" s="232"/>
      <c r="T38" s="226"/>
    </row>
    <row r="39" spans="1:20" s="269" customFormat="1" ht="14.5">
      <c r="A39" s="115">
        <f>ROW()</f>
        <v>39</v>
      </c>
      <c r="B39" s="115"/>
      <c r="C39" s="227"/>
      <c r="D39" s="224"/>
      <c r="E39" s="274"/>
      <c r="F39" s="274"/>
      <c r="G39" s="265"/>
      <c r="H39" s="265"/>
      <c r="I39" s="265"/>
      <c r="J39" s="572"/>
      <c r="K39" s="268"/>
      <c r="L39" s="572"/>
      <c r="M39" s="268"/>
      <c r="N39" s="265"/>
      <c r="O39" s="236"/>
      <c r="P39" s="236"/>
      <c r="Q39" s="236"/>
      <c r="R39" s="335"/>
      <c r="S39" s="232"/>
      <c r="T39" s="226"/>
    </row>
    <row r="40" spans="1:20" s="269" customFormat="1" ht="14.5">
      <c r="A40" s="115">
        <f>ROW()</f>
        <v>40</v>
      </c>
      <c r="B40" s="329"/>
      <c r="C40" s="941" t="s">
        <v>1103</v>
      </c>
      <c r="D40" s="119"/>
      <c r="E40" s="119"/>
      <c r="F40" s="264"/>
      <c r="G40" s="264"/>
      <c r="H40" s="264"/>
      <c r="I40" s="330"/>
      <c r="J40" s="330"/>
      <c r="K40" s="330"/>
      <c r="L40" s="330"/>
      <c r="M40" s="264"/>
      <c r="N40" s="328"/>
      <c r="O40" s="328"/>
      <c r="P40" s="328"/>
      <c r="Q40" s="328"/>
      <c r="R40" s="336"/>
      <c r="S40" s="332"/>
      <c r="T40" s="223"/>
    </row>
    <row r="41" spans="1:20" s="269" customFormat="1" ht="14.5">
      <c r="A41" s="115">
        <f>ROW()</f>
        <v>41</v>
      </c>
      <c r="B41" s="329"/>
      <c r="C41" s="270" t="s">
        <v>551</v>
      </c>
      <c r="D41" s="119"/>
      <c r="E41" s="119"/>
      <c r="F41" s="264"/>
      <c r="G41" s="264"/>
      <c r="H41" s="264"/>
      <c r="I41" s="330"/>
      <c r="J41" s="330"/>
      <c r="K41" s="330"/>
      <c r="L41" s="330"/>
      <c r="M41" s="264"/>
      <c r="N41" s="328"/>
      <c r="O41" s="328"/>
      <c r="P41" s="328"/>
      <c r="Q41" s="328"/>
      <c r="R41" s="336"/>
      <c r="S41" s="332"/>
      <c r="T41" s="223"/>
    </row>
    <row r="42" spans="1:20" s="269" customFormat="1" ht="14.5">
      <c r="A42" s="115">
        <f>ROW()</f>
        <v>42</v>
      </c>
      <c r="B42" s="338"/>
      <c r="C42" s="339"/>
      <c r="D42" s="340"/>
      <c r="E42" s="340"/>
      <c r="F42" s="225"/>
      <c r="G42" s="225"/>
      <c r="H42" s="225"/>
      <c r="I42" s="341"/>
      <c r="J42" s="341"/>
      <c r="K42" s="341"/>
      <c r="L42" s="341"/>
      <c r="M42" s="225"/>
      <c r="N42" s="342"/>
      <c r="O42" s="342"/>
      <c r="P42" s="342"/>
      <c r="Q42" s="342"/>
      <c r="R42" s="343"/>
      <c r="S42" s="332"/>
      <c r="T42" s="223"/>
    </row>
  </sheetData>
  <mergeCells count="2">
    <mergeCell ref="A3:P3"/>
    <mergeCell ref="M1:N1"/>
  </mergeCells>
  <dataValidations count="1">
    <dataValidation type="date" operator="greaterThan" allowBlank="1" showInputMessage="1" showErrorMessage="1" errorTitle="Date entry" error="Dates after 1 January 2011 accepted" promptTitle="Date entry" prompt=" " sqref="N2:O2 O1" xr:uid="{5056B61C-B0E5-4C40-AD7B-207E85760980}">
      <formula1>40544</formula1>
    </dataValidation>
  </dataValidations>
  <pageMargins left="0.70866141732283472" right="0.70866141732283472" top="0.74803149606299213" bottom="0.74803149606299213" header="0.31496062992125984" footer="0.31496062992125984"/>
  <pageSetup paperSize="9" scale="48"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92D050"/>
    <pageSetUpPr fitToPage="1"/>
  </sheetPr>
  <dimension ref="A1:BY166"/>
  <sheetViews>
    <sheetView showGridLines="0" zoomScaleNormal="100" workbookViewId="0">
      <pane xSplit="8" ySplit="4" topLeftCell="I16" activePane="bottomRight" state="frozen"/>
      <selection pane="topRight" activeCell="F1" sqref="F1"/>
      <selection pane="bottomLeft" activeCell="A9" sqref="A9"/>
      <selection pane="bottomRight"/>
    </sheetView>
  </sheetViews>
  <sheetFormatPr defaultRowHeight="13"/>
  <cols>
    <col min="1" max="1" width="4.3984375" style="103" customWidth="1"/>
    <col min="2" max="2" width="3" customWidth="1"/>
    <col min="3" max="3" width="12.3984375" customWidth="1"/>
    <col min="4" max="4" width="24.69921875" customWidth="1"/>
    <col min="5" max="5" width="13.59765625" customWidth="1"/>
    <col min="6" max="6" width="38.69921875" customWidth="1"/>
    <col min="7" max="7" width="26.59765625" customWidth="1"/>
    <col min="8" max="8" width="30.69921875" customWidth="1"/>
    <col min="9" max="9" width="31.8984375" customWidth="1"/>
    <col min="10" max="11" width="13.296875" customWidth="1"/>
    <col min="12" max="12" width="13" customWidth="1"/>
    <col min="13" max="18" width="11.296875" customWidth="1"/>
    <col min="19" max="19" width="16" customWidth="1"/>
    <col min="20" max="23" width="12.59765625" customWidth="1"/>
    <col min="24" max="24" width="12.69921875" customWidth="1"/>
    <col min="25" max="25" width="9.3984375" customWidth="1"/>
    <col min="26" max="26" width="9.296875" customWidth="1"/>
    <col min="27" max="31" width="9.8984375" customWidth="1"/>
    <col min="53" max="55" width="10" customWidth="1"/>
    <col min="56" max="58" width="10.69921875" customWidth="1"/>
    <col min="65" max="65" width="9.8984375" customWidth="1"/>
    <col min="77" max="77" width="45.296875" customWidth="1"/>
  </cols>
  <sheetData>
    <row r="1" spans="1:77" ht="15.5">
      <c r="A1" s="173"/>
      <c r="B1" s="174"/>
      <c r="C1" s="174"/>
      <c r="D1" s="174"/>
      <c r="E1" s="174"/>
      <c r="F1" s="174"/>
      <c r="G1" s="174"/>
      <c r="H1" s="944"/>
      <c r="I1" s="1088" t="s">
        <v>1127</v>
      </c>
      <c r="J1" s="1055"/>
      <c r="K1" s="1230" t="s">
        <v>6</v>
      </c>
      <c r="L1" s="1231"/>
      <c r="M1" s="1091"/>
      <c r="N1" s="174"/>
      <c r="O1" s="174"/>
      <c r="P1" s="174"/>
      <c r="Q1" s="174"/>
      <c r="R1" s="174"/>
      <c r="S1" s="174"/>
      <c r="T1" s="174"/>
      <c r="U1" s="174"/>
      <c r="V1" s="174"/>
      <c r="W1" s="174"/>
      <c r="X1" s="174"/>
      <c r="Y1" s="174"/>
      <c r="Z1" s="174"/>
      <c r="AA1" s="174"/>
      <c r="AB1" s="174"/>
      <c r="AC1" s="174"/>
      <c r="AD1" s="174"/>
      <c r="AE1" s="174"/>
      <c r="AF1" s="174"/>
      <c r="AG1" s="174"/>
      <c r="AH1" s="174"/>
      <c r="AI1" s="174"/>
      <c r="AJ1" s="174"/>
      <c r="AK1" s="174"/>
      <c r="AL1" s="174"/>
      <c r="AM1" s="657"/>
      <c r="AN1" s="190"/>
      <c r="AO1" s="175"/>
      <c r="AP1" s="175"/>
      <c r="AQ1" s="175"/>
      <c r="BB1" s="1325"/>
      <c r="BC1" s="1326"/>
      <c r="BD1" s="1326"/>
      <c r="BE1" s="1326"/>
      <c r="BF1" s="1326"/>
      <c r="BG1" s="1326"/>
      <c r="BH1" s="1326"/>
      <c r="BI1" s="1326"/>
      <c r="BJ1" s="1326"/>
    </row>
    <row r="2" spans="1:77" ht="21">
      <c r="A2" s="176" t="s">
        <v>985</v>
      </c>
      <c r="B2" s="177"/>
      <c r="C2" s="175"/>
      <c r="D2" s="175"/>
      <c r="E2" s="175"/>
      <c r="F2" s="175"/>
      <c r="G2" s="175"/>
      <c r="H2" s="945"/>
      <c r="I2" s="1089"/>
      <c r="J2" s="1090"/>
      <c r="K2" s="1086" t="s">
        <v>7</v>
      </c>
      <c r="L2" s="1087"/>
      <c r="M2" s="1092"/>
      <c r="N2" s="175"/>
      <c r="O2" s="175"/>
      <c r="P2" s="175"/>
      <c r="Q2" s="175"/>
      <c r="R2" s="175"/>
      <c r="S2" s="175"/>
      <c r="T2" s="175"/>
      <c r="U2" s="175"/>
      <c r="V2" s="175"/>
      <c r="W2" s="175"/>
      <c r="X2" s="175"/>
      <c r="Y2" s="175"/>
      <c r="Z2" s="175"/>
      <c r="AA2" s="175"/>
      <c r="AB2" s="175"/>
      <c r="AC2" s="175"/>
      <c r="AD2" s="175"/>
      <c r="AE2" s="175"/>
      <c r="AF2" s="175"/>
      <c r="AG2" s="175"/>
      <c r="AH2" s="175"/>
      <c r="AI2" s="175"/>
      <c r="AJ2" s="175"/>
      <c r="AK2" s="175"/>
      <c r="AL2" s="175"/>
      <c r="AM2" s="657"/>
      <c r="AN2" s="191"/>
      <c r="AO2" s="175"/>
      <c r="AP2" s="175"/>
      <c r="AQ2" s="175"/>
    </row>
    <row r="3" spans="1:77" ht="18" customHeight="1">
      <c r="A3" s="1339"/>
      <c r="B3" s="1340"/>
      <c r="C3" s="1340"/>
      <c r="D3" s="1340"/>
      <c r="E3" s="1340"/>
      <c r="F3" s="1340"/>
      <c r="G3" s="1340"/>
      <c r="H3" s="175"/>
      <c r="I3" s="942"/>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657"/>
      <c r="AN3" s="191"/>
      <c r="AO3" s="175"/>
      <c r="AP3" s="175"/>
      <c r="AQ3" s="175"/>
    </row>
    <row r="4" spans="1:77" ht="15" customHeight="1">
      <c r="A4" s="540" t="s">
        <v>5</v>
      </c>
      <c r="B4" s="183"/>
      <c r="C4" s="194"/>
      <c r="D4" s="194"/>
      <c r="E4" s="194"/>
      <c r="F4" s="194"/>
      <c r="G4" s="175"/>
      <c r="H4" s="175"/>
      <c r="I4" s="943"/>
      <c r="J4" s="175"/>
      <c r="K4" s="175"/>
      <c r="L4" s="175"/>
      <c r="M4" s="175"/>
      <c r="N4" s="175"/>
      <c r="O4" s="175"/>
      <c r="P4" s="175"/>
      <c r="Q4" s="175"/>
      <c r="R4" s="175"/>
      <c r="S4" s="175"/>
      <c r="T4" s="175"/>
      <c r="U4" s="175"/>
      <c r="V4" s="175"/>
      <c r="W4" s="175"/>
      <c r="X4" s="175"/>
      <c r="Y4" s="175"/>
      <c r="Z4" s="175"/>
      <c r="AA4" s="175"/>
      <c r="AB4" s="175"/>
      <c r="AC4" s="175"/>
      <c r="AD4" s="175"/>
      <c r="AE4" s="175"/>
      <c r="AF4" s="175"/>
      <c r="AG4" s="175"/>
      <c r="AH4" s="175"/>
      <c r="AI4" s="175"/>
      <c r="AJ4" s="175"/>
      <c r="AK4" s="175"/>
      <c r="AL4" s="175"/>
      <c r="AM4" s="657"/>
      <c r="AN4" s="191"/>
      <c r="AO4" s="175"/>
      <c r="AP4" s="175"/>
      <c r="AQ4" s="175"/>
    </row>
    <row r="5" spans="1:77" ht="31.5" customHeight="1" thickBot="1">
      <c r="A5" s="189">
        <f>ROW()</f>
        <v>5</v>
      </c>
      <c r="B5" s="192"/>
      <c r="C5" s="390" t="s">
        <v>986</v>
      </c>
      <c r="D5" s="178"/>
      <c r="E5" s="178"/>
      <c r="F5" s="178"/>
      <c r="G5" s="179"/>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0"/>
      <c r="AK5" s="180"/>
      <c r="AL5" s="180"/>
    </row>
    <row r="6" spans="1:77" ht="31.5" customHeight="1" thickBot="1">
      <c r="A6" s="189">
        <f>ROW()</f>
        <v>6</v>
      </c>
      <c r="B6" s="181"/>
      <c r="C6" s="179"/>
      <c r="D6" s="179"/>
      <c r="E6" s="179"/>
      <c r="F6" s="179"/>
      <c r="G6" s="179"/>
      <c r="H6" s="182"/>
      <c r="I6" s="182" t="s">
        <v>4</v>
      </c>
      <c r="J6" s="1344" t="s">
        <v>859</v>
      </c>
      <c r="K6" s="1347" t="s">
        <v>854</v>
      </c>
      <c r="L6" s="1348"/>
      <c r="M6" s="1348"/>
      <c r="N6" s="1348"/>
      <c r="O6" s="1348"/>
      <c r="P6" s="1348"/>
      <c r="Q6" s="1348"/>
      <c r="R6" s="1349"/>
      <c r="S6" s="807"/>
      <c r="T6" s="1341" t="s">
        <v>855</v>
      </c>
      <c r="U6" s="1342"/>
      <c r="V6" s="1342"/>
      <c r="W6" s="1343"/>
      <c r="X6" s="1343"/>
      <c r="Y6" s="921" t="s">
        <v>4</v>
      </c>
      <c r="Z6" s="663" t="s">
        <v>4</v>
      </c>
      <c r="AA6" s="1331" t="s">
        <v>1098</v>
      </c>
      <c r="AB6" s="1331"/>
      <c r="AC6" s="1331"/>
      <c r="AD6" s="1331"/>
      <c r="AE6" s="1331"/>
      <c r="AF6" s="1331"/>
      <c r="AG6" s="1331"/>
      <c r="AH6" s="1331"/>
      <c r="AI6" s="1331"/>
      <c r="AJ6" s="1331"/>
      <c r="AK6" s="1332"/>
      <c r="AL6" s="1332"/>
      <c r="AM6" s="1332"/>
      <c r="AN6" s="1333"/>
      <c r="AO6" s="663"/>
      <c r="AP6" s="663"/>
      <c r="AQ6" s="663"/>
      <c r="AR6" s="1331" t="s">
        <v>381</v>
      </c>
      <c r="AS6" s="1331"/>
      <c r="AT6" s="1331"/>
      <c r="AU6" s="1331"/>
      <c r="AV6" s="1331"/>
      <c r="AW6" s="1332"/>
      <c r="AX6" s="1332"/>
      <c r="AY6" s="1332"/>
      <c r="AZ6" s="1333"/>
      <c r="BA6" s="1327"/>
      <c r="BB6" s="1328"/>
      <c r="BC6" s="1328"/>
      <c r="BD6" s="1328" t="s">
        <v>1114</v>
      </c>
      <c r="BE6" s="1328"/>
      <c r="BF6" s="1328"/>
      <c r="BG6" s="1328"/>
      <c r="BH6" s="1328"/>
      <c r="BI6" s="1328"/>
      <c r="BJ6" s="1328"/>
      <c r="BK6" s="1328"/>
      <c r="BL6" s="1329"/>
      <c r="BM6" s="663"/>
      <c r="BN6" s="663"/>
      <c r="BO6" s="663"/>
      <c r="BP6" s="1331" t="s">
        <v>856</v>
      </c>
      <c r="BQ6" s="1331"/>
      <c r="BR6" s="1331"/>
      <c r="BS6" s="1331"/>
      <c r="BT6" s="1331"/>
      <c r="BU6" s="1332"/>
      <c r="BV6" s="1332"/>
      <c r="BW6" s="1332"/>
      <c r="BX6" s="1333"/>
      <c r="BY6" s="1334" t="s">
        <v>1061</v>
      </c>
    </row>
    <row r="7" spans="1:77" ht="31.5" customHeight="1" thickBot="1">
      <c r="A7" s="824"/>
      <c r="B7" s="192"/>
      <c r="C7" s="825"/>
      <c r="D7" s="825"/>
      <c r="E7" s="825"/>
      <c r="F7" s="825"/>
      <c r="G7" s="825"/>
      <c r="H7" s="826"/>
      <c r="I7" s="826"/>
      <c r="J7" s="1345"/>
      <c r="K7" s="827"/>
      <c r="L7" s="828"/>
      <c r="M7" s="828"/>
      <c r="N7" s="828"/>
      <c r="O7" s="828"/>
      <c r="P7" s="828"/>
      <c r="Q7" s="828"/>
      <c r="R7" s="828"/>
      <c r="S7" s="903"/>
      <c r="T7" s="709"/>
      <c r="U7" s="709"/>
      <c r="V7" s="709"/>
      <c r="W7" s="709"/>
      <c r="X7" s="710"/>
      <c r="Y7" s="1327" t="s">
        <v>325</v>
      </c>
      <c r="Z7" s="1328"/>
      <c r="AA7" s="1329"/>
      <c r="AB7" s="1337" t="s">
        <v>1097</v>
      </c>
      <c r="AC7" s="1338"/>
      <c r="AD7" s="1338"/>
      <c r="AE7" s="1338"/>
      <c r="AF7" s="1338"/>
      <c r="AG7" s="1338"/>
      <c r="AH7" s="1338"/>
      <c r="AI7" s="1338"/>
      <c r="AJ7" s="1338"/>
      <c r="AK7" s="1338"/>
      <c r="AL7" s="1338"/>
      <c r="AM7" s="1338"/>
      <c r="AN7" s="1338"/>
      <c r="AO7" s="1327" t="s">
        <v>325</v>
      </c>
      <c r="AP7" s="1328"/>
      <c r="AQ7" s="1329"/>
      <c r="AR7" s="1337" t="s">
        <v>1097</v>
      </c>
      <c r="AS7" s="1337"/>
      <c r="AT7" s="1337"/>
      <c r="AU7" s="1338"/>
      <c r="AV7" s="1338"/>
      <c r="AW7" s="1338"/>
      <c r="AX7" s="1338"/>
      <c r="AY7" s="1338"/>
      <c r="AZ7" s="1338"/>
      <c r="BA7" s="1327" t="s">
        <v>325</v>
      </c>
      <c r="BB7" s="1328"/>
      <c r="BC7" s="1329"/>
      <c r="BD7" s="1337" t="s">
        <v>1097</v>
      </c>
      <c r="BE7" s="1337"/>
      <c r="BF7" s="1337"/>
      <c r="BG7" s="1338"/>
      <c r="BH7" s="1338"/>
      <c r="BI7" s="1338"/>
      <c r="BJ7" s="1338"/>
      <c r="BK7" s="1338"/>
      <c r="BL7" s="1338"/>
      <c r="BM7" s="1327" t="s">
        <v>325</v>
      </c>
      <c r="BN7" s="1328"/>
      <c r="BO7" s="1329"/>
      <c r="BP7" s="1337" t="s">
        <v>1097</v>
      </c>
      <c r="BQ7" s="1337"/>
      <c r="BR7" s="1337"/>
      <c r="BS7" s="1338"/>
      <c r="BT7" s="1338"/>
      <c r="BU7" s="1338"/>
      <c r="BV7" s="1338"/>
      <c r="BW7" s="1338"/>
      <c r="BX7" s="1338"/>
      <c r="BY7" s="1335"/>
    </row>
    <row r="8" spans="1:77" s="831" customFormat="1" ht="33.75" customHeight="1" thickBot="1">
      <c r="A8" s="824">
        <f>ROW()</f>
        <v>8</v>
      </c>
      <c r="B8" s="829"/>
      <c r="C8" s="539" t="s">
        <v>379</v>
      </c>
      <c r="D8" s="539" t="s">
        <v>380</v>
      </c>
      <c r="E8" s="539" t="s">
        <v>784</v>
      </c>
      <c r="F8" s="539" t="s">
        <v>785</v>
      </c>
      <c r="G8" s="539" t="s">
        <v>786</v>
      </c>
      <c r="H8" s="539" t="s">
        <v>14</v>
      </c>
      <c r="I8" s="539" t="s">
        <v>1052</v>
      </c>
      <c r="J8" s="1346"/>
      <c r="K8" s="674" t="s">
        <v>857</v>
      </c>
      <c r="L8" s="674" t="s">
        <v>858</v>
      </c>
      <c r="M8" s="674" t="s">
        <v>851</v>
      </c>
      <c r="N8" s="674" t="s">
        <v>852</v>
      </c>
      <c r="O8" s="674" t="s">
        <v>878</v>
      </c>
      <c r="P8" s="674" t="s">
        <v>879</v>
      </c>
      <c r="Q8" s="674" t="s">
        <v>880</v>
      </c>
      <c r="R8" s="674" t="s">
        <v>853</v>
      </c>
      <c r="S8" s="674" t="s">
        <v>917</v>
      </c>
      <c r="T8" s="830" t="s">
        <v>780</v>
      </c>
      <c r="U8" s="830" t="s">
        <v>743</v>
      </c>
      <c r="V8" s="830" t="s">
        <v>744</v>
      </c>
      <c r="W8" s="830" t="s">
        <v>745</v>
      </c>
      <c r="X8" s="830" t="s">
        <v>746</v>
      </c>
      <c r="Y8" s="664" t="s">
        <v>166</v>
      </c>
      <c r="Z8" s="664" t="s">
        <v>167</v>
      </c>
      <c r="AA8" s="664" t="s">
        <v>173</v>
      </c>
      <c r="AB8" s="664" t="s">
        <v>166</v>
      </c>
      <c r="AC8" s="664" t="s">
        <v>167</v>
      </c>
      <c r="AD8" s="664" t="s">
        <v>173</v>
      </c>
      <c r="AE8" s="664" t="s">
        <v>404</v>
      </c>
      <c r="AF8" s="664" t="s">
        <v>404</v>
      </c>
      <c r="AG8" s="664" t="s">
        <v>404</v>
      </c>
      <c r="AH8" s="664" t="s">
        <v>405</v>
      </c>
      <c r="AI8" s="664" t="s">
        <v>404</v>
      </c>
      <c r="AJ8" s="664" t="s">
        <v>405</v>
      </c>
      <c r="AK8" s="664" t="s">
        <v>406</v>
      </c>
      <c r="AL8" s="664" t="s">
        <v>407</v>
      </c>
      <c r="AM8" s="664" t="s">
        <v>408</v>
      </c>
      <c r="AN8" s="664" t="s">
        <v>409</v>
      </c>
      <c r="AO8" s="664" t="s">
        <v>166</v>
      </c>
      <c r="AP8" s="664" t="s">
        <v>167</v>
      </c>
      <c r="AQ8" s="664" t="s">
        <v>173</v>
      </c>
      <c r="AR8" s="664" t="s">
        <v>166</v>
      </c>
      <c r="AS8" s="664" t="s">
        <v>167</v>
      </c>
      <c r="AT8" s="664" t="s">
        <v>173</v>
      </c>
      <c r="AU8" s="664" t="s">
        <v>404</v>
      </c>
      <c r="AV8" s="664" t="s">
        <v>405</v>
      </c>
      <c r="AW8" s="664" t="s">
        <v>406</v>
      </c>
      <c r="AX8" s="664" t="s">
        <v>407</v>
      </c>
      <c r="AY8" s="664" t="s">
        <v>408</v>
      </c>
      <c r="AZ8" s="664" t="s">
        <v>409</v>
      </c>
      <c r="BA8" s="664" t="s">
        <v>166</v>
      </c>
      <c r="BB8" s="664" t="s">
        <v>167</v>
      </c>
      <c r="BC8" s="664" t="s">
        <v>173</v>
      </c>
      <c r="BD8" s="664" t="s">
        <v>166</v>
      </c>
      <c r="BE8" s="664" t="s">
        <v>167</v>
      </c>
      <c r="BF8" s="664" t="s">
        <v>173</v>
      </c>
      <c r="BG8" s="664" t="s">
        <v>404</v>
      </c>
      <c r="BH8" s="664" t="s">
        <v>405</v>
      </c>
      <c r="BI8" s="664" t="s">
        <v>406</v>
      </c>
      <c r="BJ8" s="664" t="s">
        <v>407</v>
      </c>
      <c r="BK8" s="664" t="s">
        <v>408</v>
      </c>
      <c r="BL8" s="664" t="s">
        <v>409</v>
      </c>
      <c r="BM8" s="664" t="s">
        <v>166</v>
      </c>
      <c r="BN8" s="664" t="s">
        <v>167</v>
      </c>
      <c r="BO8" s="664" t="s">
        <v>173</v>
      </c>
      <c r="BP8" s="664" t="s">
        <v>166</v>
      </c>
      <c r="BQ8" s="664" t="s">
        <v>167</v>
      </c>
      <c r="BR8" s="664" t="s">
        <v>173</v>
      </c>
      <c r="BS8" s="664" t="s">
        <v>404</v>
      </c>
      <c r="BT8" s="664" t="s">
        <v>405</v>
      </c>
      <c r="BU8" s="664" t="s">
        <v>406</v>
      </c>
      <c r="BV8" s="664" t="s">
        <v>407</v>
      </c>
      <c r="BW8" s="664" t="s">
        <v>408</v>
      </c>
      <c r="BX8" s="665" t="s">
        <v>409</v>
      </c>
      <c r="BY8" s="1336"/>
    </row>
    <row r="9" spans="1:77" s="831" customFormat="1" ht="43.5">
      <c r="A9" s="824">
        <f>ROW()</f>
        <v>9</v>
      </c>
      <c r="B9" s="829"/>
      <c r="C9" s="811" t="s">
        <v>315</v>
      </c>
      <c r="D9" s="811" t="s">
        <v>781</v>
      </c>
      <c r="E9" s="811" t="s">
        <v>315</v>
      </c>
      <c r="F9" s="811" t="s">
        <v>390</v>
      </c>
      <c r="G9" s="811"/>
      <c r="H9" s="811" t="s">
        <v>1009</v>
      </c>
      <c r="I9" s="811"/>
      <c r="J9" s="810"/>
      <c r="K9" s="815"/>
      <c r="L9" s="815"/>
      <c r="M9" s="815"/>
      <c r="N9" s="815"/>
      <c r="O9" s="815"/>
      <c r="P9" s="815"/>
      <c r="Q9" s="815"/>
      <c r="R9" s="816"/>
      <c r="S9" s="897"/>
      <c r="T9" s="832"/>
      <c r="U9" s="833"/>
      <c r="V9" s="833"/>
      <c r="W9" s="833"/>
      <c r="X9" s="834"/>
      <c r="Y9" s="926"/>
      <c r="Z9" s="755"/>
      <c r="AA9" s="756"/>
      <c r="AB9" s="931"/>
      <c r="AC9" s="755"/>
      <c r="AD9" s="755"/>
      <c r="AE9" s="755"/>
      <c r="AF9" s="755"/>
      <c r="AG9" s="755"/>
      <c r="AH9" s="755"/>
      <c r="AI9" s="755"/>
      <c r="AJ9" s="755"/>
      <c r="AK9" s="755"/>
      <c r="AL9" s="755"/>
      <c r="AM9" s="755"/>
      <c r="AN9" s="756"/>
      <c r="AO9" s="757"/>
      <c r="AP9" s="755"/>
      <c r="AQ9" s="756"/>
      <c r="AR9" s="931"/>
      <c r="AS9" s="755"/>
      <c r="AT9" s="755"/>
      <c r="AU9" s="755"/>
      <c r="AV9" s="755"/>
      <c r="AW9" s="755"/>
      <c r="AX9" s="755"/>
      <c r="AY9" s="755"/>
      <c r="AZ9" s="756"/>
      <c r="BA9" s="757"/>
      <c r="BB9" s="755"/>
      <c r="BC9" s="756"/>
      <c r="BD9" s="931"/>
      <c r="BE9" s="755"/>
      <c r="BF9" s="755"/>
      <c r="BG9" s="755"/>
      <c r="BH9" s="755"/>
      <c r="BI9" s="755"/>
      <c r="BJ9" s="755"/>
      <c r="BK9" s="755"/>
      <c r="BL9" s="756"/>
      <c r="BM9" s="926"/>
      <c r="BN9" s="755"/>
      <c r="BO9" s="756"/>
      <c r="BP9" s="931"/>
      <c r="BQ9" s="755"/>
      <c r="BR9" s="755"/>
      <c r="BS9" s="755"/>
      <c r="BT9" s="755"/>
      <c r="BU9" s="755"/>
      <c r="BV9" s="755"/>
      <c r="BW9" s="755"/>
      <c r="BX9" s="756"/>
      <c r="BY9" s="822"/>
    </row>
    <row r="10" spans="1:77" s="831" customFormat="1" ht="14.5">
      <c r="A10" s="824">
        <f>ROW()</f>
        <v>10</v>
      </c>
      <c r="B10" s="829"/>
      <c r="C10" s="811"/>
      <c r="D10" s="811"/>
      <c r="E10" s="811"/>
      <c r="F10" s="811" t="s">
        <v>916</v>
      </c>
      <c r="G10" s="811"/>
      <c r="H10" s="811" t="s">
        <v>372</v>
      </c>
      <c r="I10" s="811"/>
      <c r="J10" s="808"/>
      <c r="K10" s="658"/>
      <c r="L10" s="658"/>
      <c r="M10" s="658"/>
      <c r="N10" s="658"/>
      <c r="O10" s="658"/>
      <c r="P10" s="658"/>
      <c r="Q10" s="658"/>
      <c r="R10" s="817"/>
      <c r="S10" s="898"/>
      <c r="T10" s="835"/>
      <c r="U10" s="836"/>
      <c r="V10" s="836"/>
      <c r="W10" s="836"/>
      <c r="X10" s="837"/>
      <c r="Y10" s="927"/>
      <c r="Z10" s="758"/>
      <c r="AA10" s="759"/>
      <c r="AB10" s="932"/>
      <c r="AC10" s="758"/>
      <c r="AD10" s="758"/>
      <c r="AE10" s="758"/>
      <c r="AF10" s="758"/>
      <c r="AG10" s="758"/>
      <c r="AH10" s="758"/>
      <c r="AI10" s="758"/>
      <c r="AJ10" s="758"/>
      <c r="AK10" s="758"/>
      <c r="AL10" s="758"/>
      <c r="AM10" s="758"/>
      <c r="AN10" s="759"/>
      <c r="AO10" s="760"/>
      <c r="AP10" s="758"/>
      <c r="AQ10" s="759"/>
      <c r="AR10" s="932"/>
      <c r="AS10" s="758"/>
      <c r="AT10" s="758"/>
      <c r="AU10" s="758"/>
      <c r="AV10" s="758"/>
      <c r="AW10" s="758"/>
      <c r="AX10" s="758"/>
      <c r="AY10" s="758"/>
      <c r="AZ10" s="759"/>
      <c r="BA10" s="760"/>
      <c r="BB10" s="758"/>
      <c r="BC10" s="759"/>
      <c r="BD10" s="932"/>
      <c r="BE10" s="758"/>
      <c r="BF10" s="758"/>
      <c r="BG10" s="758"/>
      <c r="BH10" s="758"/>
      <c r="BI10" s="758"/>
      <c r="BJ10" s="758"/>
      <c r="BK10" s="758"/>
      <c r="BL10" s="759"/>
      <c r="BM10" s="927"/>
      <c r="BN10" s="758"/>
      <c r="BO10" s="759"/>
      <c r="BP10" s="932"/>
      <c r="BQ10" s="758"/>
      <c r="BR10" s="758"/>
      <c r="BS10" s="758"/>
      <c r="BT10" s="758"/>
      <c r="BU10" s="758"/>
      <c r="BV10" s="758"/>
      <c r="BW10" s="758"/>
      <c r="BX10" s="759"/>
      <c r="BY10" s="823"/>
    </row>
    <row r="11" spans="1:77" s="831" customFormat="1" ht="29">
      <c r="A11" s="824">
        <f>ROW()</f>
        <v>11</v>
      </c>
      <c r="B11" s="829"/>
      <c r="C11" s="811"/>
      <c r="D11" s="811"/>
      <c r="E11" s="811"/>
      <c r="F11" s="811" t="s">
        <v>391</v>
      </c>
      <c r="G11" s="811"/>
      <c r="H11" s="811" t="s">
        <v>1010</v>
      </c>
      <c r="I11" s="811"/>
      <c r="J11" s="808"/>
      <c r="K11" s="658"/>
      <c r="L11" s="658"/>
      <c r="M11" s="658"/>
      <c r="N11" s="658"/>
      <c r="O11" s="658"/>
      <c r="P11" s="658"/>
      <c r="Q11" s="658"/>
      <c r="R11" s="817"/>
      <c r="S11" s="898"/>
      <c r="T11" s="835"/>
      <c r="U11" s="836"/>
      <c r="V11" s="836"/>
      <c r="W11" s="836"/>
      <c r="X11" s="837"/>
      <c r="Y11" s="927"/>
      <c r="Z11" s="758"/>
      <c r="AA11" s="759"/>
      <c r="AB11" s="932"/>
      <c r="AC11" s="758"/>
      <c r="AD11" s="758"/>
      <c r="AE11" s="758"/>
      <c r="AF11" s="758"/>
      <c r="AG11" s="758"/>
      <c r="AH11" s="758"/>
      <c r="AI11" s="758"/>
      <c r="AJ11" s="758"/>
      <c r="AK11" s="758"/>
      <c r="AL11" s="758"/>
      <c r="AM11" s="758"/>
      <c r="AN11" s="759"/>
      <c r="AO11" s="760"/>
      <c r="AP11" s="758"/>
      <c r="AQ11" s="759"/>
      <c r="AR11" s="932"/>
      <c r="AS11" s="758"/>
      <c r="AT11" s="758"/>
      <c r="AU11" s="758"/>
      <c r="AV11" s="758"/>
      <c r="AW11" s="758"/>
      <c r="AX11" s="758"/>
      <c r="AY11" s="758"/>
      <c r="AZ11" s="759"/>
      <c r="BA11" s="760"/>
      <c r="BB11" s="758"/>
      <c r="BC11" s="759"/>
      <c r="BD11" s="932"/>
      <c r="BE11" s="758"/>
      <c r="BF11" s="758"/>
      <c r="BG11" s="758"/>
      <c r="BH11" s="758"/>
      <c r="BI11" s="758"/>
      <c r="BJ11" s="758"/>
      <c r="BK11" s="758"/>
      <c r="BL11" s="759"/>
      <c r="BM11" s="927"/>
      <c r="BN11" s="758"/>
      <c r="BO11" s="759"/>
      <c r="BP11" s="932"/>
      <c r="BQ11" s="758"/>
      <c r="BR11" s="758"/>
      <c r="BS11" s="758"/>
      <c r="BT11" s="758"/>
      <c r="BU11" s="758"/>
      <c r="BV11" s="758"/>
      <c r="BW11" s="758"/>
      <c r="BX11" s="759"/>
      <c r="BY11" s="823"/>
    </row>
    <row r="12" spans="1:77" s="831" customFormat="1" ht="29">
      <c r="A12" s="824">
        <f>ROW()</f>
        <v>12</v>
      </c>
      <c r="B12" s="829"/>
      <c r="C12" s="811"/>
      <c r="D12" s="811"/>
      <c r="E12" s="811"/>
      <c r="F12" s="811" t="s">
        <v>1046</v>
      </c>
      <c r="G12" s="811"/>
      <c r="H12" s="811" t="s">
        <v>1049</v>
      </c>
      <c r="I12" s="811"/>
      <c r="J12" s="808"/>
      <c r="K12" s="658"/>
      <c r="L12" s="658"/>
      <c r="M12" s="658"/>
      <c r="N12" s="658"/>
      <c r="O12" s="658"/>
      <c r="P12" s="658"/>
      <c r="Q12" s="658"/>
      <c r="R12" s="817"/>
      <c r="S12" s="898"/>
      <c r="T12" s="835"/>
      <c r="U12" s="836"/>
      <c r="V12" s="836"/>
      <c r="W12" s="836"/>
      <c r="X12" s="837"/>
      <c r="Y12" s="927"/>
      <c r="Z12" s="758"/>
      <c r="AA12" s="759"/>
      <c r="AB12" s="932"/>
      <c r="AC12" s="758"/>
      <c r="AD12" s="758"/>
      <c r="AE12" s="758"/>
      <c r="AF12" s="758"/>
      <c r="AG12" s="758"/>
      <c r="AH12" s="758"/>
      <c r="AI12" s="758"/>
      <c r="AJ12" s="758"/>
      <c r="AK12" s="758"/>
      <c r="AL12" s="758"/>
      <c r="AM12" s="758"/>
      <c r="AN12" s="759"/>
      <c r="AO12" s="760"/>
      <c r="AP12" s="758"/>
      <c r="AQ12" s="759"/>
      <c r="AR12" s="932"/>
      <c r="AS12" s="758"/>
      <c r="AT12" s="758"/>
      <c r="AU12" s="758"/>
      <c r="AV12" s="758"/>
      <c r="AW12" s="758"/>
      <c r="AX12" s="758"/>
      <c r="AY12" s="758"/>
      <c r="AZ12" s="759"/>
      <c r="BA12" s="760"/>
      <c r="BB12" s="758"/>
      <c r="BC12" s="759"/>
      <c r="BD12" s="932"/>
      <c r="BE12" s="758"/>
      <c r="BF12" s="758"/>
      <c r="BG12" s="758"/>
      <c r="BH12" s="758"/>
      <c r="BI12" s="758"/>
      <c r="BJ12" s="758"/>
      <c r="BK12" s="758"/>
      <c r="BL12" s="759"/>
      <c r="BM12" s="927"/>
      <c r="BN12" s="758"/>
      <c r="BO12" s="759"/>
      <c r="BP12" s="932"/>
      <c r="BQ12" s="758"/>
      <c r="BR12" s="758"/>
      <c r="BS12" s="758"/>
      <c r="BT12" s="758"/>
      <c r="BU12" s="758"/>
      <c r="BV12" s="758"/>
      <c r="BW12" s="758"/>
      <c r="BX12" s="759"/>
      <c r="BY12" s="823"/>
    </row>
    <row r="13" spans="1:77" s="831" customFormat="1" ht="14.5">
      <c r="A13" s="824">
        <f>ROW()</f>
        <v>13</v>
      </c>
      <c r="B13" s="829"/>
      <c r="C13" s="811"/>
      <c r="D13" s="811"/>
      <c r="E13" s="811"/>
      <c r="F13" s="811" t="s">
        <v>782</v>
      </c>
      <c r="G13" s="811"/>
      <c r="H13" s="811" t="s">
        <v>1011</v>
      </c>
      <c r="I13" s="811"/>
      <c r="J13" s="808"/>
      <c r="K13" s="658"/>
      <c r="L13" s="658"/>
      <c r="M13" s="658"/>
      <c r="N13" s="658"/>
      <c r="O13" s="658"/>
      <c r="P13" s="658"/>
      <c r="Q13" s="658"/>
      <c r="R13" s="817"/>
      <c r="S13" s="898"/>
      <c r="T13" s="835"/>
      <c r="U13" s="836"/>
      <c r="V13" s="836"/>
      <c r="W13" s="836"/>
      <c r="X13" s="837"/>
      <c r="Y13" s="927"/>
      <c r="Z13" s="758"/>
      <c r="AA13" s="759"/>
      <c r="AB13" s="932"/>
      <c r="AC13" s="758"/>
      <c r="AD13" s="758"/>
      <c r="AE13" s="758"/>
      <c r="AF13" s="758"/>
      <c r="AG13" s="758"/>
      <c r="AH13" s="758"/>
      <c r="AI13" s="758"/>
      <c r="AJ13" s="758"/>
      <c r="AK13" s="758"/>
      <c r="AL13" s="758"/>
      <c r="AM13" s="758"/>
      <c r="AN13" s="759"/>
      <c r="AO13" s="760"/>
      <c r="AP13" s="758"/>
      <c r="AQ13" s="759"/>
      <c r="AR13" s="932"/>
      <c r="AS13" s="758"/>
      <c r="AT13" s="758"/>
      <c r="AU13" s="758"/>
      <c r="AV13" s="758"/>
      <c r="AW13" s="758"/>
      <c r="AX13" s="758"/>
      <c r="AY13" s="758"/>
      <c r="AZ13" s="759"/>
      <c r="BA13" s="760"/>
      <c r="BB13" s="758"/>
      <c r="BC13" s="759"/>
      <c r="BD13" s="932"/>
      <c r="BE13" s="758"/>
      <c r="BF13" s="758"/>
      <c r="BG13" s="758"/>
      <c r="BH13" s="758"/>
      <c r="BI13" s="758"/>
      <c r="BJ13" s="758"/>
      <c r="BK13" s="758"/>
      <c r="BL13" s="759"/>
      <c r="BM13" s="927"/>
      <c r="BN13" s="758"/>
      <c r="BO13" s="759"/>
      <c r="BP13" s="932"/>
      <c r="BQ13" s="758"/>
      <c r="BR13" s="758"/>
      <c r="BS13" s="758"/>
      <c r="BT13" s="758"/>
      <c r="BU13" s="758"/>
      <c r="BV13" s="758"/>
      <c r="BW13" s="758"/>
      <c r="BX13" s="759"/>
      <c r="BY13" s="823"/>
    </row>
    <row r="14" spans="1:77" s="831" customFormat="1" ht="14.5">
      <c r="A14" s="824">
        <f>ROW()</f>
        <v>14</v>
      </c>
      <c r="B14" s="829"/>
      <c r="C14" s="811"/>
      <c r="D14" s="811"/>
      <c r="E14" s="811"/>
      <c r="F14" s="811" t="s">
        <v>1012</v>
      </c>
      <c r="G14" s="811"/>
      <c r="H14" s="811" t="s">
        <v>1013</v>
      </c>
      <c r="I14" s="811" t="s">
        <v>4</v>
      </c>
      <c r="J14" s="808"/>
      <c r="K14" s="658"/>
      <c r="L14" s="658"/>
      <c r="M14" s="658"/>
      <c r="N14" s="658"/>
      <c r="O14" s="658"/>
      <c r="P14" s="658"/>
      <c r="Q14" s="658"/>
      <c r="R14" s="817"/>
      <c r="S14" s="898"/>
      <c r="T14" s="835"/>
      <c r="U14" s="836"/>
      <c r="V14" s="836"/>
      <c r="W14" s="836"/>
      <c r="X14" s="837"/>
      <c r="Y14" s="927"/>
      <c r="Z14" s="758"/>
      <c r="AA14" s="759"/>
      <c r="AB14" s="932"/>
      <c r="AC14" s="758"/>
      <c r="AD14" s="758"/>
      <c r="AE14" s="758"/>
      <c r="AF14" s="758"/>
      <c r="AG14" s="758"/>
      <c r="AH14" s="758"/>
      <c r="AI14" s="758"/>
      <c r="AJ14" s="758"/>
      <c r="AK14" s="758"/>
      <c r="AL14" s="758"/>
      <c r="AM14" s="758"/>
      <c r="AN14" s="759"/>
      <c r="AO14" s="760"/>
      <c r="AP14" s="758"/>
      <c r="AQ14" s="759"/>
      <c r="AR14" s="932"/>
      <c r="AS14" s="758"/>
      <c r="AT14" s="758"/>
      <c r="AU14" s="758"/>
      <c r="AV14" s="758"/>
      <c r="AW14" s="758"/>
      <c r="AX14" s="758"/>
      <c r="AY14" s="758"/>
      <c r="AZ14" s="759"/>
      <c r="BA14" s="760"/>
      <c r="BB14" s="758"/>
      <c r="BC14" s="759"/>
      <c r="BD14" s="932"/>
      <c r="BE14" s="758"/>
      <c r="BF14" s="758"/>
      <c r="BG14" s="758"/>
      <c r="BH14" s="758"/>
      <c r="BI14" s="758"/>
      <c r="BJ14" s="758"/>
      <c r="BK14" s="758"/>
      <c r="BL14" s="759"/>
      <c r="BM14" s="927"/>
      <c r="BN14" s="758"/>
      <c r="BO14" s="759"/>
      <c r="BP14" s="932"/>
      <c r="BQ14" s="758"/>
      <c r="BR14" s="758"/>
      <c r="BS14" s="758"/>
      <c r="BT14" s="758"/>
      <c r="BU14" s="758"/>
      <c r="BV14" s="758"/>
      <c r="BW14" s="758"/>
      <c r="BX14" s="759"/>
      <c r="BY14" s="823"/>
    </row>
    <row r="15" spans="1:77" ht="14.5">
      <c r="A15" s="824">
        <f>ROW()</f>
        <v>15</v>
      </c>
      <c r="B15" s="192"/>
      <c r="C15" s="811"/>
      <c r="D15" s="811"/>
      <c r="E15" s="811"/>
      <c r="F15" s="811" t="s">
        <v>1014</v>
      </c>
      <c r="G15" s="811"/>
      <c r="H15" s="811" t="s">
        <v>1015</v>
      </c>
      <c r="I15" s="811" t="s">
        <v>4</v>
      </c>
      <c r="J15" s="808"/>
      <c r="K15" s="658"/>
      <c r="L15" s="658"/>
      <c r="M15" s="658"/>
      <c r="N15" s="658"/>
      <c r="O15" s="658"/>
      <c r="P15" s="658"/>
      <c r="Q15" s="658"/>
      <c r="R15" s="817"/>
      <c r="S15" s="898"/>
      <c r="T15" s="838"/>
      <c r="U15" s="839"/>
      <c r="V15" s="839"/>
      <c r="W15" s="839"/>
      <c r="X15" s="840"/>
      <c r="Y15" s="927"/>
      <c r="Z15" s="758"/>
      <c r="AA15" s="759"/>
      <c r="AB15" s="932"/>
      <c r="AC15" s="758"/>
      <c r="AD15" s="758"/>
      <c r="AE15" s="758"/>
      <c r="AF15" s="758"/>
      <c r="AG15" s="758"/>
      <c r="AH15" s="758"/>
      <c r="AI15" s="758"/>
      <c r="AJ15" s="758"/>
      <c r="AK15" s="758"/>
      <c r="AL15" s="758"/>
      <c r="AM15" s="758"/>
      <c r="AN15" s="759"/>
      <c r="AO15" s="760"/>
      <c r="AP15" s="758"/>
      <c r="AQ15" s="759"/>
      <c r="AR15" s="932"/>
      <c r="AS15" s="758"/>
      <c r="AT15" s="758"/>
      <c r="AU15" s="758"/>
      <c r="AV15" s="758"/>
      <c r="AW15" s="758"/>
      <c r="AX15" s="758"/>
      <c r="AY15" s="758"/>
      <c r="AZ15" s="759"/>
      <c r="BA15" s="760"/>
      <c r="BB15" s="758"/>
      <c r="BC15" s="759"/>
      <c r="BD15" s="932"/>
      <c r="BE15" s="758"/>
      <c r="BF15" s="758"/>
      <c r="BG15" s="758"/>
      <c r="BH15" s="758"/>
      <c r="BI15" s="758"/>
      <c r="BJ15" s="758"/>
      <c r="BK15" s="758"/>
      <c r="BL15" s="759"/>
      <c r="BM15" s="927"/>
      <c r="BN15" s="758"/>
      <c r="BO15" s="759"/>
      <c r="BP15" s="932"/>
      <c r="BQ15" s="758"/>
      <c r="BR15" s="758"/>
      <c r="BS15" s="758"/>
      <c r="BT15" s="758"/>
      <c r="BU15" s="758"/>
      <c r="BV15" s="758"/>
      <c r="BW15" s="758"/>
      <c r="BX15" s="759"/>
      <c r="BY15" s="823"/>
    </row>
    <row r="16" spans="1:77" ht="29">
      <c r="A16" s="824">
        <f>ROW()</f>
        <v>16</v>
      </c>
      <c r="B16" s="192"/>
      <c r="C16" s="811"/>
      <c r="D16" s="811"/>
      <c r="E16" s="811"/>
      <c r="F16" s="811" t="s">
        <v>843</v>
      </c>
      <c r="G16" s="811"/>
      <c r="H16" s="811" t="s">
        <v>371</v>
      </c>
      <c r="I16" s="841"/>
      <c r="J16" s="808"/>
      <c r="K16" s="658"/>
      <c r="L16" s="658"/>
      <c r="M16" s="658"/>
      <c r="N16" s="658"/>
      <c r="O16" s="658"/>
      <c r="P16" s="658"/>
      <c r="Q16" s="658"/>
      <c r="R16" s="817"/>
      <c r="S16" s="898"/>
      <c r="T16" s="838"/>
      <c r="U16" s="839"/>
      <c r="V16" s="839"/>
      <c r="W16" s="839"/>
      <c r="X16" s="840"/>
      <c r="Y16" s="927"/>
      <c r="Z16" s="758"/>
      <c r="AA16" s="759"/>
      <c r="AB16" s="932"/>
      <c r="AC16" s="758"/>
      <c r="AD16" s="758"/>
      <c r="AE16" s="758"/>
      <c r="AF16" s="758"/>
      <c r="AG16" s="758"/>
      <c r="AH16" s="758"/>
      <c r="AI16" s="758"/>
      <c r="AJ16" s="758"/>
      <c r="AK16" s="758"/>
      <c r="AL16" s="758"/>
      <c r="AM16" s="758"/>
      <c r="AN16" s="759"/>
      <c r="AO16" s="760"/>
      <c r="AP16" s="758"/>
      <c r="AQ16" s="759"/>
      <c r="AR16" s="932"/>
      <c r="AS16" s="758"/>
      <c r="AT16" s="758"/>
      <c r="AU16" s="758"/>
      <c r="AV16" s="758"/>
      <c r="AW16" s="758"/>
      <c r="AX16" s="758"/>
      <c r="AY16" s="758"/>
      <c r="AZ16" s="759"/>
      <c r="BA16" s="760"/>
      <c r="BB16" s="758"/>
      <c r="BC16" s="759"/>
      <c r="BD16" s="932"/>
      <c r="BE16" s="758"/>
      <c r="BF16" s="758"/>
      <c r="BG16" s="758"/>
      <c r="BH16" s="758"/>
      <c r="BI16" s="758"/>
      <c r="BJ16" s="758"/>
      <c r="BK16" s="758"/>
      <c r="BL16" s="759"/>
      <c r="BM16" s="927"/>
      <c r="BN16" s="758"/>
      <c r="BO16" s="759"/>
      <c r="BP16" s="932"/>
      <c r="BQ16" s="758"/>
      <c r="BR16" s="758"/>
      <c r="BS16" s="758"/>
      <c r="BT16" s="758"/>
      <c r="BU16" s="758"/>
      <c r="BV16" s="758"/>
      <c r="BW16" s="758"/>
      <c r="BX16" s="759"/>
      <c r="BY16" s="823"/>
    </row>
    <row r="17" spans="1:77" ht="29">
      <c r="A17" s="824">
        <f>ROW()</f>
        <v>17</v>
      </c>
      <c r="B17" s="192"/>
      <c r="C17" s="811"/>
      <c r="D17" s="811"/>
      <c r="E17" s="811"/>
      <c r="F17" s="811" t="s">
        <v>783</v>
      </c>
      <c r="G17" s="811"/>
      <c r="H17" s="811" t="s">
        <v>371</v>
      </c>
      <c r="I17" s="811"/>
      <c r="J17" s="808"/>
      <c r="K17" s="658"/>
      <c r="L17" s="658"/>
      <c r="M17" s="658"/>
      <c r="N17" s="658"/>
      <c r="O17" s="658"/>
      <c r="P17" s="658"/>
      <c r="Q17" s="658"/>
      <c r="R17" s="817"/>
      <c r="S17" s="898"/>
      <c r="T17" s="838"/>
      <c r="U17" s="839"/>
      <c r="V17" s="839"/>
      <c r="W17" s="839"/>
      <c r="X17" s="840"/>
      <c r="Y17" s="927"/>
      <c r="Z17" s="758"/>
      <c r="AA17" s="759"/>
      <c r="AB17" s="932"/>
      <c r="AC17" s="758"/>
      <c r="AD17" s="758"/>
      <c r="AE17" s="758"/>
      <c r="AF17" s="758"/>
      <c r="AG17" s="758"/>
      <c r="AH17" s="758"/>
      <c r="AI17" s="758"/>
      <c r="AJ17" s="758"/>
      <c r="AK17" s="758"/>
      <c r="AL17" s="758"/>
      <c r="AM17" s="758"/>
      <c r="AN17" s="759"/>
      <c r="AO17" s="760"/>
      <c r="AP17" s="758"/>
      <c r="AQ17" s="759"/>
      <c r="AR17" s="932"/>
      <c r="AS17" s="758"/>
      <c r="AT17" s="758"/>
      <c r="AU17" s="758"/>
      <c r="AV17" s="758"/>
      <c r="AW17" s="758"/>
      <c r="AX17" s="758"/>
      <c r="AY17" s="758"/>
      <c r="AZ17" s="759"/>
      <c r="BA17" s="760"/>
      <c r="BB17" s="758"/>
      <c r="BC17" s="759"/>
      <c r="BD17" s="932"/>
      <c r="BE17" s="758"/>
      <c r="BF17" s="758"/>
      <c r="BG17" s="758"/>
      <c r="BH17" s="758"/>
      <c r="BI17" s="758"/>
      <c r="BJ17" s="758"/>
      <c r="BK17" s="758"/>
      <c r="BL17" s="759"/>
      <c r="BM17" s="927"/>
      <c r="BN17" s="758"/>
      <c r="BO17" s="759"/>
      <c r="BP17" s="932"/>
      <c r="BQ17" s="758"/>
      <c r="BR17" s="758"/>
      <c r="BS17" s="758"/>
      <c r="BT17" s="758"/>
      <c r="BU17" s="758"/>
      <c r="BV17" s="758"/>
      <c r="BW17" s="758"/>
      <c r="BX17" s="759"/>
      <c r="BY17" s="823"/>
    </row>
    <row r="18" spans="1:77" ht="29">
      <c r="A18" s="824">
        <f>ROW()</f>
        <v>18</v>
      </c>
      <c r="B18" s="192"/>
      <c r="C18" s="811"/>
      <c r="D18" s="811"/>
      <c r="E18" s="811"/>
      <c r="F18" s="811" t="s">
        <v>1016</v>
      </c>
      <c r="G18" s="811"/>
      <c r="H18" s="811" t="s">
        <v>373</v>
      </c>
      <c r="I18" s="811" t="s">
        <v>4</v>
      </c>
      <c r="J18" s="808"/>
      <c r="K18" s="658"/>
      <c r="L18" s="658"/>
      <c r="M18" s="658"/>
      <c r="N18" s="658"/>
      <c r="O18" s="658"/>
      <c r="P18" s="658"/>
      <c r="Q18" s="658"/>
      <c r="R18" s="817"/>
      <c r="S18" s="898"/>
      <c r="T18" s="838"/>
      <c r="U18" s="839"/>
      <c r="V18" s="839"/>
      <c r="W18" s="839"/>
      <c r="X18" s="840"/>
      <c r="Y18" s="927"/>
      <c r="Z18" s="758"/>
      <c r="AA18" s="759"/>
      <c r="AB18" s="932"/>
      <c r="AC18" s="758"/>
      <c r="AD18" s="758"/>
      <c r="AE18" s="758"/>
      <c r="AF18" s="758"/>
      <c r="AG18" s="758"/>
      <c r="AH18" s="758"/>
      <c r="AI18" s="758"/>
      <c r="AJ18" s="758"/>
      <c r="AK18" s="758"/>
      <c r="AL18" s="758"/>
      <c r="AM18" s="758"/>
      <c r="AN18" s="759"/>
      <c r="AO18" s="760"/>
      <c r="AP18" s="758"/>
      <c r="AQ18" s="759"/>
      <c r="AR18" s="932"/>
      <c r="AS18" s="758"/>
      <c r="AT18" s="758"/>
      <c r="AU18" s="758"/>
      <c r="AV18" s="758"/>
      <c r="AW18" s="758"/>
      <c r="AX18" s="758"/>
      <c r="AY18" s="758"/>
      <c r="AZ18" s="759"/>
      <c r="BA18" s="760"/>
      <c r="BB18" s="758"/>
      <c r="BC18" s="759"/>
      <c r="BD18" s="932"/>
      <c r="BE18" s="758"/>
      <c r="BF18" s="758"/>
      <c r="BG18" s="758"/>
      <c r="BH18" s="758"/>
      <c r="BI18" s="758"/>
      <c r="BJ18" s="758"/>
      <c r="BK18" s="758"/>
      <c r="BL18" s="759"/>
      <c r="BM18" s="927"/>
      <c r="BN18" s="758"/>
      <c r="BO18" s="759"/>
      <c r="BP18" s="932"/>
      <c r="BQ18" s="758"/>
      <c r="BR18" s="758"/>
      <c r="BS18" s="758"/>
      <c r="BT18" s="758"/>
      <c r="BU18" s="758"/>
      <c r="BV18" s="758"/>
      <c r="BW18" s="758"/>
      <c r="BX18" s="759"/>
      <c r="BY18" s="823"/>
    </row>
    <row r="19" spans="1:77" ht="14.5">
      <c r="A19" s="824">
        <f>ROW()</f>
        <v>19</v>
      </c>
      <c r="B19" s="192"/>
      <c r="C19" s="811"/>
      <c r="D19" s="811"/>
      <c r="E19" s="811"/>
      <c r="F19" s="811" t="s">
        <v>448</v>
      </c>
      <c r="G19" s="811"/>
      <c r="H19" s="811" t="s">
        <v>373</v>
      </c>
      <c r="I19" s="811"/>
      <c r="J19" s="808"/>
      <c r="K19" s="658"/>
      <c r="L19" s="658"/>
      <c r="M19" s="658"/>
      <c r="N19" s="658"/>
      <c r="O19" s="658"/>
      <c r="P19" s="658"/>
      <c r="Q19" s="658"/>
      <c r="R19" s="817"/>
      <c r="S19" s="898"/>
      <c r="T19" s="838"/>
      <c r="U19" s="839"/>
      <c r="V19" s="839"/>
      <c r="W19" s="839"/>
      <c r="X19" s="840"/>
      <c r="Y19" s="927"/>
      <c r="Z19" s="758"/>
      <c r="AA19" s="759"/>
      <c r="AB19" s="932"/>
      <c r="AC19" s="758"/>
      <c r="AD19" s="758"/>
      <c r="AE19" s="758"/>
      <c r="AF19" s="758"/>
      <c r="AG19" s="758"/>
      <c r="AH19" s="758"/>
      <c r="AI19" s="758"/>
      <c r="AJ19" s="758"/>
      <c r="AK19" s="758"/>
      <c r="AL19" s="758"/>
      <c r="AM19" s="758"/>
      <c r="AN19" s="759"/>
      <c r="AO19" s="760"/>
      <c r="AP19" s="758"/>
      <c r="AQ19" s="759"/>
      <c r="AR19" s="932"/>
      <c r="AS19" s="758"/>
      <c r="AT19" s="758"/>
      <c r="AU19" s="758"/>
      <c r="AV19" s="758"/>
      <c r="AW19" s="758"/>
      <c r="AX19" s="758"/>
      <c r="AY19" s="758"/>
      <c r="AZ19" s="759"/>
      <c r="BA19" s="760"/>
      <c r="BB19" s="758"/>
      <c r="BC19" s="759"/>
      <c r="BD19" s="932"/>
      <c r="BE19" s="758"/>
      <c r="BF19" s="758"/>
      <c r="BG19" s="758"/>
      <c r="BH19" s="758"/>
      <c r="BI19" s="758"/>
      <c r="BJ19" s="758"/>
      <c r="BK19" s="758"/>
      <c r="BL19" s="759"/>
      <c r="BM19" s="927"/>
      <c r="BN19" s="758"/>
      <c r="BO19" s="759"/>
      <c r="BP19" s="932"/>
      <c r="BQ19" s="758"/>
      <c r="BR19" s="758"/>
      <c r="BS19" s="758"/>
      <c r="BT19" s="758"/>
      <c r="BU19" s="758"/>
      <c r="BV19" s="758"/>
      <c r="BW19" s="758"/>
      <c r="BX19" s="759"/>
      <c r="BY19" s="823"/>
    </row>
    <row r="20" spans="1:77" ht="14.5">
      <c r="A20" s="824">
        <f>ROW()</f>
        <v>20</v>
      </c>
      <c r="B20" s="192"/>
      <c r="C20" s="811" t="s">
        <v>328</v>
      </c>
      <c r="D20" s="811" t="s">
        <v>787</v>
      </c>
      <c r="E20" s="812">
        <v>220</v>
      </c>
      <c r="F20" s="811" t="s">
        <v>788</v>
      </c>
      <c r="G20" s="811" t="s">
        <v>789</v>
      </c>
      <c r="H20" s="811" t="s">
        <v>869</v>
      </c>
      <c r="I20" s="811" t="s">
        <v>1053</v>
      </c>
      <c r="J20" s="808"/>
      <c r="K20" s="658"/>
      <c r="L20" s="658"/>
      <c r="M20" s="658"/>
      <c r="N20" s="658"/>
      <c r="O20" s="658"/>
      <c r="P20" s="658"/>
      <c r="Q20" s="658"/>
      <c r="R20" s="817"/>
      <c r="S20" s="898"/>
      <c r="T20" s="838"/>
      <c r="U20" s="839"/>
      <c r="V20" s="839"/>
      <c r="W20" s="839"/>
      <c r="X20" s="840"/>
      <c r="Y20" s="927"/>
      <c r="Z20" s="758"/>
      <c r="AA20" s="759"/>
      <c r="AB20" s="932"/>
      <c r="AC20" s="758"/>
      <c r="AD20" s="758"/>
      <c r="AE20" s="758"/>
      <c r="AF20" s="758"/>
      <c r="AG20" s="758"/>
      <c r="AH20" s="758"/>
      <c r="AI20" s="758"/>
      <c r="AJ20" s="758"/>
      <c r="AK20" s="758"/>
      <c r="AL20" s="758"/>
      <c r="AM20" s="758"/>
      <c r="AN20" s="759"/>
      <c r="AO20" s="760"/>
      <c r="AP20" s="758"/>
      <c r="AQ20" s="759"/>
      <c r="AR20" s="932"/>
      <c r="AS20" s="758"/>
      <c r="AT20" s="758"/>
      <c r="AU20" s="758"/>
      <c r="AV20" s="758"/>
      <c r="AW20" s="758"/>
      <c r="AX20" s="758"/>
      <c r="AY20" s="758"/>
      <c r="AZ20" s="759"/>
      <c r="BA20" s="760"/>
      <c r="BB20" s="758"/>
      <c r="BC20" s="759"/>
      <c r="BD20" s="932"/>
      <c r="BE20" s="758"/>
      <c r="BF20" s="758"/>
      <c r="BG20" s="758"/>
      <c r="BH20" s="758"/>
      <c r="BI20" s="758"/>
      <c r="BJ20" s="758"/>
      <c r="BK20" s="758"/>
      <c r="BL20" s="759"/>
      <c r="BM20" s="927"/>
      <c r="BN20" s="758"/>
      <c r="BO20" s="759"/>
      <c r="BP20" s="932"/>
      <c r="BQ20" s="758"/>
      <c r="BR20" s="758"/>
      <c r="BS20" s="758"/>
      <c r="BT20" s="758"/>
      <c r="BU20" s="758"/>
      <c r="BV20" s="758"/>
      <c r="BW20" s="758"/>
      <c r="BX20" s="759"/>
      <c r="BY20" s="823"/>
    </row>
    <row r="21" spans="1:77" ht="14.5">
      <c r="A21" s="824">
        <f>ROW()</f>
        <v>21</v>
      </c>
      <c r="B21" s="192"/>
      <c r="C21" s="811"/>
      <c r="D21" s="811"/>
      <c r="E21" s="812"/>
      <c r="F21" s="811"/>
      <c r="G21" s="811" t="s">
        <v>790</v>
      </c>
      <c r="H21" s="811" t="s">
        <v>371</v>
      </c>
      <c r="I21" s="811"/>
      <c r="J21" s="808"/>
      <c r="K21" s="658"/>
      <c r="L21" s="658"/>
      <c r="M21" s="658"/>
      <c r="N21" s="658"/>
      <c r="O21" s="658"/>
      <c r="P21" s="658"/>
      <c r="Q21" s="658"/>
      <c r="R21" s="817"/>
      <c r="S21" s="898"/>
      <c r="T21" s="838"/>
      <c r="U21" s="839"/>
      <c r="V21" s="839"/>
      <c r="W21" s="839"/>
      <c r="X21" s="840"/>
      <c r="Y21" s="927"/>
      <c r="Z21" s="758"/>
      <c r="AA21" s="759"/>
      <c r="AB21" s="932"/>
      <c r="AC21" s="758"/>
      <c r="AD21" s="758"/>
      <c r="AE21" s="758"/>
      <c r="AF21" s="758"/>
      <c r="AG21" s="758"/>
      <c r="AH21" s="758"/>
      <c r="AI21" s="758"/>
      <c r="AJ21" s="758"/>
      <c r="AK21" s="758"/>
      <c r="AL21" s="758"/>
      <c r="AM21" s="758"/>
      <c r="AN21" s="759"/>
      <c r="AO21" s="760"/>
      <c r="AP21" s="758"/>
      <c r="AQ21" s="759"/>
      <c r="AR21" s="932"/>
      <c r="AS21" s="758"/>
      <c r="AT21" s="758"/>
      <c r="AU21" s="758"/>
      <c r="AV21" s="758"/>
      <c r="AW21" s="758"/>
      <c r="AX21" s="758"/>
      <c r="AY21" s="758"/>
      <c r="AZ21" s="759"/>
      <c r="BA21" s="760"/>
      <c r="BB21" s="758"/>
      <c r="BC21" s="759"/>
      <c r="BD21" s="932"/>
      <c r="BE21" s="758"/>
      <c r="BF21" s="758"/>
      <c r="BG21" s="758"/>
      <c r="BH21" s="758"/>
      <c r="BI21" s="758"/>
      <c r="BJ21" s="758"/>
      <c r="BK21" s="758"/>
      <c r="BL21" s="759"/>
      <c r="BM21" s="927"/>
      <c r="BN21" s="758"/>
      <c r="BO21" s="759"/>
      <c r="BP21" s="932"/>
      <c r="BQ21" s="758"/>
      <c r="BR21" s="758"/>
      <c r="BS21" s="758"/>
      <c r="BT21" s="758"/>
      <c r="BU21" s="758"/>
      <c r="BV21" s="758"/>
      <c r="BW21" s="758"/>
      <c r="BX21" s="759"/>
      <c r="BY21" s="823"/>
    </row>
    <row r="22" spans="1:77" ht="14.5">
      <c r="A22" s="824">
        <f>ROW()</f>
        <v>22</v>
      </c>
      <c r="B22" s="192"/>
      <c r="C22" s="811"/>
      <c r="D22" s="811"/>
      <c r="E22" s="812"/>
      <c r="F22" s="811" t="s">
        <v>791</v>
      </c>
      <c r="G22" s="811" t="s">
        <v>789</v>
      </c>
      <c r="H22" s="811" t="s">
        <v>869</v>
      </c>
      <c r="I22" s="811"/>
      <c r="J22" s="808"/>
      <c r="K22" s="658"/>
      <c r="L22" s="658"/>
      <c r="M22" s="658"/>
      <c r="N22" s="658"/>
      <c r="O22" s="658"/>
      <c r="P22" s="658"/>
      <c r="Q22" s="658"/>
      <c r="R22" s="817"/>
      <c r="S22" s="898"/>
      <c r="T22" s="838"/>
      <c r="U22" s="839"/>
      <c r="V22" s="839"/>
      <c r="W22" s="839"/>
      <c r="X22" s="840"/>
      <c r="Y22" s="927"/>
      <c r="Z22" s="758"/>
      <c r="AA22" s="759"/>
      <c r="AB22" s="932"/>
      <c r="AC22" s="758"/>
      <c r="AD22" s="758"/>
      <c r="AE22" s="758"/>
      <c r="AF22" s="758"/>
      <c r="AG22" s="758"/>
      <c r="AH22" s="758"/>
      <c r="AI22" s="758"/>
      <c r="AJ22" s="758"/>
      <c r="AK22" s="758"/>
      <c r="AL22" s="758"/>
      <c r="AM22" s="758"/>
      <c r="AN22" s="759"/>
      <c r="AO22" s="760"/>
      <c r="AP22" s="758"/>
      <c r="AQ22" s="759"/>
      <c r="AR22" s="932"/>
      <c r="AS22" s="758"/>
      <c r="AT22" s="758"/>
      <c r="AU22" s="758"/>
      <c r="AV22" s="758"/>
      <c r="AW22" s="758"/>
      <c r="AX22" s="758"/>
      <c r="AY22" s="758"/>
      <c r="AZ22" s="759"/>
      <c r="BA22" s="760"/>
      <c r="BB22" s="758"/>
      <c r="BC22" s="759"/>
      <c r="BD22" s="932"/>
      <c r="BE22" s="758"/>
      <c r="BF22" s="758"/>
      <c r="BG22" s="758"/>
      <c r="BH22" s="758"/>
      <c r="BI22" s="758"/>
      <c r="BJ22" s="758"/>
      <c r="BK22" s="758"/>
      <c r="BL22" s="759"/>
      <c r="BM22" s="927"/>
      <c r="BN22" s="758"/>
      <c r="BO22" s="759"/>
      <c r="BP22" s="932"/>
      <c r="BQ22" s="758"/>
      <c r="BR22" s="758"/>
      <c r="BS22" s="758"/>
      <c r="BT22" s="758"/>
      <c r="BU22" s="758"/>
      <c r="BV22" s="758"/>
      <c r="BW22" s="758"/>
      <c r="BX22" s="759"/>
      <c r="BY22" s="823"/>
    </row>
    <row r="23" spans="1:77" ht="14.5">
      <c r="A23" s="824">
        <f>ROW()</f>
        <v>23</v>
      </c>
      <c r="B23" s="192"/>
      <c r="C23" s="811"/>
      <c r="D23" s="811"/>
      <c r="E23" s="812"/>
      <c r="F23" s="811"/>
      <c r="G23" s="811" t="s">
        <v>790</v>
      </c>
      <c r="H23" s="811" t="s">
        <v>371</v>
      </c>
      <c r="I23" s="811"/>
      <c r="J23" s="808"/>
      <c r="K23" s="658"/>
      <c r="L23" s="658"/>
      <c r="M23" s="658"/>
      <c r="N23" s="658"/>
      <c r="O23" s="658"/>
      <c r="P23" s="658"/>
      <c r="Q23" s="658"/>
      <c r="R23" s="817"/>
      <c r="S23" s="898"/>
      <c r="T23" s="838"/>
      <c r="U23" s="839"/>
      <c r="V23" s="839"/>
      <c r="W23" s="839"/>
      <c r="X23" s="840"/>
      <c r="Y23" s="927"/>
      <c r="Z23" s="758"/>
      <c r="AA23" s="759"/>
      <c r="AB23" s="932"/>
      <c r="AC23" s="758"/>
      <c r="AD23" s="758"/>
      <c r="AE23" s="758"/>
      <c r="AF23" s="758"/>
      <c r="AG23" s="758"/>
      <c r="AH23" s="758"/>
      <c r="AI23" s="758"/>
      <c r="AJ23" s="758"/>
      <c r="AK23" s="758"/>
      <c r="AL23" s="758"/>
      <c r="AM23" s="758"/>
      <c r="AN23" s="759"/>
      <c r="AO23" s="760"/>
      <c r="AP23" s="758"/>
      <c r="AQ23" s="759"/>
      <c r="AR23" s="932"/>
      <c r="AS23" s="758"/>
      <c r="AT23" s="758"/>
      <c r="AU23" s="758"/>
      <c r="AV23" s="758"/>
      <c r="AW23" s="758"/>
      <c r="AX23" s="758"/>
      <c r="AY23" s="758"/>
      <c r="AZ23" s="759"/>
      <c r="BA23" s="760"/>
      <c r="BB23" s="758"/>
      <c r="BC23" s="759"/>
      <c r="BD23" s="932"/>
      <c r="BE23" s="758"/>
      <c r="BF23" s="758"/>
      <c r="BG23" s="758"/>
      <c r="BH23" s="758"/>
      <c r="BI23" s="758"/>
      <c r="BJ23" s="758"/>
      <c r="BK23" s="758"/>
      <c r="BL23" s="759"/>
      <c r="BM23" s="927"/>
      <c r="BN23" s="758"/>
      <c r="BO23" s="759"/>
      <c r="BP23" s="932"/>
      <c r="BQ23" s="758"/>
      <c r="BR23" s="758"/>
      <c r="BS23" s="758"/>
      <c r="BT23" s="758"/>
      <c r="BU23" s="758"/>
      <c r="BV23" s="758"/>
      <c r="BW23" s="758"/>
      <c r="BX23" s="759"/>
      <c r="BY23" s="823"/>
    </row>
    <row r="24" spans="1:77" ht="14.5">
      <c r="A24" s="824">
        <f>ROW()</f>
        <v>24</v>
      </c>
      <c r="B24" s="192"/>
      <c r="C24" s="811"/>
      <c r="D24" s="811"/>
      <c r="E24" s="812">
        <v>110</v>
      </c>
      <c r="F24" s="811" t="s">
        <v>788</v>
      </c>
      <c r="G24" s="811" t="s">
        <v>789</v>
      </c>
      <c r="H24" s="811" t="s">
        <v>869</v>
      </c>
      <c r="I24" s="811" t="s">
        <v>1054</v>
      </c>
      <c r="J24" s="808"/>
      <c r="K24" s="658"/>
      <c r="L24" s="658"/>
      <c r="M24" s="658"/>
      <c r="N24" s="658"/>
      <c r="O24" s="658"/>
      <c r="P24" s="658"/>
      <c r="Q24" s="658"/>
      <c r="R24" s="817"/>
      <c r="S24" s="898"/>
      <c r="T24" s="838"/>
      <c r="U24" s="839"/>
      <c r="V24" s="839"/>
      <c r="W24" s="839"/>
      <c r="X24" s="840"/>
      <c r="Y24" s="927"/>
      <c r="Z24" s="758"/>
      <c r="AA24" s="759"/>
      <c r="AB24" s="932"/>
      <c r="AC24" s="758"/>
      <c r="AD24" s="758"/>
      <c r="AE24" s="758"/>
      <c r="AF24" s="758"/>
      <c r="AG24" s="758"/>
      <c r="AH24" s="758"/>
      <c r="AI24" s="758"/>
      <c r="AJ24" s="758"/>
      <c r="AK24" s="758"/>
      <c r="AL24" s="758"/>
      <c r="AM24" s="758"/>
      <c r="AN24" s="759"/>
      <c r="AO24" s="760"/>
      <c r="AP24" s="758"/>
      <c r="AQ24" s="759"/>
      <c r="AR24" s="932"/>
      <c r="AS24" s="758"/>
      <c r="AT24" s="758"/>
      <c r="AU24" s="758"/>
      <c r="AV24" s="758"/>
      <c r="AW24" s="758"/>
      <c r="AX24" s="758"/>
      <c r="AY24" s="758"/>
      <c r="AZ24" s="759"/>
      <c r="BA24" s="760"/>
      <c r="BB24" s="758"/>
      <c r="BC24" s="759"/>
      <c r="BD24" s="932"/>
      <c r="BE24" s="758"/>
      <c r="BF24" s="758"/>
      <c r="BG24" s="758"/>
      <c r="BH24" s="758"/>
      <c r="BI24" s="758"/>
      <c r="BJ24" s="758"/>
      <c r="BK24" s="758"/>
      <c r="BL24" s="759"/>
      <c r="BM24" s="927"/>
      <c r="BN24" s="758"/>
      <c r="BO24" s="759"/>
      <c r="BP24" s="932"/>
      <c r="BQ24" s="758"/>
      <c r="BR24" s="758"/>
      <c r="BS24" s="758"/>
      <c r="BT24" s="758"/>
      <c r="BU24" s="758"/>
      <c r="BV24" s="758"/>
      <c r="BW24" s="758"/>
      <c r="BX24" s="759"/>
      <c r="BY24" s="823"/>
    </row>
    <row r="25" spans="1:77" ht="14.5">
      <c r="A25" s="824">
        <f>ROW()</f>
        <v>25</v>
      </c>
      <c r="B25" s="192"/>
      <c r="C25" s="811"/>
      <c r="D25" s="811"/>
      <c r="E25" s="812"/>
      <c r="F25" s="811"/>
      <c r="G25" s="811" t="s">
        <v>790</v>
      </c>
      <c r="H25" s="811" t="s">
        <v>371</v>
      </c>
      <c r="I25" s="811"/>
      <c r="J25" s="808"/>
      <c r="K25" s="658"/>
      <c r="L25" s="658"/>
      <c r="M25" s="658"/>
      <c r="N25" s="658"/>
      <c r="O25" s="658"/>
      <c r="P25" s="658"/>
      <c r="Q25" s="658"/>
      <c r="R25" s="817"/>
      <c r="S25" s="898"/>
      <c r="T25" s="838"/>
      <c r="U25" s="839"/>
      <c r="V25" s="839"/>
      <c r="W25" s="839"/>
      <c r="X25" s="840"/>
      <c r="Y25" s="927"/>
      <c r="Z25" s="758"/>
      <c r="AA25" s="759"/>
      <c r="AB25" s="932"/>
      <c r="AC25" s="758"/>
      <c r="AD25" s="758"/>
      <c r="AE25" s="758"/>
      <c r="AF25" s="758"/>
      <c r="AG25" s="758"/>
      <c r="AH25" s="758"/>
      <c r="AI25" s="758"/>
      <c r="AJ25" s="758"/>
      <c r="AK25" s="758"/>
      <c r="AL25" s="758"/>
      <c r="AM25" s="758"/>
      <c r="AN25" s="759"/>
      <c r="AO25" s="760"/>
      <c r="AP25" s="758"/>
      <c r="AQ25" s="759"/>
      <c r="AR25" s="932"/>
      <c r="AS25" s="758"/>
      <c r="AT25" s="758"/>
      <c r="AU25" s="758"/>
      <c r="AV25" s="758"/>
      <c r="AW25" s="758"/>
      <c r="AX25" s="758"/>
      <c r="AY25" s="758"/>
      <c r="AZ25" s="759"/>
      <c r="BA25" s="760"/>
      <c r="BB25" s="758"/>
      <c r="BC25" s="759"/>
      <c r="BD25" s="932"/>
      <c r="BE25" s="758"/>
      <c r="BF25" s="758"/>
      <c r="BG25" s="758"/>
      <c r="BH25" s="758"/>
      <c r="BI25" s="758"/>
      <c r="BJ25" s="758"/>
      <c r="BK25" s="758"/>
      <c r="BL25" s="759"/>
      <c r="BM25" s="927"/>
      <c r="BN25" s="758"/>
      <c r="BO25" s="759"/>
      <c r="BP25" s="932"/>
      <c r="BQ25" s="758"/>
      <c r="BR25" s="758"/>
      <c r="BS25" s="758"/>
      <c r="BT25" s="758"/>
      <c r="BU25" s="758"/>
      <c r="BV25" s="758"/>
      <c r="BW25" s="758"/>
      <c r="BX25" s="759"/>
      <c r="BY25" s="823"/>
    </row>
    <row r="26" spans="1:77" ht="14.5">
      <c r="A26" s="824">
        <f>ROW()</f>
        <v>26</v>
      </c>
      <c r="B26" s="192"/>
      <c r="C26" s="811"/>
      <c r="D26" s="811"/>
      <c r="E26" s="812"/>
      <c r="F26" s="811" t="s">
        <v>791</v>
      </c>
      <c r="G26" s="811" t="s">
        <v>789</v>
      </c>
      <c r="H26" s="811" t="s">
        <v>869</v>
      </c>
      <c r="I26" s="811"/>
      <c r="J26" s="808"/>
      <c r="K26" s="658"/>
      <c r="L26" s="658"/>
      <c r="M26" s="658"/>
      <c r="N26" s="658"/>
      <c r="O26" s="658"/>
      <c r="P26" s="658"/>
      <c r="Q26" s="658"/>
      <c r="R26" s="817"/>
      <c r="S26" s="898"/>
      <c r="T26" s="838"/>
      <c r="U26" s="839"/>
      <c r="V26" s="839"/>
      <c r="W26" s="839"/>
      <c r="X26" s="840"/>
      <c r="Y26" s="927"/>
      <c r="Z26" s="758"/>
      <c r="AA26" s="759"/>
      <c r="AB26" s="932"/>
      <c r="AC26" s="758"/>
      <c r="AD26" s="758"/>
      <c r="AE26" s="758"/>
      <c r="AF26" s="758"/>
      <c r="AG26" s="758"/>
      <c r="AH26" s="758"/>
      <c r="AI26" s="758"/>
      <c r="AJ26" s="758"/>
      <c r="AK26" s="758"/>
      <c r="AL26" s="758"/>
      <c r="AM26" s="758"/>
      <c r="AN26" s="759"/>
      <c r="AO26" s="760"/>
      <c r="AP26" s="758"/>
      <c r="AQ26" s="759"/>
      <c r="AR26" s="932"/>
      <c r="AS26" s="758"/>
      <c r="AT26" s="758"/>
      <c r="AU26" s="758"/>
      <c r="AV26" s="758"/>
      <c r="AW26" s="758"/>
      <c r="AX26" s="758"/>
      <c r="AY26" s="758"/>
      <c r="AZ26" s="759"/>
      <c r="BA26" s="760"/>
      <c r="BB26" s="758"/>
      <c r="BC26" s="759"/>
      <c r="BD26" s="932"/>
      <c r="BE26" s="758"/>
      <c r="BF26" s="758"/>
      <c r="BG26" s="758"/>
      <c r="BH26" s="758"/>
      <c r="BI26" s="758"/>
      <c r="BJ26" s="758"/>
      <c r="BK26" s="758"/>
      <c r="BL26" s="759"/>
      <c r="BM26" s="927"/>
      <c r="BN26" s="758"/>
      <c r="BO26" s="759"/>
      <c r="BP26" s="932"/>
      <c r="BQ26" s="758"/>
      <c r="BR26" s="758"/>
      <c r="BS26" s="758"/>
      <c r="BT26" s="758"/>
      <c r="BU26" s="758"/>
      <c r="BV26" s="758"/>
      <c r="BW26" s="758"/>
      <c r="BX26" s="759"/>
      <c r="BY26" s="823"/>
    </row>
    <row r="27" spans="1:77" ht="14.5">
      <c r="A27" s="824">
        <f>ROW()</f>
        <v>27</v>
      </c>
      <c r="B27" s="192"/>
      <c r="C27" s="811"/>
      <c r="D27" s="811"/>
      <c r="E27" s="812"/>
      <c r="F27" s="811"/>
      <c r="G27" s="811" t="s">
        <v>790</v>
      </c>
      <c r="H27" s="811" t="s">
        <v>371</v>
      </c>
      <c r="I27" s="811"/>
      <c r="J27" s="808"/>
      <c r="K27" s="658"/>
      <c r="L27" s="658"/>
      <c r="M27" s="658"/>
      <c r="N27" s="658"/>
      <c r="O27" s="658"/>
      <c r="P27" s="658"/>
      <c r="Q27" s="658"/>
      <c r="R27" s="817"/>
      <c r="S27" s="898"/>
      <c r="T27" s="838"/>
      <c r="U27" s="839"/>
      <c r="V27" s="839"/>
      <c r="W27" s="839"/>
      <c r="X27" s="840"/>
      <c r="Y27" s="927"/>
      <c r="Z27" s="758"/>
      <c r="AA27" s="759"/>
      <c r="AB27" s="932"/>
      <c r="AC27" s="758"/>
      <c r="AD27" s="758"/>
      <c r="AE27" s="758"/>
      <c r="AF27" s="758"/>
      <c r="AG27" s="758"/>
      <c r="AH27" s="758"/>
      <c r="AI27" s="758"/>
      <c r="AJ27" s="758"/>
      <c r="AK27" s="758"/>
      <c r="AL27" s="758"/>
      <c r="AM27" s="758"/>
      <c r="AN27" s="759"/>
      <c r="AO27" s="760"/>
      <c r="AP27" s="758"/>
      <c r="AQ27" s="759"/>
      <c r="AR27" s="932"/>
      <c r="AS27" s="758"/>
      <c r="AT27" s="758"/>
      <c r="AU27" s="758"/>
      <c r="AV27" s="758"/>
      <c r="AW27" s="758"/>
      <c r="AX27" s="758"/>
      <c r="AY27" s="758"/>
      <c r="AZ27" s="759"/>
      <c r="BA27" s="760"/>
      <c r="BB27" s="758"/>
      <c r="BC27" s="759"/>
      <c r="BD27" s="932"/>
      <c r="BE27" s="758"/>
      <c r="BF27" s="758"/>
      <c r="BG27" s="758"/>
      <c r="BH27" s="758"/>
      <c r="BI27" s="758"/>
      <c r="BJ27" s="758"/>
      <c r="BK27" s="758"/>
      <c r="BL27" s="759"/>
      <c r="BM27" s="927"/>
      <c r="BN27" s="758"/>
      <c r="BO27" s="759"/>
      <c r="BP27" s="932"/>
      <c r="BQ27" s="758"/>
      <c r="BR27" s="758"/>
      <c r="BS27" s="758"/>
      <c r="BT27" s="758"/>
      <c r="BU27" s="758"/>
      <c r="BV27" s="758"/>
      <c r="BW27" s="758"/>
      <c r="BX27" s="759"/>
      <c r="BY27" s="823"/>
    </row>
    <row r="28" spans="1:77" ht="14.5">
      <c r="A28" s="824">
        <f>ROW()</f>
        <v>28</v>
      </c>
      <c r="B28" s="192"/>
      <c r="C28" s="811"/>
      <c r="D28" s="811"/>
      <c r="E28" s="812"/>
      <c r="F28" s="811" t="s">
        <v>791</v>
      </c>
      <c r="G28" s="811" t="s">
        <v>789</v>
      </c>
      <c r="H28" s="811" t="s">
        <v>869</v>
      </c>
      <c r="I28" s="811"/>
      <c r="J28" s="808"/>
      <c r="K28" s="658"/>
      <c r="L28" s="658"/>
      <c r="M28" s="658"/>
      <c r="N28" s="658"/>
      <c r="O28" s="658"/>
      <c r="P28" s="658"/>
      <c r="Q28" s="658"/>
      <c r="R28" s="817"/>
      <c r="S28" s="898"/>
      <c r="T28" s="838"/>
      <c r="U28" s="839"/>
      <c r="V28" s="839"/>
      <c r="W28" s="839"/>
      <c r="X28" s="840"/>
      <c r="Y28" s="927"/>
      <c r="Z28" s="758"/>
      <c r="AA28" s="759"/>
      <c r="AB28" s="932"/>
      <c r="AC28" s="758"/>
      <c r="AD28" s="758"/>
      <c r="AE28" s="758"/>
      <c r="AF28" s="758"/>
      <c r="AG28" s="758"/>
      <c r="AH28" s="758"/>
      <c r="AI28" s="758"/>
      <c r="AJ28" s="758"/>
      <c r="AK28" s="758"/>
      <c r="AL28" s="758"/>
      <c r="AM28" s="758"/>
      <c r="AN28" s="759"/>
      <c r="AO28" s="760"/>
      <c r="AP28" s="758"/>
      <c r="AQ28" s="759"/>
      <c r="AR28" s="932"/>
      <c r="AS28" s="758"/>
      <c r="AT28" s="758"/>
      <c r="AU28" s="758"/>
      <c r="AV28" s="758"/>
      <c r="AW28" s="758"/>
      <c r="AX28" s="758"/>
      <c r="AY28" s="758"/>
      <c r="AZ28" s="759"/>
      <c r="BA28" s="760"/>
      <c r="BB28" s="758"/>
      <c r="BC28" s="759"/>
      <c r="BD28" s="932"/>
      <c r="BE28" s="758"/>
      <c r="BF28" s="758"/>
      <c r="BG28" s="758"/>
      <c r="BH28" s="758"/>
      <c r="BI28" s="758"/>
      <c r="BJ28" s="758"/>
      <c r="BK28" s="758"/>
      <c r="BL28" s="759"/>
      <c r="BM28" s="927"/>
      <c r="BN28" s="758"/>
      <c r="BO28" s="759"/>
      <c r="BP28" s="932"/>
      <c r="BQ28" s="758"/>
      <c r="BR28" s="758"/>
      <c r="BS28" s="758"/>
      <c r="BT28" s="758"/>
      <c r="BU28" s="758"/>
      <c r="BV28" s="758"/>
      <c r="BW28" s="758"/>
      <c r="BX28" s="759"/>
      <c r="BY28" s="823"/>
    </row>
    <row r="29" spans="1:77" ht="14.5">
      <c r="A29" s="824">
        <f>ROW()</f>
        <v>29</v>
      </c>
      <c r="B29" s="192"/>
      <c r="C29" s="811"/>
      <c r="D29" s="811"/>
      <c r="E29" s="812"/>
      <c r="F29" s="811"/>
      <c r="G29" s="811" t="s">
        <v>790</v>
      </c>
      <c r="H29" s="811" t="s">
        <v>371</v>
      </c>
      <c r="I29" s="811"/>
      <c r="J29" s="808"/>
      <c r="K29" s="658"/>
      <c r="L29" s="658"/>
      <c r="M29" s="658"/>
      <c r="N29" s="658"/>
      <c r="O29" s="658"/>
      <c r="P29" s="658"/>
      <c r="Q29" s="658"/>
      <c r="R29" s="817"/>
      <c r="S29" s="898"/>
      <c r="T29" s="838"/>
      <c r="U29" s="839"/>
      <c r="V29" s="839"/>
      <c r="W29" s="839"/>
      <c r="X29" s="840"/>
      <c r="Y29" s="927"/>
      <c r="Z29" s="758"/>
      <c r="AA29" s="759"/>
      <c r="AB29" s="932"/>
      <c r="AC29" s="758"/>
      <c r="AD29" s="758"/>
      <c r="AE29" s="758"/>
      <c r="AF29" s="758"/>
      <c r="AG29" s="758"/>
      <c r="AH29" s="758"/>
      <c r="AI29" s="758"/>
      <c r="AJ29" s="758"/>
      <c r="AK29" s="758"/>
      <c r="AL29" s="758"/>
      <c r="AM29" s="758"/>
      <c r="AN29" s="759"/>
      <c r="AO29" s="760"/>
      <c r="AP29" s="758"/>
      <c r="AQ29" s="759"/>
      <c r="AR29" s="932"/>
      <c r="AS29" s="758"/>
      <c r="AT29" s="758"/>
      <c r="AU29" s="758"/>
      <c r="AV29" s="758"/>
      <c r="AW29" s="758"/>
      <c r="AX29" s="758"/>
      <c r="AY29" s="758"/>
      <c r="AZ29" s="759"/>
      <c r="BA29" s="760"/>
      <c r="BB29" s="758"/>
      <c r="BC29" s="759"/>
      <c r="BD29" s="932"/>
      <c r="BE29" s="758"/>
      <c r="BF29" s="758"/>
      <c r="BG29" s="758"/>
      <c r="BH29" s="758"/>
      <c r="BI29" s="758"/>
      <c r="BJ29" s="758"/>
      <c r="BK29" s="758"/>
      <c r="BL29" s="759"/>
      <c r="BM29" s="927"/>
      <c r="BN29" s="758"/>
      <c r="BO29" s="759"/>
      <c r="BP29" s="932"/>
      <c r="BQ29" s="758"/>
      <c r="BR29" s="758"/>
      <c r="BS29" s="758"/>
      <c r="BT29" s="758"/>
      <c r="BU29" s="758"/>
      <c r="BV29" s="758"/>
      <c r="BW29" s="758"/>
      <c r="BX29" s="759"/>
      <c r="BY29" s="823"/>
    </row>
    <row r="30" spans="1:77" ht="29">
      <c r="A30" s="824">
        <f>ROW()</f>
        <v>30</v>
      </c>
      <c r="B30" s="192"/>
      <c r="C30" s="811"/>
      <c r="D30" s="811"/>
      <c r="E30" s="812" t="s">
        <v>793</v>
      </c>
      <c r="F30" s="811" t="s">
        <v>794</v>
      </c>
      <c r="G30" s="811"/>
      <c r="H30" s="811" t="s">
        <v>371</v>
      </c>
      <c r="I30" s="811"/>
      <c r="J30" s="809"/>
      <c r="K30" s="659"/>
      <c r="L30" s="659"/>
      <c r="M30" s="659"/>
      <c r="N30" s="659"/>
      <c r="O30" s="659"/>
      <c r="P30" s="659"/>
      <c r="Q30" s="659"/>
      <c r="R30" s="818"/>
      <c r="S30" s="899"/>
      <c r="T30" s="838"/>
      <c r="U30" s="839"/>
      <c r="V30" s="839"/>
      <c r="W30" s="839"/>
      <c r="X30" s="840"/>
      <c r="Y30" s="927"/>
      <c r="Z30" s="758"/>
      <c r="AA30" s="759"/>
      <c r="AB30" s="932"/>
      <c r="AC30" s="758"/>
      <c r="AD30" s="758"/>
      <c r="AE30" s="758"/>
      <c r="AF30" s="758"/>
      <c r="AG30" s="758"/>
      <c r="AH30" s="758"/>
      <c r="AI30" s="758"/>
      <c r="AJ30" s="758"/>
      <c r="AK30" s="758"/>
      <c r="AL30" s="758"/>
      <c r="AM30" s="758"/>
      <c r="AN30" s="759"/>
      <c r="AO30" s="760"/>
      <c r="AP30" s="758"/>
      <c r="AQ30" s="759"/>
      <c r="AR30" s="932"/>
      <c r="AS30" s="758"/>
      <c r="AT30" s="758"/>
      <c r="AU30" s="758"/>
      <c r="AV30" s="758"/>
      <c r="AW30" s="758"/>
      <c r="AX30" s="758"/>
      <c r="AY30" s="758"/>
      <c r="AZ30" s="759"/>
      <c r="BA30" s="760"/>
      <c r="BB30" s="758"/>
      <c r="BC30" s="759"/>
      <c r="BD30" s="932"/>
      <c r="BE30" s="758"/>
      <c r="BF30" s="758"/>
      <c r="BG30" s="758"/>
      <c r="BH30" s="758"/>
      <c r="BI30" s="758"/>
      <c r="BJ30" s="758"/>
      <c r="BK30" s="758"/>
      <c r="BL30" s="759"/>
      <c r="BM30" s="927"/>
      <c r="BN30" s="758"/>
      <c r="BO30" s="759"/>
      <c r="BP30" s="932"/>
      <c r="BQ30" s="758"/>
      <c r="BR30" s="758"/>
      <c r="BS30" s="758"/>
      <c r="BT30" s="758"/>
      <c r="BU30" s="758"/>
      <c r="BV30" s="758"/>
      <c r="BW30" s="758"/>
      <c r="BX30" s="759"/>
      <c r="BY30" s="823"/>
    </row>
    <row r="31" spans="1:77" ht="14.5">
      <c r="A31" s="824">
        <f>ROW()</f>
        <v>31</v>
      </c>
      <c r="B31" s="192"/>
      <c r="C31" s="812" t="s">
        <v>328</v>
      </c>
      <c r="D31" s="812" t="s">
        <v>795</v>
      </c>
      <c r="E31" s="812" t="s">
        <v>793</v>
      </c>
      <c r="F31" s="812"/>
      <c r="G31" s="812"/>
      <c r="H31" s="812" t="s">
        <v>796</v>
      </c>
      <c r="I31" s="812" t="s">
        <v>4</v>
      </c>
      <c r="J31" s="809"/>
      <c r="K31" s="659"/>
      <c r="L31" s="659"/>
      <c r="M31" s="659"/>
      <c r="N31" s="659"/>
      <c r="O31" s="659"/>
      <c r="P31" s="659"/>
      <c r="Q31" s="659"/>
      <c r="R31" s="818"/>
      <c r="S31" s="899"/>
      <c r="T31" s="838"/>
      <c r="U31" s="839"/>
      <c r="V31" s="839"/>
      <c r="W31" s="839"/>
      <c r="X31" s="840"/>
      <c r="Y31" s="927"/>
      <c r="Z31" s="758"/>
      <c r="AA31" s="759"/>
      <c r="AB31" s="932"/>
      <c r="AC31" s="758"/>
      <c r="AD31" s="758"/>
      <c r="AE31" s="758"/>
      <c r="AF31" s="758"/>
      <c r="AG31" s="758"/>
      <c r="AH31" s="758"/>
      <c r="AI31" s="758"/>
      <c r="AJ31" s="758"/>
      <c r="AK31" s="758"/>
      <c r="AL31" s="758"/>
      <c r="AM31" s="758"/>
      <c r="AN31" s="759"/>
      <c r="AO31" s="760"/>
      <c r="AP31" s="758"/>
      <c r="AQ31" s="759"/>
      <c r="AR31" s="932"/>
      <c r="AS31" s="758"/>
      <c r="AT31" s="758"/>
      <c r="AU31" s="758"/>
      <c r="AV31" s="758"/>
      <c r="AW31" s="758"/>
      <c r="AX31" s="758"/>
      <c r="AY31" s="758"/>
      <c r="AZ31" s="759"/>
      <c r="BA31" s="760"/>
      <c r="BB31" s="758"/>
      <c r="BC31" s="759"/>
      <c r="BD31" s="932"/>
      <c r="BE31" s="758"/>
      <c r="BF31" s="758"/>
      <c r="BG31" s="758"/>
      <c r="BH31" s="758"/>
      <c r="BI31" s="758"/>
      <c r="BJ31" s="758"/>
      <c r="BK31" s="758"/>
      <c r="BL31" s="759"/>
      <c r="BM31" s="927"/>
      <c r="BN31" s="758"/>
      <c r="BO31" s="759"/>
      <c r="BP31" s="932"/>
      <c r="BQ31" s="758"/>
      <c r="BR31" s="758"/>
      <c r="BS31" s="758"/>
      <c r="BT31" s="758"/>
      <c r="BU31" s="758"/>
      <c r="BV31" s="758"/>
      <c r="BW31" s="758"/>
      <c r="BX31" s="759"/>
      <c r="BY31" s="823"/>
    </row>
    <row r="32" spans="1:77" s="869" customFormat="1" ht="72.5">
      <c r="A32" s="855">
        <f>ROW()</f>
        <v>32</v>
      </c>
      <c r="B32" s="856"/>
      <c r="C32" s="857" t="s">
        <v>328</v>
      </c>
      <c r="D32" s="857" t="s">
        <v>797</v>
      </c>
      <c r="E32" s="858">
        <v>220</v>
      </c>
      <c r="F32" s="857" t="s">
        <v>799</v>
      </c>
      <c r="G32" s="857" t="s">
        <v>799</v>
      </c>
      <c r="H32" s="857" t="s">
        <v>1017</v>
      </c>
      <c r="I32" s="857" t="s">
        <v>1018</v>
      </c>
      <c r="J32" s="859"/>
      <c r="K32" s="860"/>
      <c r="L32" s="860"/>
      <c r="M32" s="860"/>
      <c r="N32" s="860"/>
      <c r="O32" s="860"/>
      <c r="P32" s="860"/>
      <c r="Q32" s="860"/>
      <c r="R32" s="861"/>
      <c r="S32" s="900"/>
      <c r="T32" s="862"/>
      <c r="U32" s="863"/>
      <c r="V32" s="863"/>
      <c r="W32" s="863"/>
      <c r="X32" s="864"/>
      <c r="Y32" s="928"/>
      <c r="Z32" s="866"/>
      <c r="AA32" s="867"/>
      <c r="AB32" s="933"/>
      <c r="AC32" s="866"/>
      <c r="AD32" s="866"/>
      <c r="AE32" s="866"/>
      <c r="AF32" s="866"/>
      <c r="AG32" s="866"/>
      <c r="AH32" s="866"/>
      <c r="AI32" s="866"/>
      <c r="AJ32" s="866"/>
      <c r="AK32" s="866"/>
      <c r="AL32" s="866"/>
      <c r="AM32" s="866"/>
      <c r="AN32" s="867"/>
      <c r="AO32" s="865"/>
      <c r="AP32" s="866"/>
      <c r="AQ32" s="867"/>
      <c r="AR32" s="933"/>
      <c r="AS32" s="866"/>
      <c r="AT32" s="866"/>
      <c r="AU32" s="866"/>
      <c r="AV32" s="866"/>
      <c r="AW32" s="866"/>
      <c r="AX32" s="866"/>
      <c r="AY32" s="866"/>
      <c r="AZ32" s="867"/>
      <c r="BA32" s="865"/>
      <c r="BB32" s="866"/>
      <c r="BC32" s="867"/>
      <c r="BD32" s="933"/>
      <c r="BE32" s="866"/>
      <c r="BF32" s="866"/>
      <c r="BG32" s="866"/>
      <c r="BH32" s="866"/>
      <c r="BI32" s="866"/>
      <c r="BJ32" s="866"/>
      <c r="BK32" s="866"/>
      <c r="BL32" s="867"/>
      <c r="BM32" s="928"/>
      <c r="BN32" s="866"/>
      <c r="BO32" s="867"/>
      <c r="BP32" s="933"/>
      <c r="BQ32" s="866"/>
      <c r="BR32" s="866"/>
      <c r="BS32" s="866"/>
      <c r="BT32" s="866"/>
      <c r="BU32" s="866"/>
      <c r="BV32" s="866"/>
      <c r="BW32" s="866"/>
      <c r="BX32" s="867"/>
      <c r="BY32" s="868"/>
    </row>
    <row r="33" spans="1:77" ht="14.5">
      <c r="A33" s="824">
        <f>ROW()</f>
        <v>33</v>
      </c>
      <c r="B33" s="192"/>
      <c r="C33" s="811"/>
      <c r="D33" s="811"/>
      <c r="E33" s="812">
        <v>110</v>
      </c>
      <c r="F33" s="811" t="s">
        <v>798</v>
      </c>
      <c r="G33" s="811"/>
      <c r="H33" s="811" t="s">
        <v>1017</v>
      </c>
      <c r="I33" s="811"/>
      <c r="J33" s="808"/>
      <c r="K33" s="658"/>
      <c r="L33" s="658"/>
      <c r="M33" s="658"/>
      <c r="N33" s="658"/>
      <c r="O33" s="658"/>
      <c r="P33" s="658"/>
      <c r="Q33" s="658"/>
      <c r="R33" s="817"/>
      <c r="S33" s="898"/>
      <c r="T33" s="838"/>
      <c r="U33" s="839"/>
      <c r="V33" s="839"/>
      <c r="W33" s="839"/>
      <c r="X33" s="840"/>
      <c r="Y33" s="927"/>
      <c r="Z33" s="758"/>
      <c r="AA33" s="759"/>
      <c r="AB33" s="932"/>
      <c r="AC33" s="758"/>
      <c r="AD33" s="758"/>
      <c r="AE33" s="758"/>
      <c r="AF33" s="758"/>
      <c r="AG33" s="758"/>
      <c r="AH33" s="758"/>
      <c r="AI33" s="758"/>
      <c r="AJ33" s="758"/>
      <c r="AK33" s="758"/>
      <c r="AL33" s="758"/>
      <c r="AM33" s="758"/>
      <c r="AN33" s="759"/>
      <c r="AO33" s="760"/>
      <c r="AP33" s="758"/>
      <c r="AQ33" s="759"/>
      <c r="AR33" s="932"/>
      <c r="AS33" s="758"/>
      <c r="AT33" s="758"/>
      <c r="AU33" s="758"/>
      <c r="AV33" s="758"/>
      <c r="AW33" s="758"/>
      <c r="AX33" s="758"/>
      <c r="AY33" s="758"/>
      <c r="AZ33" s="759"/>
      <c r="BA33" s="760"/>
      <c r="BB33" s="758"/>
      <c r="BC33" s="759"/>
      <c r="BD33" s="932"/>
      <c r="BE33" s="758"/>
      <c r="BF33" s="758"/>
      <c r="BG33" s="758"/>
      <c r="BH33" s="758"/>
      <c r="BI33" s="758"/>
      <c r="BJ33" s="758"/>
      <c r="BK33" s="758"/>
      <c r="BL33" s="759"/>
      <c r="BM33" s="927"/>
      <c r="BN33" s="758"/>
      <c r="BO33" s="759"/>
      <c r="BP33" s="932"/>
      <c r="BQ33" s="758"/>
      <c r="BR33" s="758"/>
      <c r="BS33" s="758"/>
      <c r="BT33" s="758"/>
      <c r="BU33" s="758"/>
      <c r="BV33" s="758"/>
      <c r="BW33" s="758"/>
      <c r="BX33" s="759"/>
      <c r="BY33" s="823"/>
    </row>
    <row r="34" spans="1:77" ht="14.5">
      <c r="A34" s="824">
        <f>ROW()</f>
        <v>34</v>
      </c>
      <c r="B34" s="192"/>
      <c r="C34" s="811"/>
      <c r="D34" s="811"/>
      <c r="E34" s="811"/>
      <c r="F34" s="811" t="s">
        <v>799</v>
      </c>
      <c r="G34" s="811"/>
      <c r="H34" s="811" t="s">
        <v>1017</v>
      </c>
      <c r="I34" s="811"/>
      <c r="J34" s="808"/>
      <c r="K34" s="658"/>
      <c r="L34" s="658"/>
      <c r="M34" s="658"/>
      <c r="N34" s="658"/>
      <c r="O34" s="658"/>
      <c r="P34" s="658"/>
      <c r="Q34" s="658"/>
      <c r="R34" s="817"/>
      <c r="S34" s="898"/>
      <c r="T34" s="838"/>
      <c r="U34" s="839"/>
      <c r="V34" s="839"/>
      <c r="W34" s="839"/>
      <c r="X34" s="840"/>
      <c r="Y34" s="927"/>
      <c r="Z34" s="758"/>
      <c r="AA34" s="759"/>
      <c r="AB34" s="932"/>
      <c r="AC34" s="758"/>
      <c r="AD34" s="758"/>
      <c r="AE34" s="758"/>
      <c r="AF34" s="758"/>
      <c r="AG34" s="758"/>
      <c r="AH34" s="758"/>
      <c r="AI34" s="758"/>
      <c r="AJ34" s="758"/>
      <c r="AK34" s="758"/>
      <c r="AL34" s="758"/>
      <c r="AM34" s="758"/>
      <c r="AN34" s="759"/>
      <c r="AO34" s="760"/>
      <c r="AP34" s="758"/>
      <c r="AQ34" s="759"/>
      <c r="AR34" s="932"/>
      <c r="AS34" s="758"/>
      <c r="AT34" s="758"/>
      <c r="AU34" s="758"/>
      <c r="AV34" s="758"/>
      <c r="AW34" s="758"/>
      <c r="AX34" s="758"/>
      <c r="AY34" s="758"/>
      <c r="AZ34" s="759"/>
      <c r="BA34" s="760"/>
      <c r="BB34" s="758"/>
      <c r="BC34" s="759"/>
      <c r="BD34" s="932"/>
      <c r="BE34" s="758"/>
      <c r="BF34" s="758"/>
      <c r="BG34" s="758"/>
      <c r="BH34" s="758"/>
      <c r="BI34" s="758"/>
      <c r="BJ34" s="758"/>
      <c r="BK34" s="758"/>
      <c r="BL34" s="759"/>
      <c r="BM34" s="927"/>
      <c r="BN34" s="758"/>
      <c r="BO34" s="759"/>
      <c r="BP34" s="932"/>
      <c r="BQ34" s="758"/>
      <c r="BR34" s="758"/>
      <c r="BS34" s="758"/>
      <c r="BT34" s="758"/>
      <c r="BU34" s="758"/>
      <c r="BV34" s="758"/>
      <c r="BW34" s="758"/>
      <c r="BX34" s="759"/>
      <c r="BY34" s="823"/>
    </row>
    <row r="35" spans="1:77" ht="14.5">
      <c r="A35" s="824">
        <f>ROW()</f>
        <v>35</v>
      </c>
      <c r="B35" s="192"/>
      <c r="C35" s="811"/>
      <c r="D35" s="811"/>
      <c r="E35" s="812" t="s">
        <v>792</v>
      </c>
      <c r="F35" s="811" t="s">
        <v>798</v>
      </c>
      <c r="G35" s="811"/>
      <c r="H35" s="811" t="s">
        <v>1017</v>
      </c>
      <c r="I35" s="811"/>
      <c r="J35" s="808"/>
      <c r="K35" s="658"/>
      <c r="L35" s="658"/>
      <c r="M35" s="658"/>
      <c r="N35" s="658"/>
      <c r="O35" s="658"/>
      <c r="P35" s="658"/>
      <c r="Q35" s="658"/>
      <c r="R35" s="817"/>
      <c r="S35" s="898"/>
      <c r="T35" s="838"/>
      <c r="U35" s="839"/>
      <c r="V35" s="839"/>
      <c r="W35" s="839"/>
      <c r="X35" s="840"/>
      <c r="Y35" s="927"/>
      <c r="Z35" s="758"/>
      <c r="AA35" s="759"/>
      <c r="AB35" s="932"/>
      <c r="AC35" s="758"/>
      <c r="AD35" s="758"/>
      <c r="AE35" s="758"/>
      <c r="AF35" s="758"/>
      <c r="AG35" s="758"/>
      <c r="AH35" s="758"/>
      <c r="AI35" s="758"/>
      <c r="AJ35" s="758"/>
      <c r="AK35" s="758"/>
      <c r="AL35" s="758"/>
      <c r="AM35" s="758"/>
      <c r="AN35" s="759"/>
      <c r="AO35" s="760"/>
      <c r="AP35" s="758"/>
      <c r="AQ35" s="759"/>
      <c r="AR35" s="932"/>
      <c r="AS35" s="758"/>
      <c r="AT35" s="758"/>
      <c r="AU35" s="758"/>
      <c r="AV35" s="758"/>
      <c r="AW35" s="758"/>
      <c r="AX35" s="758"/>
      <c r="AY35" s="758"/>
      <c r="AZ35" s="759"/>
      <c r="BA35" s="760"/>
      <c r="BB35" s="758"/>
      <c r="BC35" s="759"/>
      <c r="BD35" s="932"/>
      <c r="BE35" s="758"/>
      <c r="BF35" s="758"/>
      <c r="BG35" s="758"/>
      <c r="BH35" s="758"/>
      <c r="BI35" s="758"/>
      <c r="BJ35" s="758"/>
      <c r="BK35" s="758"/>
      <c r="BL35" s="759"/>
      <c r="BM35" s="927"/>
      <c r="BN35" s="758"/>
      <c r="BO35" s="759"/>
      <c r="BP35" s="932"/>
      <c r="BQ35" s="758"/>
      <c r="BR35" s="758"/>
      <c r="BS35" s="758"/>
      <c r="BT35" s="758"/>
      <c r="BU35" s="758"/>
      <c r="BV35" s="758"/>
      <c r="BW35" s="758"/>
      <c r="BX35" s="759"/>
      <c r="BY35" s="823"/>
    </row>
    <row r="36" spans="1:77" ht="14.5">
      <c r="A36" s="824">
        <f>ROW()</f>
        <v>36</v>
      </c>
      <c r="B36" s="192"/>
      <c r="C36" s="811"/>
      <c r="D36" s="811"/>
      <c r="E36" s="811"/>
      <c r="F36" s="811" t="s">
        <v>1069</v>
      </c>
      <c r="G36" s="811"/>
      <c r="H36" s="811" t="s">
        <v>1017</v>
      </c>
      <c r="I36" s="811"/>
      <c r="J36" s="808"/>
      <c r="K36" s="658"/>
      <c r="L36" s="658"/>
      <c r="M36" s="658"/>
      <c r="N36" s="658"/>
      <c r="O36" s="658"/>
      <c r="P36" s="658"/>
      <c r="Q36" s="658"/>
      <c r="R36" s="817"/>
      <c r="S36" s="898"/>
      <c r="T36" s="838"/>
      <c r="U36" s="839"/>
      <c r="V36" s="839"/>
      <c r="W36" s="839"/>
      <c r="X36" s="840"/>
      <c r="Y36" s="927"/>
      <c r="Z36" s="758"/>
      <c r="AA36" s="759"/>
      <c r="AB36" s="932"/>
      <c r="AC36" s="758"/>
      <c r="AD36" s="758"/>
      <c r="AE36" s="758"/>
      <c r="AF36" s="758"/>
      <c r="AG36" s="758"/>
      <c r="AH36" s="758"/>
      <c r="AI36" s="758"/>
      <c r="AJ36" s="758"/>
      <c r="AK36" s="758"/>
      <c r="AL36" s="758"/>
      <c r="AM36" s="758"/>
      <c r="AN36" s="759"/>
      <c r="AO36" s="760"/>
      <c r="AP36" s="758"/>
      <c r="AQ36" s="759"/>
      <c r="AR36" s="932"/>
      <c r="AS36" s="758"/>
      <c r="AT36" s="758"/>
      <c r="AU36" s="758"/>
      <c r="AV36" s="758"/>
      <c r="AW36" s="758"/>
      <c r="AX36" s="758"/>
      <c r="AY36" s="758"/>
      <c r="AZ36" s="759"/>
      <c r="BA36" s="760"/>
      <c r="BB36" s="758"/>
      <c r="BC36" s="759"/>
      <c r="BD36" s="932"/>
      <c r="BE36" s="758"/>
      <c r="BF36" s="758"/>
      <c r="BG36" s="758"/>
      <c r="BH36" s="758"/>
      <c r="BI36" s="758"/>
      <c r="BJ36" s="758"/>
      <c r="BK36" s="758"/>
      <c r="BL36" s="759"/>
      <c r="BM36" s="927"/>
      <c r="BN36" s="758"/>
      <c r="BO36" s="759"/>
      <c r="BP36" s="932"/>
      <c r="BQ36" s="758"/>
      <c r="BR36" s="758"/>
      <c r="BS36" s="758"/>
      <c r="BT36" s="758"/>
      <c r="BU36" s="758"/>
      <c r="BV36" s="758"/>
      <c r="BW36" s="758"/>
      <c r="BX36" s="759"/>
      <c r="BY36" s="823"/>
    </row>
    <row r="37" spans="1:77" ht="14.5">
      <c r="A37" s="824">
        <f>ROW()</f>
        <v>37</v>
      </c>
      <c r="B37" s="192"/>
      <c r="C37" s="811"/>
      <c r="D37" s="811"/>
      <c r="E37" s="811"/>
      <c r="F37" s="811" t="s">
        <v>799</v>
      </c>
      <c r="G37" s="811"/>
      <c r="H37" s="811" t="s">
        <v>1017</v>
      </c>
      <c r="I37" s="811"/>
      <c r="J37" s="808"/>
      <c r="K37" s="658"/>
      <c r="L37" s="658"/>
      <c r="M37" s="658"/>
      <c r="N37" s="658"/>
      <c r="O37" s="658"/>
      <c r="P37" s="658"/>
      <c r="Q37" s="658"/>
      <c r="R37" s="817"/>
      <c r="S37" s="898"/>
      <c r="T37" s="838"/>
      <c r="U37" s="839"/>
      <c r="V37" s="839"/>
      <c r="W37" s="839"/>
      <c r="X37" s="840"/>
      <c r="Y37" s="927"/>
      <c r="Z37" s="758"/>
      <c r="AA37" s="759"/>
      <c r="AB37" s="932"/>
      <c r="AC37" s="758"/>
      <c r="AD37" s="758"/>
      <c r="AE37" s="758"/>
      <c r="AF37" s="758"/>
      <c r="AG37" s="758"/>
      <c r="AH37" s="758"/>
      <c r="AI37" s="758"/>
      <c r="AJ37" s="758"/>
      <c r="AK37" s="758"/>
      <c r="AL37" s="758"/>
      <c r="AM37" s="758"/>
      <c r="AN37" s="759"/>
      <c r="AO37" s="760"/>
      <c r="AP37" s="758"/>
      <c r="AQ37" s="759"/>
      <c r="AR37" s="932"/>
      <c r="AS37" s="758"/>
      <c r="AT37" s="758"/>
      <c r="AU37" s="758"/>
      <c r="AV37" s="758"/>
      <c r="AW37" s="758"/>
      <c r="AX37" s="758"/>
      <c r="AY37" s="758"/>
      <c r="AZ37" s="759"/>
      <c r="BA37" s="760"/>
      <c r="BB37" s="758"/>
      <c r="BC37" s="759"/>
      <c r="BD37" s="932"/>
      <c r="BE37" s="758"/>
      <c r="BF37" s="758"/>
      <c r="BG37" s="758"/>
      <c r="BH37" s="758"/>
      <c r="BI37" s="758"/>
      <c r="BJ37" s="758"/>
      <c r="BK37" s="758"/>
      <c r="BL37" s="759"/>
      <c r="BM37" s="927"/>
      <c r="BN37" s="758"/>
      <c r="BO37" s="759"/>
      <c r="BP37" s="932"/>
      <c r="BQ37" s="758"/>
      <c r="BR37" s="758"/>
      <c r="BS37" s="758"/>
      <c r="BT37" s="758"/>
      <c r="BU37" s="758"/>
      <c r="BV37" s="758"/>
      <c r="BW37" s="758"/>
      <c r="BX37" s="759"/>
      <c r="BY37" s="823"/>
    </row>
    <row r="38" spans="1:77" ht="14.5">
      <c r="A38" s="824">
        <f>ROW()</f>
        <v>38</v>
      </c>
      <c r="B38" s="192"/>
      <c r="C38" s="811"/>
      <c r="D38" s="811"/>
      <c r="E38" s="812" t="s">
        <v>4</v>
      </c>
      <c r="F38" s="811" t="s">
        <v>801</v>
      </c>
      <c r="G38" s="811"/>
      <c r="H38" s="811" t="s">
        <v>1017</v>
      </c>
      <c r="I38" s="811"/>
      <c r="J38" s="808"/>
      <c r="K38" s="658"/>
      <c r="L38" s="658"/>
      <c r="M38" s="658"/>
      <c r="N38" s="658"/>
      <c r="O38" s="658"/>
      <c r="P38" s="658"/>
      <c r="Q38" s="658"/>
      <c r="R38" s="817"/>
      <c r="S38" s="898"/>
      <c r="T38" s="838"/>
      <c r="U38" s="839"/>
      <c r="V38" s="839"/>
      <c r="W38" s="839"/>
      <c r="X38" s="840"/>
      <c r="Y38" s="927"/>
      <c r="Z38" s="758"/>
      <c r="AA38" s="759"/>
      <c r="AB38" s="932"/>
      <c r="AC38" s="758"/>
      <c r="AD38" s="758"/>
      <c r="AE38" s="758"/>
      <c r="AF38" s="758"/>
      <c r="AG38" s="758"/>
      <c r="AH38" s="758"/>
      <c r="AI38" s="758"/>
      <c r="AJ38" s="758"/>
      <c r="AK38" s="758"/>
      <c r="AL38" s="758"/>
      <c r="AM38" s="758"/>
      <c r="AN38" s="759"/>
      <c r="AO38" s="760"/>
      <c r="AP38" s="758"/>
      <c r="AQ38" s="759"/>
      <c r="AR38" s="932"/>
      <c r="AS38" s="758"/>
      <c r="AT38" s="758"/>
      <c r="AU38" s="758"/>
      <c r="AV38" s="758"/>
      <c r="AW38" s="758"/>
      <c r="AX38" s="758"/>
      <c r="AY38" s="758"/>
      <c r="AZ38" s="759"/>
      <c r="BA38" s="760"/>
      <c r="BB38" s="758"/>
      <c r="BC38" s="759"/>
      <c r="BD38" s="932"/>
      <c r="BE38" s="758"/>
      <c r="BF38" s="758"/>
      <c r="BG38" s="758"/>
      <c r="BH38" s="758"/>
      <c r="BI38" s="758"/>
      <c r="BJ38" s="758"/>
      <c r="BK38" s="758"/>
      <c r="BL38" s="759"/>
      <c r="BM38" s="927"/>
      <c r="BN38" s="758"/>
      <c r="BO38" s="759"/>
      <c r="BP38" s="932"/>
      <c r="BQ38" s="758"/>
      <c r="BR38" s="758"/>
      <c r="BS38" s="758"/>
      <c r="BT38" s="758"/>
      <c r="BU38" s="758"/>
      <c r="BV38" s="758"/>
      <c r="BW38" s="758"/>
      <c r="BX38" s="759"/>
      <c r="BY38" s="823"/>
    </row>
    <row r="39" spans="1:77" ht="14.5">
      <c r="A39" s="824">
        <f>ROW()</f>
        <v>39</v>
      </c>
      <c r="B39" s="192"/>
      <c r="C39" s="811"/>
      <c r="D39" s="811"/>
      <c r="E39" s="812" t="s">
        <v>1019</v>
      </c>
      <c r="F39" s="811" t="s">
        <v>801</v>
      </c>
      <c r="G39" s="811"/>
      <c r="H39" s="811" t="s">
        <v>1017</v>
      </c>
      <c r="I39" s="811"/>
      <c r="J39" s="808"/>
      <c r="K39" s="658"/>
      <c r="L39" s="658"/>
      <c r="M39" s="658"/>
      <c r="N39" s="658"/>
      <c r="O39" s="658"/>
      <c r="P39" s="658"/>
      <c r="Q39" s="658"/>
      <c r="R39" s="817"/>
      <c r="S39" s="898"/>
      <c r="T39" s="838"/>
      <c r="U39" s="839"/>
      <c r="V39" s="839"/>
      <c r="W39" s="839"/>
      <c r="X39" s="840"/>
      <c r="Y39" s="927"/>
      <c r="Z39" s="758"/>
      <c r="AA39" s="759"/>
      <c r="AB39" s="932"/>
      <c r="AC39" s="758"/>
      <c r="AD39" s="758"/>
      <c r="AE39" s="758"/>
      <c r="AF39" s="758"/>
      <c r="AG39" s="758"/>
      <c r="AH39" s="758"/>
      <c r="AI39" s="758"/>
      <c r="AJ39" s="758"/>
      <c r="AK39" s="758"/>
      <c r="AL39" s="758"/>
      <c r="AM39" s="758"/>
      <c r="AN39" s="759"/>
      <c r="AO39" s="760"/>
      <c r="AP39" s="758"/>
      <c r="AQ39" s="759"/>
      <c r="AR39" s="932"/>
      <c r="AS39" s="758"/>
      <c r="AT39" s="758"/>
      <c r="AU39" s="758"/>
      <c r="AV39" s="758"/>
      <c r="AW39" s="758"/>
      <c r="AX39" s="758"/>
      <c r="AY39" s="758"/>
      <c r="AZ39" s="759"/>
      <c r="BA39" s="760"/>
      <c r="BB39" s="758"/>
      <c r="BC39" s="759"/>
      <c r="BD39" s="932"/>
      <c r="BE39" s="758"/>
      <c r="BF39" s="758"/>
      <c r="BG39" s="758"/>
      <c r="BH39" s="758"/>
      <c r="BI39" s="758"/>
      <c r="BJ39" s="758"/>
      <c r="BK39" s="758"/>
      <c r="BL39" s="759"/>
      <c r="BM39" s="927"/>
      <c r="BN39" s="758"/>
      <c r="BO39" s="759"/>
      <c r="BP39" s="932"/>
      <c r="BQ39" s="758"/>
      <c r="BR39" s="758"/>
      <c r="BS39" s="758"/>
      <c r="BT39" s="758"/>
      <c r="BU39" s="758"/>
      <c r="BV39" s="758"/>
      <c r="BW39" s="758"/>
      <c r="BX39" s="759"/>
      <c r="BY39" s="823"/>
    </row>
    <row r="40" spans="1:77" ht="14.5">
      <c r="A40" s="824">
        <f>ROW()</f>
        <v>40</v>
      </c>
      <c r="B40" s="192"/>
      <c r="C40" s="811"/>
      <c r="D40" s="811"/>
      <c r="E40" s="812"/>
      <c r="F40" s="811" t="s">
        <v>798</v>
      </c>
      <c r="G40" s="811"/>
      <c r="H40" s="811" t="s">
        <v>1017</v>
      </c>
      <c r="I40" s="811"/>
      <c r="J40" s="808"/>
      <c r="K40" s="658"/>
      <c r="L40" s="658"/>
      <c r="M40" s="658"/>
      <c r="N40" s="658"/>
      <c r="O40" s="658"/>
      <c r="P40" s="658"/>
      <c r="Q40" s="658"/>
      <c r="R40" s="817"/>
      <c r="S40" s="898"/>
      <c r="T40" s="838"/>
      <c r="U40" s="839"/>
      <c r="V40" s="839"/>
      <c r="W40" s="839"/>
      <c r="X40" s="840"/>
      <c r="Y40" s="927"/>
      <c r="Z40" s="758"/>
      <c r="AA40" s="759"/>
      <c r="AB40" s="932"/>
      <c r="AC40" s="758"/>
      <c r="AD40" s="758"/>
      <c r="AE40" s="758"/>
      <c r="AF40" s="758"/>
      <c r="AG40" s="758"/>
      <c r="AH40" s="758"/>
      <c r="AI40" s="758"/>
      <c r="AJ40" s="758"/>
      <c r="AK40" s="758"/>
      <c r="AL40" s="758"/>
      <c r="AM40" s="758"/>
      <c r="AN40" s="759"/>
      <c r="AO40" s="760"/>
      <c r="AP40" s="758"/>
      <c r="AQ40" s="759"/>
      <c r="AR40" s="932"/>
      <c r="AS40" s="758"/>
      <c r="AT40" s="758"/>
      <c r="AU40" s="758"/>
      <c r="AV40" s="758"/>
      <c r="AW40" s="758"/>
      <c r="AX40" s="758"/>
      <c r="AY40" s="758"/>
      <c r="AZ40" s="759"/>
      <c r="BA40" s="760"/>
      <c r="BB40" s="758"/>
      <c r="BC40" s="759"/>
      <c r="BD40" s="932"/>
      <c r="BE40" s="758"/>
      <c r="BF40" s="758"/>
      <c r="BG40" s="758"/>
      <c r="BH40" s="758"/>
      <c r="BI40" s="758"/>
      <c r="BJ40" s="758"/>
      <c r="BK40" s="758"/>
      <c r="BL40" s="759"/>
      <c r="BM40" s="927"/>
      <c r="BN40" s="758"/>
      <c r="BO40" s="759"/>
      <c r="BP40" s="932"/>
      <c r="BQ40" s="758"/>
      <c r="BR40" s="758"/>
      <c r="BS40" s="758"/>
      <c r="BT40" s="758"/>
      <c r="BU40" s="758"/>
      <c r="BV40" s="758"/>
      <c r="BW40" s="758"/>
      <c r="BX40" s="759"/>
      <c r="BY40" s="823"/>
    </row>
    <row r="41" spans="1:77" ht="14.5">
      <c r="A41" s="824">
        <f>ROW()</f>
        <v>41</v>
      </c>
      <c r="B41" s="192"/>
      <c r="C41" s="811"/>
      <c r="D41" s="811"/>
      <c r="E41" s="812"/>
      <c r="F41" s="811" t="s">
        <v>1068</v>
      </c>
      <c r="G41" s="811"/>
      <c r="H41" s="811" t="s">
        <v>1017</v>
      </c>
      <c r="I41" s="811"/>
      <c r="J41" s="808"/>
      <c r="K41" s="658"/>
      <c r="L41" s="658"/>
      <c r="M41" s="658"/>
      <c r="N41" s="658"/>
      <c r="O41" s="658"/>
      <c r="P41" s="658"/>
      <c r="Q41" s="658"/>
      <c r="R41" s="817"/>
      <c r="S41" s="898"/>
      <c r="T41" s="838"/>
      <c r="U41" s="839"/>
      <c r="V41" s="839"/>
      <c r="W41" s="839"/>
      <c r="X41" s="840"/>
      <c r="Y41" s="927"/>
      <c r="Z41" s="758"/>
      <c r="AA41" s="759"/>
      <c r="AB41" s="932"/>
      <c r="AC41" s="758"/>
      <c r="AD41" s="758"/>
      <c r="AE41" s="758"/>
      <c r="AF41" s="758"/>
      <c r="AG41" s="758"/>
      <c r="AH41" s="758"/>
      <c r="AI41" s="758"/>
      <c r="AJ41" s="758"/>
      <c r="AK41" s="758"/>
      <c r="AL41" s="758"/>
      <c r="AM41" s="758"/>
      <c r="AN41" s="759"/>
      <c r="AO41" s="760"/>
      <c r="AP41" s="758"/>
      <c r="AQ41" s="759"/>
      <c r="AR41" s="932"/>
      <c r="AS41" s="758"/>
      <c r="AT41" s="758"/>
      <c r="AU41" s="758"/>
      <c r="AV41" s="758"/>
      <c r="AW41" s="758"/>
      <c r="AX41" s="758"/>
      <c r="AY41" s="758"/>
      <c r="AZ41" s="759"/>
      <c r="BA41" s="760"/>
      <c r="BB41" s="758"/>
      <c r="BC41" s="759"/>
      <c r="BD41" s="932"/>
      <c r="BE41" s="758"/>
      <c r="BF41" s="758"/>
      <c r="BG41" s="758"/>
      <c r="BH41" s="758"/>
      <c r="BI41" s="758"/>
      <c r="BJ41" s="758"/>
      <c r="BK41" s="758"/>
      <c r="BL41" s="759"/>
      <c r="BM41" s="927"/>
      <c r="BN41" s="758"/>
      <c r="BO41" s="759"/>
      <c r="BP41" s="932"/>
      <c r="BQ41" s="758"/>
      <c r="BR41" s="758"/>
      <c r="BS41" s="758"/>
      <c r="BT41" s="758"/>
      <c r="BU41" s="758"/>
      <c r="BV41" s="758"/>
      <c r="BW41" s="758"/>
      <c r="BX41" s="759"/>
      <c r="BY41" s="823"/>
    </row>
    <row r="42" spans="1:77" ht="14.5">
      <c r="A42" s="824">
        <f>ROW()</f>
        <v>42</v>
      </c>
      <c r="B42" s="192"/>
      <c r="C42" s="811"/>
      <c r="D42" s="811"/>
      <c r="E42" s="811"/>
      <c r="F42" s="811" t="s">
        <v>799</v>
      </c>
      <c r="G42" s="811" t="s">
        <v>4</v>
      </c>
      <c r="H42" s="811" t="s">
        <v>1017</v>
      </c>
      <c r="I42" s="811"/>
      <c r="J42" s="808"/>
      <c r="K42" s="658"/>
      <c r="L42" s="658"/>
      <c r="M42" s="658"/>
      <c r="N42" s="658"/>
      <c r="O42" s="658"/>
      <c r="P42" s="658"/>
      <c r="Q42" s="658"/>
      <c r="R42" s="817"/>
      <c r="S42" s="898"/>
      <c r="T42" s="838"/>
      <c r="U42" s="839"/>
      <c r="V42" s="839"/>
      <c r="W42" s="839"/>
      <c r="X42" s="840"/>
      <c r="Y42" s="927"/>
      <c r="Z42" s="758"/>
      <c r="AA42" s="759"/>
      <c r="AB42" s="932"/>
      <c r="AC42" s="758"/>
      <c r="AD42" s="758"/>
      <c r="AE42" s="758"/>
      <c r="AF42" s="758"/>
      <c r="AG42" s="758"/>
      <c r="AH42" s="758"/>
      <c r="AI42" s="758"/>
      <c r="AJ42" s="758"/>
      <c r="AK42" s="758"/>
      <c r="AL42" s="758"/>
      <c r="AM42" s="758"/>
      <c r="AN42" s="759"/>
      <c r="AO42" s="760"/>
      <c r="AP42" s="758"/>
      <c r="AQ42" s="759"/>
      <c r="AR42" s="932"/>
      <c r="AS42" s="758"/>
      <c r="AT42" s="758"/>
      <c r="AU42" s="758"/>
      <c r="AV42" s="758"/>
      <c r="AW42" s="758"/>
      <c r="AX42" s="758"/>
      <c r="AY42" s="758"/>
      <c r="AZ42" s="759"/>
      <c r="BA42" s="760"/>
      <c r="BB42" s="758"/>
      <c r="BC42" s="759"/>
      <c r="BD42" s="932"/>
      <c r="BE42" s="758"/>
      <c r="BF42" s="758"/>
      <c r="BG42" s="758"/>
      <c r="BH42" s="758"/>
      <c r="BI42" s="758"/>
      <c r="BJ42" s="758"/>
      <c r="BK42" s="758"/>
      <c r="BL42" s="759"/>
      <c r="BM42" s="927"/>
      <c r="BN42" s="758"/>
      <c r="BO42" s="759"/>
      <c r="BP42" s="932"/>
      <c r="BQ42" s="758"/>
      <c r="BR42" s="758"/>
      <c r="BS42" s="758"/>
      <c r="BT42" s="758"/>
      <c r="BU42" s="758"/>
      <c r="BV42" s="758"/>
      <c r="BW42" s="758"/>
      <c r="BX42" s="759"/>
      <c r="BY42" s="823"/>
    </row>
    <row r="43" spans="1:77" ht="72.5">
      <c r="A43" s="824">
        <f>ROW()</f>
        <v>43</v>
      </c>
      <c r="B43" s="192"/>
      <c r="C43" s="811" t="s">
        <v>328</v>
      </c>
      <c r="D43" s="811" t="s">
        <v>802</v>
      </c>
      <c r="E43" s="812">
        <v>220</v>
      </c>
      <c r="F43" s="811" t="s">
        <v>799</v>
      </c>
      <c r="G43" s="811"/>
      <c r="H43" s="811" t="s">
        <v>1048</v>
      </c>
      <c r="I43" s="811" t="s">
        <v>1055</v>
      </c>
      <c r="J43" s="808"/>
      <c r="K43" s="658"/>
      <c r="L43" s="658"/>
      <c r="M43" s="658"/>
      <c r="N43" s="658"/>
      <c r="O43" s="658"/>
      <c r="P43" s="658"/>
      <c r="Q43" s="658"/>
      <c r="R43" s="817"/>
      <c r="S43" s="898"/>
      <c r="T43" s="838"/>
      <c r="U43" s="839"/>
      <c r="V43" s="839"/>
      <c r="W43" s="839"/>
      <c r="X43" s="840"/>
      <c r="Y43" s="927"/>
      <c r="Z43" s="758"/>
      <c r="AA43" s="759"/>
      <c r="AB43" s="932"/>
      <c r="AC43" s="758"/>
      <c r="AD43" s="758"/>
      <c r="AE43" s="758"/>
      <c r="AF43" s="758"/>
      <c r="AG43" s="758"/>
      <c r="AH43" s="758"/>
      <c r="AI43" s="758"/>
      <c r="AJ43" s="758"/>
      <c r="AK43" s="758"/>
      <c r="AL43" s="758"/>
      <c r="AM43" s="758"/>
      <c r="AN43" s="759"/>
      <c r="AO43" s="760"/>
      <c r="AP43" s="758"/>
      <c r="AQ43" s="759"/>
      <c r="AR43" s="932"/>
      <c r="AS43" s="758"/>
      <c r="AT43" s="758"/>
      <c r="AU43" s="758"/>
      <c r="AV43" s="758"/>
      <c r="AW43" s="758"/>
      <c r="AX43" s="758"/>
      <c r="AY43" s="758"/>
      <c r="AZ43" s="759"/>
      <c r="BA43" s="760"/>
      <c r="BB43" s="758"/>
      <c r="BC43" s="759"/>
      <c r="BD43" s="932"/>
      <c r="BE43" s="758"/>
      <c r="BF43" s="758"/>
      <c r="BG43" s="758"/>
      <c r="BH43" s="758"/>
      <c r="BI43" s="758"/>
      <c r="BJ43" s="758"/>
      <c r="BK43" s="758"/>
      <c r="BL43" s="759"/>
      <c r="BM43" s="927"/>
      <c r="BN43" s="758"/>
      <c r="BO43" s="759"/>
      <c r="BP43" s="932"/>
      <c r="BQ43" s="758"/>
      <c r="BR43" s="758"/>
      <c r="BS43" s="758"/>
      <c r="BT43" s="758"/>
      <c r="BU43" s="758"/>
      <c r="BV43" s="758"/>
      <c r="BW43" s="758"/>
      <c r="BX43" s="759"/>
      <c r="BY43" s="823"/>
    </row>
    <row r="44" spans="1:77" ht="14.5">
      <c r="A44" s="824">
        <f>ROW()</f>
        <v>44</v>
      </c>
      <c r="B44" s="192"/>
      <c r="C44" s="811"/>
      <c r="D44" s="811"/>
      <c r="E44" s="812">
        <v>110</v>
      </c>
      <c r="F44" s="811" t="s">
        <v>799</v>
      </c>
      <c r="G44" s="811"/>
      <c r="H44" s="811" t="s">
        <v>1048</v>
      </c>
      <c r="I44" s="811"/>
      <c r="J44" s="808"/>
      <c r="K44" s="658"/>
      <c r="L44" s="658"/>
      <c r="M44" s="658"/>
      <c r="N44" s="658"/>
      <c r="O44" s="658"/>
      <c r="P44" s="658"/>
      <c r="Q44" s="658"/>
      <c r="R44" s="817"/>
      <c r="S44" s="898"/>
      <c r="T44" s="838"/>
      <c r="U44" s="839"/>
      <c r="V44" s="839"/>
      <c r="W44" s="839"/>
      <c r="X44" s="840"/>
      <c r="Y44" s="927"/>
      <c r="Z44" s="758"/>
      <c r="AA44" s="759"/>
      <c r="AB44" s="932"/>
      <c r="AC44" s="758"/>
      <c r="AD44" s="758"/>
      <c r="AE44" s="758"/>
      <c r="AF44" s="758"/>
      <c r="AG44" s="758"/>
      <c r="AH44" s="758"/>
      <c r="AI44" s="758"/>
      <c r="AJ44" s="758"/>
      <c r="AK44" s="758"/>
      <c r="AL44" s="758"/>
      <c r="AM44" s="758"/>
      <c r="AN44" s="759"/>
      <c r="AO44" s="760"/>
      <c r="AP44" s="758"/>
      <c r="AQ44" s="759"/>
      <c r="AR44" s="932"/>
      <c r="AS44" s="758"/>
      <c r="AT44" s="758"/>
      <c r="AU44" s="758"/>
      <c r="AV44" s="758"/>
      <c r="AW44" s="758"/>
      <c r="AX44" s="758"/>
      <c r="AY44" s="758"/>
      <c r="AZ44" s="759"/>
      <c r="BA44" s="760"/>
      <c r="BB44" s="758"/>
      <c r="BC44" s="759"/>
      <c r="BD44" s="932"/>
      <c r="BE44" s="758"/>
      <c r="BF44" s="758"/>
      <c r="BG44" s="758"/>
      <c r="BH44" s="758"/>
      <c r="BI44" s="758"/>
      <c r="BJ44" s="758"/>
      <c r="BK44" s="758"/>
      <c r="BL44" s="759"/>
      <c r="BM44" s="927"/>
      <c r="BN44" s="758"/>
      <c r="BO44" s="759"/>
      <c r="BP44" s="932"/>
      <c r="BQ44" s="758"/>
      <c r="BR44" s="758"/>
      <c r="BS44" s="758"/>
      <c r="BT44" s="758"/>
      <c r="BU44" s="758"/>
      <c r="BV44" s="758"/>
      <c r="BW44" s="758"/>
      <c r="BX44" s="759"/>
      <c r="BY44" s="823"/>
    </row>
    <row r="45" spans="1:77" ht="14.5">
      <c r="A45" s="824">
        <f>ROW()</f>
        <v>45</v>
      </c>
      <c r="B45" s="192"/>
      <c r="C45" s="811"/>
      <c r="D45" s="811"/>
      <c r="E45" s="812" t="s">
        <v>1019</v>
      </c>
      <c r="F45" s="811" t="s">
        <v>798</v>
      </c>
      <c r="G45" s="811"/>
      <c r="H45" s="811" t="s">
        <v>1048</v>
      </c>
      <c r="I45" s="811"/>
      <c r="J45" s="808"/>
      <c r="K45" s="658"/>
      <c r="L45" s="658"/>
      <c r="M45" s="658"/>
      <c r="N45" s="658"/>
      <c r="O45" s="658"/>
      <c r="P45" s="658"/>
      <c r="Q45" s="658"/>
      <c r="R45" s="817"/>
      <c r="S45" s="898"/>
      <c r="T45" s="838"/>
      <c r="U45" s="839"/>
      <c r="V45" s="839"/>
      <c r="W45" s="839"/>
      <c r="X45" s="840"/>
      <c r="Y45" s="927"/>
      <c r="Z45" s="758"/>
      <c r="AA45" s="759"/>
      <c r="AB45" s="932"/>
      <c r="AC45" s="758"/>
      <c r="AD45" s="758"/>
      <c r="AE45" s="758"/>
      <c r="AF45" s="758"/>
      <c r="AG45" s="758"/>
      <c r="AH45" s="758"/>
      <c r="AI45" s="758"/>
      <c r="AJ45" s="758"/>
      <c r="AK45" s="758"/>
      <c r="AL45" s="758"/>
      <c r="AM45" s="758"/>
      <c r="AN45" s="759"/>
      <c r="AO45" s="760"/>
      <c r="AP45" s="758"/>
      <c r="AQ45" s="759"/>
      <c r="AR45" s="932"/>
      <c r="AS45" s="758"/>
      <c r="AT45" s="758"/>
      <c r="AU45" s="758"/>
      <c r="AV45" s="758"/>
      <c r="AW45" s="758"/>
      <c r="AX45" s="758"/>
      <c r="AY45" s="758"/>
      <c r="AZ45" s="759"/>
      <c r="BA45" s="760"/>
      <c r="BB45" s="758"/>
      <c r="BC45" s="759"/>
      <c r="BD45" s="932"/>
      <c r="BE45" s="758"/>
      <c r="BF45" s="758"/>
      <c r="BG45" s="758"/>
      <c r="BH45" s="758"/>
      <c r="BI45" s="758"/>
      <c r="BJ45" s="758"/>
      <c r="BK45" s="758"/>
      <c r="BL45" s="759"/>
      <c r="BM45" s="927"/>
      <c r="BN45" s="758"/>
      <c r="BO45" s="759"/>
      <c r="BP45" s="932"/>
      <c r="BQ45" s="758"/>
      <c r="BR45" s="758"/>
      <c r="BS45" s="758"/>
      <c r="BT45" s="758"/>
      <c r="BU45" s="758"/>
      <c r="BV45" s="758"/>
      <c r="BW45" s="758"/>
      <c r="BX45" s="759"/>
      <c r="BY45" s="823"/>
    </row>
    <row r="46" spans="1:77" ht="14.5">
      <c r="A46" s="824">
        <f>ROW()</f>
        <v>46</v>
      </c>
      <c r="B46" s="192"/>
      <c r="C46" s="811"/>
      <c r="D46" s="811"/>
      <c r="E46" s="812"/>
      <c r="F46" s="811" t="s">
        <v>1068</v>
      </c>
      <c r="G46" s="811"/>
      <c r="H46" s="811" t="s">
        <v>1048</v>
      </c>
      <c r="I46" s="811"/>
      <c r="J46" s="808"/>
      <c r="K46" s="658"/>
      <c r="L46" s="658"/>
      <c r="M46" s="658"/>
      <c r="N46" s="658"/>
      <c r="O46" s="658"/>
      <c r="P46" s="658"/>
      <c r="Q46" s="658"/>
      <c r="R46" s="817"/>
      <c r="S46" s="898"/>
      <c r="T46" s="838"/>
      <c r="U46" s="839"/>
      <c r="V46" s="839"/>
      <c r="W46" s="839"/>
      <c r="X46" s="840"/>
      <c r="Y46" s="927"/>
      <c r="Z46" s="758"/>
      <c r="AA46" s="759"/>
      <c r="AB46" s="932"/>
      <c r="AC46" s="758"/>
      <c r="AD46" s="758"/>
      <c r="AE46" s="758"/>
      <c r="AF46" s="758"/>
      <c r="AG46" s="758"/>
      <c r="AH46" s="758"/>
      <c r="AI46" s="758"/>
      <c r="AJ46" s="758"/>
      <c r="AK46" s="758"/>
      <c r="AL46" s="758"/>
      <c r="AM46" s="758"/>
      <c r="AN46" s="759"/>
      <c r="AO46" s="760"/>
      <c r="AP46" s="758"/>
      <c r="AQ46" s="759"/>
      <c r="AR46" s="932"/>
      <c r="AS46" s="758"/>
      <c r="AT46" s="758"/>
      <c r="AU46" s="758"/>
      <c r="AV46" s="758"/>
      <c r="AW46" s="758"/>
      <c r="AX46" s="758"/>
      <c r="AY46" s="758"/>
      <c r="AZ46" s="759"/>
      <c r="BA46" s="760"/>
      <c r="BB46" s="758"/>
      <c r="BC46" s="759"/>
      <c r="BD46" s="932"/>
      <c r="BE46" s="758"/>
      <c r="BF46" s="758"/>
      <c r="BG46" s="758"/>
      <c r="BH46" s="758"/>
      <c r="BI46" s="758"/>
      <c r="BJ46" s="758"/>
      <c r="BK46" s="758"/>
      <c r="BL46" s="759"/>
      <c r="BM46" s="927"/>
      <c r="BN46" s="758"/>
      <c r="BO46" s="759"/>
      <c r="BP46" s="932"/>
      <c r="BQ46" s="758"/>
      <c r="BR46" s="758"/>
      <c r="BS46" s="758"/>
      <c r="BT46" s="758"/>
      <c r="BU46" s="758"/>
      <c r="BV46" s="758"/>
      <c r="BW46" s="758"/>
      <c r="BX46" s="759"/>
      <c r="BY46" s="823"/>
    </row>
    <row r="47" spans="1:77" ht="14.5">
      <c r="A47" s="824">
        <f>ROW()</f>
        <v>47</v>
      </c>
      <c r="B47" s="192"/>
      <c r="C47" s="811"/>
      <c r="D47" s="811"/>
      <c r="E47" s="812"/>
      <c r="F47" s="811" t="s">
        <v>799</v>
      </c>
      <c r="G47" s="811"/>
      <c r="H47" s="811" t="s">
        <v>1048</v>
      </c>
      <c r="I47" s="811"/>
      <c r="J47" s="808"/>
      <c r="K47" s="658"/>
      <c r="L47" s="658"/>
      <c r="M47" s="658"/>
      <c r="N47" s="658"/>
      <c r="O47" s="658"/>
      <c r="P47" s="658"/>
      <c r="Q47" s="658"/>
      <c r="R47" s="817"/>
      <c r="S47" s="898"/>
      <c r="T47" s="838"/>
      <c r="U47" s="839"/>
      <c r="V47" s="839"/>
      <c r="W47" s="839"/>
      <c r="X47" s="840"/>
      <c r="Y47" s="927"/>
      <c r="Z47" s="758"/>
      <c r="AA47" s="759"/>
      <c r="AB47" s="932"/>
      <c r="AC47" s="758"/>
      <c r="AD47" s="758"/>
      <c r="AE47" s="758"/>
      <c r="AF47" s="758"/>
      <c r="AG47" s="758"/>
      <c r="AH47" s="758"/>
      <c r="AI47" s="758"/>
      <c r="AJ47" s="758"/>
      <c r="AK47" s="758"/>
      <c r="AL47" s="758"/>
      <c r="AM47" s="758"/>
      <c r="AN47" s="759"/>
      <c r="AO47" s="760"/>
      <c r="AP47" s="758"/>
      <c r="AQ47" s="759"/>
      <c r="AR47" s="932"/>
      <c r="AS47" s="758"/>
      <c r="AT47" s="758"/>
      <c r="AU47" s="758"/>
      <c r="AV47" s="758"/>
      <c r="AW47" s="758"/>
      <c r="AX47" s="758"/>
      <c r="AY47" s="758"/>
      <c r="AZ47" s="759"/>
      <c r="BA47" s="760"/>
      <c r="BB47" s="758"/>
      <c r="BC47" s="759"/>
      <c r="BD47" s="932"/>
      <c r="BE47" s="758"/>
      <c r="BF47" s="758"/>
      <c r="BG47" s="758"/>
      <c r="BH47" s="758"/>
      <c r="BI47" s="758"/>
      <c r="BJ47" s="758"/>
      <c r="BK47" s="758"/>
      <c r="BL47" s="759"/>
      <c r="BM47" s="927"/>
      <c r="BN47" s="758"/>
      <c r="BO47" s="759"/>
      <c r="BP47" s="932"/>
      <c r="BQ47" s="758"/>
      <c r="BR47" s="758"/>
      <c r="BS47" s="758"/>
      <c r="BT47" s="758"/>
      <c r="BU47" s="758"/>
      <c r="BV47" s="758"/>
      <c r="BW47" s="758"/>
      <c r="BX47" s="759"/>
      <c r="BY47" s="823"/>
    </row>
    <row r="48" spans="1:77" ht="14.5">
      <c r="A48" s="824">
        <f>ROW()</f>
        <v>48</v>
      </c>
      <c r="B48" s="192"/>
      <c r="C48" s="811"/>
      <c r="D48" s="811"/>
      <c r="E48" s="812"/>
      <c r="F48" s="811" t="s">
        <v>801</v>
      </c>
      <c r="G48" s="811"/>
      <c r="H48" s="811" t="s">
        <v>1048</v>
      </c>
      <c r="I48" s="811"/>
      <c r="J48" s="808"/>
      <c r="K48" s="658"/>
      <c r="L48" s="658"/>
      <c r="M48" s="658"/>
      <c r="N48" s="658"/>
      <c r="O48" s="658"/>
      <c r="P48" s="658"/>
      <c r="Q48" s="658"/>
      <c r="R48" s="817"/>
      <c r="S48" s="898"/>
      <c r="T48" s="838"/>
      <c r="U48" s="839"/>
      <c r="V48" s="839"/>
      <c r="W48" s="839"/>
      <c r="X48" s="840"/>
      <c r="Y48" s="927"/>
      <c r="Z48" s="758"/>
      <c r="AA48" s="759"/>
      <c r="AB48" s="932"/>
      <c r="AC48" s="758"/>
      <c r="AD48" s="758"/>
      <c r="AE48" s="758"/>
      <c r="AF48" s="758"/>
      <c r="AG48" s="758"/>
      <c r="AH48" s="758"/>
      <c r="AI48" s="758"/>
      <c r="AJ48" s="758"/>
      <c r="AK48" s="758"/>
      <c r="AL48" s="758"/>
      <c r="AM48" s="758"/>
      <c r="AN48" s="759"/>
      <c r="AO48" s="760"/>
      <c r="AP48" s="758"/>
      <c r="AQ48" s="759"/>
      <c r="AR48" s="932"/>
      <c r="AS48" s="758"/>
      <c r="AT48" s="758"/>
      <c r="AU48" s="758"/>
      <c r="AV48" s="758"/>
      <c r="AW48" s="758"/>
      <c r="AX48" s="758"/>
      <c r="AY48" s="758"/>
      <c r="AZ48" s="759"/>
      <c r="BA48" s="760"/>
      <c r="BB48" s="758"/>
      <c r="BC48" s="759"/>
      <c r="BD48" s="932"/>
      <c r="BE48" s="758"/>
      <c r="BF48" s="758"/>
      <c r="BG48" s="758"/>
      <c r="BH48" s="758"/>
      <c r="BI48" s="758"/>
      <c r="BJ48" s="758"/>
      <c r="BK48" s="758"/>
      <c r="BL48" s="759"/>
      <c r="BM48" s="927"/>
      <c r="BN48" s="758"/>
      <c r="BO48" s="759"/>
      <c r="BP48" s="932"/>
      <c r="BQ48" s="758"/>
      <c r="BR48" s="758"/>
      <c r="BS48" s="758"/>
      <c r="BT48" s="758"/>
      <c r="BU48" s="758"/>
      <c r="BV48" s="758"/>
      <c r="BW48" s="758"/>
      <c r="BX48" s="759"/>
      <c r="BY48" s="823"/>
    </row>
    <row r="49" spans="1:77" ht="14.5">
      <c r="A49" s="824">
        <f>ROW()</f>
        <v>49</v>
      </c>
      <c r="B49" s="192"/>
      <c r="C49" s="811"/>
      <c r="D49" s="811"/>
      <c r="E49" s="811" t="s">
        <v>793</v>
      </c>
      <c r="F49" s="811" t="s">
        <v>803</v>
      </c>
      <c r="G49" s="811"/>
      <c r="H49" s="811" t="s">
        <v>1048</v>
      </c>
      <c r="I49" s="811"/>
      <c r="J49" s="808"/>
      <c r="K49" s="658"/>
      <c r="L49" s="658"/>
      <c r="M49" s="658"/>
      <c r="N49" s="658"/>
      <c r="O49" s="658"/>
      <c r="P49" s="658"/>
      <c r="Q49" s="658"/>
      <c r="R49" s="817"/>
      <c r="S49" s="898"/>
      <c r="T49" s="838"/>
      <c r="U49" s="839"/>
      <c r="V49" s="839"/>
      <c r="W49" s="839"/>
      <c r="X49" s="840"/>
      <c r="Y49" s="927"/>
      <c r="Z49" s="758"/>
      <c r="AA49" s="759"/>
      <c r="AB49" s="932"/>
      <c r="AC49" s="758"/>
      <c r="AD49" s="758"/>
      <c r="AE49" s="758"/>
      <c r="AF49" s="758"/>
      <c r="AG49" s="758"/>
      <c r="AH49" s="758"/>
      <c r="AI49" s="758"/>
      <c r="AJ49" s="758"/>
      <c r="AK49" s="758"/>
      <c r="AL49" s="758"/>
      <c r="AM49" s="758"/>
      <c r="AN49" s="759"/>
      <c r="AO49" s="760"/>
      <c r="AP49" s="758"/>
      <c r="AQ49" s="759"/>
      <c r="AR49" s="932"/>
      <c r="AS49" s="758"/>
      <c r="AT49" s="758"/>
      <c r="AU49" s="758"/>
      <c r="AV49" s="758"/>
      <c r="AW49" s="758"/>
      <c r="AX49" s="758"/>
      <c r="AY49" s="758"/>
      <c r="AZ49" s="759"/>
      <c r="BA49" s="760"/>
      <c r="BB49" s="758"/>
      <c r="BC49" s="759"/>
      <c r="BD49" s="932"/>
      <c r="BE49" s="758"/>
      <c r="BF49" s="758"/>
      <c r="BG49" s="758"/>
      <c r="BH49" s="758"/>
      <c r="BI49" s="758"/>
      <c r="BJ49" s="758"/>
      <c r="BK49" s="758"/>
      <c r="BL49" s="759"/>
      <c r="BM49" s="927"/>
      <c r="BN49" s="758"/>
      <c r="BO49" s="759"/>
      <c r="BP49" s="932"/>
      <c r="BQ49" s="758"/>
      <c r="BR49" s="758"/>
      <c r="BS49" s="758"/>
      <c r="BT49" s="758"/>
      <c r="BU49" s="758"/>
      <c r="BV49" s="758"/>
      <c r="BW49" s="758"/>
      <c r="BX49" s="759"/>
      <c r="BY49" s="823"/>
    </row>
    <row r="50" spans="1:77" s="869" customFormat="1" ht="58">
      <c r="A50" s="855">
        <f>ROW()</f>
        <v>50</v>
      </c>
      <c r="B50" s="856"/>
      <c r="C50" s="857" t="s">
        <v>328</v>
      </c>
      <c r="D50" s="857" t="s">
        <v>804</v>
      </c>
      <c r="E50" s="858">
        <v>220</v>
      </c>
      <c r="F50" s="857" t="s">
        <v>1020</v>
      </c>
      <c r="G50" s="857"/>
      <c r="H50" s="857" t="s">
        <v>1047</v>
      </c>
      <c r="I50" s="857" t="s">
        <v>1062</v>
      </c>
      <c r="J50" s="859"/>
      <c r="K50" s="860"/>
      <c r="L50" s="860"/>
      <c r="M50" s="860"/>
      <c r="N50" s="860"/>
      <c r="O50" s="860"/>
      <c r="P50" s="860"/>
      <c r="Q50" s="860"/>
      <c r="R50" s="861"/>
      <c r="S50" s="900"/>
      <c r="T50" s="862"/>
      <c r="U50" s="863"/>
      <c r="V50" s="863"/>
      <c r="W50" s="863"/>
      <c r="X50" s="864"/>
      <c r="Y50" s="928"/>
      <c r="Z50" s="866"/>
      <c r="AA50" s="867"/>
      <c r="AB50" s="933"/>
      <c r="AC50" s="866"/>
      <c r="AD50" s="866"/>
      <c r="AE50" s="866"/>
      <c r="AF50" s="866"/>
      <c r="AG50" s="866"/>
      <c r="AH50" s="866"/>
      <c r="AI50" s="866"/>
      <c r="AJ50" s="866"/>
      <c r="AK50" s="866"/>
      <c r="AL50" s="866"/>
      <c r="AM50" s="866"/>
      <c r="AN50" s="867"/>
      <c r="AO50" s="865"/>
      <c r="AP50" s="866"/>
      <c r="AQ50" s="867"/>
      <c r="AR50" s="933"/>
      <c r="AS50" s="866"/>
      <c r="AT50" s="866"/>
      <c r="AU50" s="866"/>
      <c r="AV50" s="866"/>
      <c r="AW50" s="866"/>
      <c r="AX50" s="866"/>
      <c r="AY50" s="866"/>
      <c r="AZ50" s="867"/>
      <c r="BA50" s="865"/>
      <c r="BB50" s="866"/>
      <c r="BC50" s="867"/>
      <c r="BD50" s="933"/>
      <c r="BE50" s="866"/>
      <c r="BF50" s="866"/>
      <c r="BG50" s="866"/>
      <c r="BH50" s="866"/>
      <c r="BI50" s="866"/>
      <c r="BJ50" s="866"/>
      <c r="BK50" s="866"/>
      <c r="BL50" s="867"/>
      <c r="BM50" s="928"/>
      <c r="BN50" s="866"/>
      <c r="BO50" s="867"/>
      <c r="BP50" s="933"/>
      <c r="BQ50" s="866"/>
      <c r="BR50" s="866"/>
      <c r="BS50" s="866"/>
      <c r="BT50" s="866"/>
      <c r="BU50" s="866"/>
      <c r="BV50" s="866"/>
      <c r="BW50" s="866"/>
      <c r="BX50" s="867"/>
      <c r="BY50" s="868"/>
    </row>
    <row r="51" spans="1:77" ht="29">
      <c r="A51" s="824">
        <f>ROW()</f>
        <v>51</v>
      </c>
      <c r="B51" s="192"/>
      <c r="C51" s="811"/>
      <c r="D51" s="812"/>
      <c r="E51" s="812">
        <v>110</v>
      </c>
      <c r="F51" s="811" t="s">
        <v>1020</v>
      </c>
      <c r="G51" s="811"/>
      <c r="H51" s="811" t="s">
        <v>1021</v>
      </c>
      <c r="I51" s="811"/>
      <c r="J51" s="808"/>
      <c r="K51" s="658"/>
      <c r="L51" s="658"/>
      <c r="M51" s="658"/>
      <c r="N51" s="658"/>
      <c r="O51" s="658"/>
      <c r="P51" s="658"/>
      <c r="Q51" s="658"/>
      <c r="R51" s="817"/>
      <c r="S51" s="898"/>
      <c r="T51" s="838"/>
      <c r="U51" s="839"/>
      <c r="V51" s="839"/>
      <c r="W51" s="839"/>
      <c r="X51" s="840"/>
      <c r="Y51" s="927"/>
      <c r="Z51" s="758"/>
      <c r="AA51" s="759"/>
      <c r="AB51" s="932"/>
      <c r="AC51" s="758"/>
      <c r="AD51" s="758"/>
      <c r="AE51" s="758"/>
      <c r="AF51" s="758"/>
      <c r="AG51" s="758"/>
      <c r="AH51" s="758"/>
      <c r="AI51" s="758"/>
      <c r="AJ51" s="758"/>
      <c r="AK51" s="758"/>
      <c r="AL51" s="758"/>
      <c r="AM51" s="758"/>
      <c r="AN51" s="759"/>
      <c r="AO51" s="760"/>
      <c r="AP51" s="758"/>
      <c r="AQ51" s="759"/>
      <c r="AR51" s="932"/>
      <c r="AS51" s="758"/>
      <c r="AT51" s="758"/>
      <c r="AU51" s="758"/>
      <c r="AV51" s="758"/>
      <c r="AW51" s="758"/>
      <c r="AX51" s="758"/>
      <c r="AY51" s="758"/>
      <c r="AZ51" s="759"/>
      <c r="BA51" s="760"/>
      <c r="BB51" s="758"/>
      <c r="BC51" s="759"/>
      <c r="BD51" s="932"/>
      <c r="BE51" s="758"/>
      <c r="BF51" s="758"/>
      <c r="BG51" s="758"/>
      <c r="BH51" s="758"/>
      <c r="BI51" s="758"/>
      <c r="BJ51" s="758"/>
      <c r="BK51" s="758"/>
      <c r="BL51" s="759"/>
      <c r="BM51" s="927"/>
      <c r="BN51" s="758"/>
      <c r="BO51" s="759"/>
      <c r="BP51" s="932"/>
      <c r="BQ51" s="758"/>
      <c r="BR51" s="758"/>
      <c r="BS51" s="758"/>
      <c r="BT51" s="758"/>
      <c r="BU51" s="758"/>
      <c r="BV51" s="758"/>
      <c r="BW51" s="758"/>
      <c r="BX51" s="759"/>
      <c r="BY51" s="823"/>
    </row>
    <row r="52" spans="1:77" ht="29">
      <c r="A52" s="824">
        <f>ROW()</f>
        <v>52</v>
      </c>
      <c r="B52" s="192"/>
      <c r="C52" s="811"/>
      <c r="D52" s="812"/>
      <c r="E52" s="812">
        <v>66</v>
      </c>
      <c r="F52" s="811" t="s">
        <v>1020</v>
      </c>
      <c r="G52" s="811"/>
      <c r="H52" s="811" t="s">
        <v>1021</v>
      </c>
      <c r="I52" s="811"/>
      <c r="J52" s="808"/>
      <c r="K52" s="658"/>
      <c r="L52" s="658"/>
      <c r="M52" s="658"/>
      <c r="N52" s="658"/>
      <c r="O52" s="658"/>
      <c r="P52" s="658"/>
      <c r="Q52" s="658"/>
      <c r="R52" s="817"/>
      <c r="S52" s="898"/>
      <c r="T52" s="838"/>
      <c r="U52" s="839"/>
      <c r="V52" s="839"/>
      <c r="W52" s="839"/>
      <c r="X52" s="840"/>
      <c r="Y52" s="927"/>
      <c r="Z52" s="758"/>
      <c r="AA52" s="759"/>
      <c r="AB52" s="932"/>
      <c r="AC52" s="758"/>
      <c r="AD52" s="758"/>
      <c r="AE52" s="758"/>
      <c r="AF52" s="758"/>
      <c r="AG52" s="758"/>
      <c r="AH52" s="758"/>
      <c r="AI52" s="758"/>
      <c r="AJ52" s="758"/>
      <c r="AK52" s="758"/>
      <c r="AL52" s="758"/>
      <c r="AM52" s="758"/>
      <c r="AN52" s="759"/>
      <c r="AO52" s="760"/>
      <c r="AP52" s="758"/>
      <c r="AQ52" s="759"/>
      <c r="AR52" s="932"/>
      <c r="AS52" s="758"/>
      <c r="AT52" s="758"/>
      <c r="AU52" s="758"/>
      <c r="AV52" s="758"/>
      <c r="AW52" s="758"/>
      <c r="AX52" s="758"/>
      <c r="AY52" s="758"/>
      <c r="AZ52" s="759"/>
      <c r="BA52" s="760"/>
      <c r="BB52" s="758"/>
      <c r="BC52" s="759"/>
      <c r="BD52" s="932"/>
      <c r="BE52" s="758"/>
      <c r="BF52" s="758"/>
      <c r="BG52" s="758"/>
      <c r="BH52" s="758"/>
      <c r="BI52" s="758"/>
      <c r="BJ52" s="758"/>
      <c r="BK52" s="758"/>
      <c r="BL52" s="759"/>
      <c r="BM52" s="927"/>
      <c r="BN52" s="758"/>
      <c r="BO52" s="759"/>
      <c r="BP52" s="932"/>
      <c r="BQ52" s="758"/>
      <c r="BR52" s="758"/>
      <c r="BS52" s="758"/>
      <c r="BT52" s="758"/>
      <c r="BU52" s="758"/>
      <c r="BV52" s="758"/>
      <c r="BW52" s="758"/>
      <c r="BX52" s="759"/>
      <c r="BY52" s="823"/>
    </row>
    <row r="53" spans="1:77" ht="29">
      <c r="A53" s="824">
        <f>ROW()</f>
        <v>53</v>
      </c>
      <c r="B53" s="192"/>
      <c r="C53" s="811"/>
      <c r="D53" s="812"/>
      <c r="E53" s="812" t="s">
        <v>805</v>
      </c>
      <c r="F53" s="811" t="s">
        <v>1020</v>
      </c>
      <c r="G53" s="811"/>
      <c r="H53" s="811" t="s">
        <v>1021</v>
      </c>
      <c r="I53" s="811"/>
      <c r="J53" s="808"/>
      <c r="K53" s="658"/>
      <c r="L53" s="658"/>
      <c r="M53" s="658"/>
      <c r="N53" s="658"/>
      <c r="O53" s="658"/>
      <c r="P53" s="658"/>
      <c r="Q53" s="658"/>
      <c r="R53" s="817"/>
      <c r="S53" s="898"/>
      <c r="T53" s="838"/>
      <c r="U53" s="839"/>
      <c r="V53" s="839"/>
      <c r="W53" s="839"/>
      <c r="X53" s="840"/>
      <c r="Y53" s="927"/>
      <c r="Z53" s="758"/>
      <c r="AA53" s="759"/>
      <c r="AB53" s="932"/>
      <c r="AC53" s="758"/>
      <c r="AD53" s="758"/>
      <c r="AE53" s="758"/>
      <c r="AF53" s="758"/>
      <c r="AG53" s="758"/>
      <c r="AH53" s="758"/>
      <c r="AI53" s="758"/>
      <c r="AJ53" s="758"/>
      <c r="AK53" s="758"/>
      <c r="AL53" s="758"/>
      <c r="AM53" s="758"/>
      <c r="AN53" s="759"/>
      <c r="AO53" s="760"/>
      <c r="AP53" s="758"/>
      <c r="AQ53" s="759"/>
      <c r="AR53" s="932"/>
      <c r="AS53" s="758"/>
      <c r="AT53" s="758"/>
      <c r="AU53" s="758"/>
      <c r="AV53" s="758"/>
      <c r="AW53" s="758"/>
      <c r="AX53" s="758"/>
      <c r="AY53" s="758"/>
      <c r="AZ53" s="759"/>
      <c r="BA53" s="760"/>
      <c r="BB53" s="758"/>
      <c r="BC53" s="759"/>
      <c r="BD53" s="932"/>
      <c r="BE53" s="758"/>
      <c r="BF53" s="758"/>
      <c r="BG53" s="758"/>
      <c r="BH53" s="758"/>
      <c r="BI53" s="758"/>
      <c r="BJ53" s="758"/>
      <c r="BK53" s="758"/>
      <c r="BL53" s="759"/>
      <c r="BM53" s="927"/>
      <c r="BN53" s="758"/>
      <c r="BO53" s="759"/>
      <c r="BP53" s="932"/>
      <c r="BQ53" s="758"/>
      <c r="BR53" s="758"/>
      <c r="BS53" s="758"/>
      <c r="BT53" s="758"/>
      <c r="BU53" s="758"/>
      <c r="BV53" s="758"/>
      <c r="BW53" s="758"/>
      <c r="BX53" s="759"/>
      <c r="BY53" s="823"/>
    </row>
    <row r="54" spans="1:77" ht="14.5">
      <c r="A54" s="824">
        <f>ROW()</f>
        <v>54</v>
      </c>
      <c r="B54" s="192"/>
      <c r="C54" s="811"/>
      <c r="D54" s="812"/>
      <c r="E54" s="812"/>
      <c r="F54" s="811" t="s">
        <v>806</v>
      </c>
      <c r="G54" s="811"/>
      <c r="H54" s="811"/>
      <c r="I54" s="811"/>
      <c r="J54" s="808"/>
      <c r="K54" s="658"/>
      <c r="L54" s="658"/>
      <c r="M54" s="658"/>
      <c r="N54" s="658"/>
      <c r="O54" s="658"/>
      <c r="P54" s="658"/>
      <c r="Q54" s="658"/>
      <c r="R54" s="817"/>
      <c r="S54" s="898"/>
      <c r="T54" s="838"/>
      <c r="U54" s="839"/>
      <c r="V54" s="839"/>
      <c r="W54" s="839"/>
      <c r="X54" s="840"/>
      <c r="Y54" s="927"/>
      <c r="Z54" s="758"/>
      <c r="AA54" s="759"/>
      <c r="AB54" s="932"/>
      <c r="AC54" s="758"/>
      <c r="AD54" s="758"/>
      <c r="AE54" s="758"/>
      <c r="AF54" s="758"/>
      <c r="AG54" s="758"/>
      <c r="AH54" s="758"/>
      <c r="AI54" s="758"/>
      <c r="AJ54" s="758"/>
      <c r="AK54" s="758"/>
      <c r="AL54" s="758"/>
      <c r="AM54" s="758"/>
      <c r="AN54" s="759"/>
      <c r="AO54" s="760"/>
      <c r="AP54" s="758"/>
      <c r="AQ54" s="759"/>
      <c r="AR54" s="932"/>
      <c r="AS54" s="758"/>
      <c r="AT54" s="758"/>
      <c r="AU54" s="758"/>
      <c r="AV54" s="758"/>
      <c r="AW54" s="758"/>
      <c r="AX54" s="758"/>
      <c r="AY54" s="758"/>
      <c r="AZ54" s="759"/>
      <c r="BA54" s="760"/>
      <c r="BB54" s="758"/>
      <c r="BC54" s="759"/>
      <c r="BD54" s="932"/>
      <c r="BE54" s="758"/>
      <c r="BF54" s="758"/>
      <c r="BG54" s="758"/>
      <c r="BH54" s="758"/>
      <c r="BI54" s="758"/>
      <c r="BJ54" s="758"/>
      <c r="BK54" s="758"/>
      <c r="BL54" s="759"/>
      <c r="BM54" s="927"/>
      <c r="BN54" s="758"/>
      <c r="BO54" s="759"/>
      <c r="BP54" s="932"/>
      <c r="BQ54" s="758"/>
      <c r="BR54" s="758"/>
      <c r="BS54" s="758"/>
      <c r="BT54" s="758"/>
      <c r="BU54" s="758"/>
      <c r="BV54" s="758"/>
      <c r="BW54" s="758"/>
      <c r="BX54" s="759"/>
      <c r="BY54" s="823"/>
    </row>
    <row r="55" spans="1:77" s="869" customFormat="1" ht="43.5">
      <c r="A55" s="855">
        <f>ROW()</f>
        <v>55</v>
      </c>
      <c r="B55" s="856"/>
      <c r="C55" s="857" t="s">
        <v>328</v>
      </c>
      <c r="D55" s="857" t="s">
        <v>804</v>
      </c>
      <c r="E55" s="858">
        <v>220</v>
      </c>
      <c r="F55" s="857" t="s">
        <v>1050</v>
      </c>
      <c r="G55" s="857"/>
      <c r="H55" s="857" t="s">
        <v>1057</v>
      </c>
      <c r="I55" s="857" t="s">
        <v>1056</v>
      </c>
      <c r="J55" s="859"/>
      <c r="K55" s="860"/>
      <c r="L55" s="860"/>
      <c r="M55" s="860"/>
      <c r="N55" s="860"/>
      <c r="O55" s="860"/>
      <c r="P55" s="860"/>
      <c r="Q55" s="860"/>
      <c r="R55" s="861"/>
      <c r="S55" s="900"/>
      <c r="T55" s="862"/>
      <c r="U55" s="863"/>
      <c r="V55" s="863"/>
      <c r="W55" s="863"/>
      <c r="X55" s="864"/>
      <c r="Y55" s="928"/>
      <c r="Z55" s="866"/>
      <c r="AA55" s="867"/>
      <c r="AB55" s="933"/>
      <c r="AC55" s="866"/>
      <c r="AD55" s="866"/>
      <c r="AE55" s="866"/>
      <c r="AF55" s="866"/>
      <c r="AG55" s="866"/>
      <c r="AH55" s="870"/>
      <c r="AI55" s="866"/>
      <c r="AJ55" s="870"/>
      <c r="AK55" s="866"/>
      <c r="AL55" s="866"/>
      <c r="AM55" s="866"/>
      <c r="AN55" s="867"/>
      <c r="AO55" s="865"/>
      <c r="AP55" s="866"/>
      <c r="AQ55" s="867"/>
      <c r="AR55" s="933"/>
      <c r="AS55" s="866"/>
      <c r="AT55" s="866"/>
      <c r="AU55" s="866"/>
      <c r="AV55" s="866"/>
      <c r="AW55" s="866"/>
      <c r="AX55" s="866"/>
      <c r="AY55" s="866"/>
      <c r="AZ55" s="867"/>
      <c r="BA55" s="865"/>
      <c r="BB55" s="866"/>
      <c r="BC55" s="867"/>
      <c r="BD55" s="933"/>
      <c r="BE55" s="866"/>
      <c r="BF55" s="866"/>
      <c r="BG55" s="866"/>
      <c r="BH55" s="866"/>
      <c r="BI55" s="866"/>
      <c r="BJ55" s="866"/>
      <c r="BK55" s="866"/>
      <c r="BL55" s="867"/>
      <c r="BM55" s="928"/>
      <c r="BN55" s="866"/>
      <c r="BO55" s="867"/>
      <c r="BP55" s="933"/>
      <c r="BQ55" s="866"/>
      <c r="BR55" s="866"/>
      <c r="BS55" s="866"/>
      <c r="BT55" s="866"/>
      <c r="BU55" s="866"/>
      <c r="BV55" s="866"/>
      <c r="BW55" s="866"/>
      <c r="BX55" s="867"/>
      <c r="BY55" s="868"/>
    </row>
    <row r="56" spans="1:77" ht="29">
      <c r="A56" s="824">
        <f>ROW()</f>
        <v>56</v>
      </c>
      <c r="B56" s="192"/>
      <c r="C56" s="811"/>
      <c r="D56" s="812"/>
      <c r="E56" s="812">
        <v>110</v>
      </c>
      <c r="F56" s="811" t="s">
        <v>1050</v>
      </c>
      <c r="G56" s="811"/>
      <c r="H56" s="811" t="s">
        <v>1057</v>
      </c>
      <c r="I56" s="811"/>
      <c r="J56" s="808"/>
      <c r="K56" s="658"/>
      <c r="L56" s="658"/>
      <c r="M56" s="658"/>
      <c r="N56" s="658"/>
      <c r="O56" s="658"/>
      <c r="P56" s="658"/>
      <c r="Q56" s="658"/>
      <c r="R56" s="817"/>
      <c r="S56" s="898"/>
      <c r="T56" s="838"/>
      <c r="U56" s="839"/>
      <c r="V56" s="839"/>
      <c r="W56" s="839"/>
      <c r="X56" s="840"/>
      <c r="Y56" s="927"/>
      <c r="Z56" s="758"/>
      <c r="AA56" s="759"/>
      <c r="AB56" s="932"/>
      <c r="AC56" s="758"/>
      <c r="AD56" s="758"/>
      <c r="AE56" s="758"/>
      <c r="AF56" s="758"/>
      <c r="AG56" s="758"/>
      <c r="AH56" s="758"/>
      <c r="AI56" s="758"/>
      <c r="AJ56" s="758"/>
      <c r="AK56" s="758"/>
      <c r="AL56" s="758"/>
      <c r="AM56" s="758"/>
      <c r="AN56" s="759"/>
      <c r="AO56" s="760"/>
      <c r="AP56" s="758"/>
      <c r="AQ56" s="759"/>
      <c r="AR56" s="932"/>
      <c r="AS56" s="758"/>
      <c r="AT56" s="758"/>
      <c r="AU56" s="758"/>
      <c r="AV56" s="758"/>
      <c r="AW56" s="758"/>
      <c r="AX56" s="758"/>
      <c r="AY56" s="758"/>
      <c r="AZ56" s="759"/>
      <c r="BA56" s="760"/>
      <c r="BB56" s="758"/>
      <c r="BC56" s="759"/>
      <c r="BD56" s="932"/>
      <c r="BE56" s="758"/>
      <c r="BF56" s="758"/>
      <c r="BG56" s="758"/>
      <c r="BH56" s="758"/>
      <c r="BI56" s="758"/>
      <c r="BJ56" s="758"/>
      <c r="BK56" s="758"/>
      <c r="BL56" s="759"/>
      <c r="BM56" s="927"/>
      <c r="BN56" s="758"/>
      <c r="BO56" s="759"/>
      <c r="BP56" s="932"/>
      <c r="BQ56" s="758"/>
      <c r="BR56" s="758"/>
      <c r="BS56" s="758"/>
      <c r="BT56" s="758"/>
      <c r="BU56" s="758"/>
      <c r="BV56" s="758"/>
      <c r="BW56" s="758"/>
      <c r="BX56" s="759"/>
      <c r="BY56" s="823"/>
    </row>
    <row r="57" spans="1:77" ht="29">
      <c r="A57" s="824">
        <f>ROW()</f>
        <v>57</v>
      </c>
      <c r="B57" s="192"/>
      <c r="C57" s="811"/>
      <c r="D57" s="812"/>
      <c r="E57" s="812">
        <v>66</v>
      </c>
      <c r="F57" s="811" t="s">
        <v>1050</v>
      </c>
      <c r="G57" s="811"/>
      <c r="H57" s="811" t="s">
        <v>1057</v>
      </c>
      <c r="I57" s="811"/>
      <c r="J57" s="808"/>
      <c r="K57" s="658"/>
      <c r="L57" s="658"/>
      <c r="M57" s="658"/>
      <c r="N57" s="658"/>
      <c r="O57" s="658"/>
      <c r="P57" s="658"/>
      <c r="Q57" s="658"/>
      <c r="R57" s="817"/>
      <c r="S57" s="898"/>
      <c r="T57" s="838"/>
      <c r="U57" s="839"/>
      <c r="V57" s="839"/>
      <c r="W57" s="839"/>
      <c r="X57" s="840"/>
      <c r="Y57" s="927"/>
      <c r="Z57" s="758"/>
      <c r="AA57" s="759"/>
      <c r="AB57" s="932"/>
      <c r="AC57" s="758"/>
      <c r="AD57" s="758"/>
      <c r="AE57" s="758"/>
      <c r="AF57" s="758"/>
      <c r="AG57" s="758"/>
      <c r="AH57" s="758"/>
      <c r="AI57" s="758"/>
      <c r="AJ57" s="758"/>
      <c r="AK57" s="758"/>
      <c r="AL57" s="758"/>
      <c r="AM57" s="758"/>
      <c r="AN57" s="759"/>
      <c r="AO57" s="760"/>
      <c r="AP57" s="758"/>
      <c r="AQ57" s="759"/>
      <c r="AR57" s="932"/>
      <c r="AS57" s="758"/>
      <c r="AT57" s="758"/>
      <c r="AU57" s="758"/>
      <c r="AV57" s="758"/>
      <c r="AW57" s="758"/>
      <c r="AX57" s="758"/>
      <c r="AY57" s="758"/>
      <c r="AZ57" s="759"/>
      <c r="BA57" s="760"/>
      <c r="BB57" s="758"/>
      <c r="BC57" s="759"/>
      <c r="BD57" s="932"/>
      <c r="BE57" s="758"/>
      <c r="BF57" s="758"/>
      <c r="BG57" s="758"/>
      <c r="BH57" s="758"/>
      <c r="BI57" s="758"/>
      <c r="BJ57" s="758"/>
      <c r="BK57" s="758"/>
      <c r="BL57" s="759"/>
      <c r="BM57" s="927"/>
      <c r="BN57" s="758"/>
      <c r="BO57" s="759"/>
      <c r="BP57" s="932"/>
      <c r="BQ57" s="758"/>
      <c r="BR57" s="758"/>
      <c r="BS57" s="758"/>
      <c r="BT57" s="758"/>
      <c r="BU57" s="758"/>
      <c r="BV57" s="758"/>
      <c r="BW57" s="758"/>
      <c r="BX57" s="759"/>
      <c r="BY57" s="823"/>
    </row>
    <row r="58" spans="1:77" ht="29">
      <c r="A58" s="824">
        <f>ROW()</f>
        <v>58</v>
      </c>
      <c r="B58" s="192"/>
      <c r="C58" s="811"/>
      <c r="D58" s="812"/>
      <c r="E58" s="812" t="s">
        <v>807</v>
      </c>
      <c r="F58" s="811" t="s">
        <v>1050</v>
      </c>
      <c r="G58" s="811"/>
      <c r="H58" s="811" t="s">
        <v>1057</v>
      </c>
      <c r="I58" s="811"/>
      <c r="J58" s="808"/>
      <c r="K58" s="658"/>
      <c r="L58" s="658"/>
      <c r="M58" s="658"/>
      <c r="N58" s="658"/>
      <c r="O58" s="658"/>
      <c r="P58" s="658"/>
      <c r="Q58" s="658"/>
      <c r="R58" s="817"/>
      <c r="S58" s="898"/>
      <c r="T58" s="838"/>
      <c r="U58" s="839"/>
      <c r="V58" s="839"/>
      <c r="W58" s="839"/>
      <c r="X58" s="840"/>
      <c r="Y58" s="927"/>
      <c r="Z58" s="758"/>
      <c r="AA58" s="759"/>
      <c r="AB58" s="932"/>
      <c r="AC58" s="758"/>
      <c r="AD58" s="758"/>
      <c r="AE58" s="758"/>
      <c r="AF58" s="758"/>
      <c r="AG58" s="758"/>
      <c r="AH58" s="758"/>
      <c r="AI58" s="758"/>
      <c r="AJ58" s="758"/>
      <c r="AK58" s="758"/>
      <c r="AL58" s="758"/>
      <c r="AM58" s="758"/>
      <c r="AN58" s="759"/>
      <c r="AO58" s="760"/>
      <c r="AP58" s="758"/>
      <c r="AQ58" s="759"/>
      <c r="AR58" s="932"/>
      <c r="AS58" s="758"/>
      <c r="AT58" s="758"/>
      <c r="AU58" s="758"/>
      <c r="AV58" s="758"/>
      <c r="AW58" s="758"/>
      <c r="AX58" s="758"/>
      <c r="AY58" s="758"/>
      <c r="AZ58" s="759"/>
      <c r="BA58" s="760"/>
      <c r="BB58" s="758"/>
      <c r="BC58" s="759"/>
      <c r="BD58" s="932"/>
      <c r="BE58" s="758"/>
      <c r="BF58" s="758"/>
      <c r="BG58" s="758"/>
      <c r="BH58" s="758"/>
      <c r="BI58" s="758"/>
      <c r="BJ58" s="758"/>
      <c r="BK58" s="758"/>
      <c r="BL58" s="759"/>
      <c r="BM58" s="927"/>
      <c r="BN58" s="758"/>
      <c r="BO58" s="759"/>
      <c r="BP58" s="932"/>
      <c r="BQ58" s="758"/>
      <c r="BR58" s="758"/>
      <c r="BS58" s="758"/>
      <c r="BT58" s="758"/>
      <c r="BU58" s="758"/>
      <c r="BV58" s="758"/>
      <c r="BW58" s="758"/>
      <c r="BX58" s="759"/>
      <c r="BY58" s="823"/>
    </row>
    <row r="59" spans="1:77" s="869" customFormat="1" ht="43.5">
      <c r="A59" s="855">
        <f>ROW()</f>
        <v>59</v>
      </c>
      <c r="B59" s="856"/>
      <c r="C59" s="857" t="s">
        <v>1066</v>
      </c>
      <c r="D59" s="857" t="s">
        <v>804</v>
      </c>
      <c r="E59" s="858"/>
      <c r="F59" s="857" t="s">
        <v>808</v>
      </c>
      <c r="G59" s="857"/>
      <c r="H59" s="857" t="s">
        <v>1051</v>
      </c>
      <c r="I59" s="857" t="s">
        <v>1058</v>
      </c>
      <c r="J59" s="859"/>
      <c r="K59" s="860"/>
      <c r="L59" s="860"/>
      <c r="M59" s="860"/>
      <c r="N59" s="860"/>
      <c r="O59" s="860"/>
      <c r="P59" s="860"/>
      <c r="Q59" s="860"/>
      <c r="R59" s="861"/>
      <c r="S59" s="900"/>
      <c r="T59" s="862"/>
      <c r="U59" s="863"/>
      <c r="V59" s="863"/>
      <c r="W59" s="863"/>
      <c r="X59" s="864"/>
      <c r="Y59" s="928"/>
      <c r="Z59" s="866"/>
      <c r="AA59" s="867"/>
      <c r="AB59" s="933"/>
      <c r="AC59" s="866"/>
      <c r="AD59" s="866"/>
      <c r="AE59" s="866"/>
      <c r="AF59" s="866"/>
      <c r="AG59" s="866"/>
      <c r="AH59" s="866"/>
      <c r="AI59" s="866"/>
      <c r="AJ59" s="866"/>
      <c r="AK59" s="866"/>
      <c r="AL59" s="866"/>
      <c r="AM59" s="866"/>
      <c r="AN59" s="867"/>
      <c r="AO59" s="865"/>
      <c r="AP59" s="866"/>
      <c r="AQ59" s="867"/>
      <c r="AR59" s="933"/>
      <c r="AS59" s="866"/>
      <c r="AT59" s="866"/>
      <c r="AU59" s="866"/>
      <c r="AV59" s="866"/>
      <c r="AW59" s="866"/>
      <c r="AX59" s="866"/>
      <c r="AY59" s="866"/>
      <c r="AZ59" s="867"/>
      <c r="BA59" s="865"/>
      <c r="BB59" s="866"/>
      <c r="BC59" s="867"/>
      <c r="BD59" s="933"/>
      <c r="BE59" s="866"/>
      <c r="BF59" s="866"/>
      <c r="BG59" s="866"/>
      <c r="BH59" s="866"/>
      <c r="BI59" s="866"/>
      <c r="BJ59" s="866"/>
      <c r="BK59" s="866"/>
      <c r="BL59" s="867"/>
      <c r="BM59" s="928"/>
      <c r="BN59" s="866"/>
      <c r="BO59" s="867"/>
      <c r="BP59" s="933"/>
      <c r="BQ59" s="866"/>
      <c r="BR59" s="866"/>
      <c r="BS59" s="866"/>
      <c r="BT59" s="866"/>
      <c r="BU59" s="866"/>
      <c r="BV59" s="866"/>
      <c r="BW59" s="866"/>
      <c r="BX59" s="867"/>
      <c r="BY59" s="868"/>
    </row>
    <row r="60" spans="1:77" s="869" customFormat="1" ht="58">
      <c r="A60" s="855">
        <f>ROW()</f>
        <v>60</v>
      </c>
      <c r="B60" s="856"/>
      <c r="C60" s="857"/>
      <c r="D60" s="857"/>
      <c r="E60" s="858"/>
      <c r="F60" s="857" t="s">
        <v>1022</v>
      </c>
      <c r="G60" s="857"/>
      <c r="H60" s="857" t="s">
        <v>1060</v>
      </c>
      <c r="I60" s="857" t="s">
        <v>1063</v>
      </c>
      <c r="J60" s="859"/>
      <c r="K60" s="860"/>
      <c r="L60" s="860"/>
      <c r="M60" s="860"/>
      <c r="N60" s="860"/>
      <c r="O60" s="860"/>
      <c r="P60" s="860"/>
      <c r="Q60" s="860"/>
      <c r="R60" s="861"/>
      <c r="S60" s="900"/>
      <c r="T60" s="862"/>
      <c r="U60" s="863"/>
      <c r="V60" s="863"/>
      <c r="W60" s="863"/>
      <c r="X60" s="864"/>
      <c r="Y60" s="928"/>
      <c r="Z60" s="866"/>
      <c r="AA60" s="867"/>
      <c r="AB60" s="933"/>
      <c r="AC60" s="866"/>
      <c r="AD60" s="866"/>
      <c r="AE60" s="866"/>
      <c r="AF60" s="866"/>
      <c r="AG60" s="866"/>
      <c r="AH60" s="866"/>
      <c r="AI60" s="866"/>
      <c r="AJ60" s="866"/>
      <c r="AK60" s="866"/>
      <c r="AL60" s="866"/>
      <c r="AM60" s="866"/>
      <c r="AN60" s="867"/>
      <c r="AO60" s="865"/>
      <c r="AP60" s="866"/>
      <c r="AQ60" s="867"/>
      <c r="AR60" s="933"/>
      <c r="AS60" s="866"/>
      <c r="AT60" s="866"/>
      <c r="AU60" s="866"/>
      <c r="AV60" s="866"/>
      <c r="AW60" s="866"/>
      <c r="AX60" s="866"/>
      <c r="AY60" s="866"/>
      <c r="AZ60" s="867"/>
      <c r="BA60" s="865"/>
      <c r="BB60" s="866"/>
      <c r="BC60" s="867"/>
      <c r="BD60" s="933"/>
      <c r="BE60" s="866"/>
      <c r="BF60" s="866"/>
      <c r="BG60" s="866"/>
      <c r="BH60" s="866"/>
      <c r="BI60" s="866"/>
      <c r="BJ60" s="866"/>
      <c r="BK60" s="866"/>
      <c r="BL60" s="867"/>
      <c r="BM60" s="928"/>
      <c r="BN60" s="866"/>
      <c r="BO60" s="867"/>
      <c r="BP60" s="933"/>
      <c r="BQ60" s="866"/>
      <c r="BR60" s="866"/>
      <c r="BS60" s="866"/>
      <c r="BT60" s="866"/>
      <c r="BU60" s="866"/>
      <c r="BV60" s="866"/>
      <c r="BW60" s="866"/>
      <c r="BX60" s="867"/>
      <c r="BY60" s="868"/>
    </row>
    <row r="61" spans="1:77" s="869" customFormat="1" ht="58">
      <c r="A61" s="855">
        <f>ROW()</f>
        <v>61</v>
      </c>
      <c r="B61" s="856"/>
      <c r="C61" s="857"/>
      <c r="D61" s="858"/>
      <c r="E61" s="858"/>
      <c r="F61" s="857" t="s">
        <v>1023</v>
      </c>
      <c r="G61" s="857"/>
      <c r="H61" s="857" t="s">
        <v>1059</v>
      </c>
      <c r="I61" s="857" t="s">
        <v>1063</v>
      </c>
      <c r="J61" s="859"/>
      <c r="K61" s="860"/>
      <c r="L61" s="860"/>
      <c r="M61" s="860"/>
      <c r="N61" s="860"/>
      <c r="O61" s="860"/>
      <c r="P61" s="860"/>
      <c r="Q61" s="860"/>
      <c r="R61" s="861"/>
      <c r="S61" s="900"/>
      <c r="T61" s="862"/>
      <c r="U61" s="863"/>
      <c r="V61" s="863"/>
      <c r="W61" s="863"/>
      <c r="X61" s="864"/>
      <c r="Y61" s="928"/>
      <c r="Z61" s="866"/>
      <c r="AA61" s="867"/>
      <c r="AB61" s="933"/>
      <c r="AC61" s="866"/>
      <c r="AD61" s="866"/>
      <c r="AE61" s="866"/>
      <c r="AF61" s="866"/>
      <c r="AG61" s="866"/>
      <c r="AH61" s="866"/>
      <c r="AI61" s="866"/>
      <c r="AJ61" s="866"/>
      <c r="AK61" s="866"/>
      <c r="AL61" s="866"/>
      <c r="AM61" s="866"/>
      <c r="AN61" s="867"/>
      <c r="AO61" s="865"/>
      <c r="AP61" s="866"/>
      <c r="AQ61" s="867"/>
      <c r="AR61" s="933"/>
      <c r="AS61" s="866"/>
      <c r="AT61" s="866"/>
      <c r="AU61" s="866"/>
      <c r="AV61" s="866"/>
      <c r="AW61" s="866"/>
      <c r="AX61" s="866"/>
      <c r="AY61" s="866"/>
      <c r="AZ61" s="867"/>
      <c r="BA61" s="865"/>
      <c r="BB61" s="866"/>
      <c r="BC61" s="867"/>
      <c r="BD61" s="933"/>
      <c r="BE61" s="866"/>
      <c r="BF61" s="866"/>
      <c r="BG61" s="866"/>
      <c r="BH61" s="866"/>
      <c r="BI61" s="866"/>
      <c r="BJ61" s="866"/>
      <c r="BK61" s="866"/>
      <c r="BL61" s="867"/>
      <c r="BM61" s="928"/>
      <c r="BN61" s="866"/>
      <c r="BO61" s="867"/>
      <c r="BP61" s="933"/>
      <c r="BQ61" s="866"/>
      <c r="BR61" s="866"/>
      <c r="BS61" s="866"/>
      <c r="BT61" s="866"/>
      <c r="BU61" s="866"/>
      <c r="BV61" s="866"/>
      <c r="BW61" s="866"/>
      <c r="BX61" s="867"/>
      <c r="BY61" s="868"/>
    </row>
    <row r="62" spans="1:77" s="869" customFormat="1" ht="72.5">
      <c r="A62" s="855">
        <f>ROW()</f>
        <v>62</v>
      </c>
      <c r="B62" s="856"/>
      <c r="C62" s="857" t="s">
        <v>328</v>
      </c>
      <c r="D62" s="857" t="s">
        <v>809</v>
      </c>
      <c r="E62" s="858">
        <v>220</v>
      </c>
      <c r="F62" s="857" t="s">
        <v>810</v>
      </c>
      <c r="G62" s="857"/>
      <c r="H62" s="857" t="s">
        <v>1024</v>
      </c>
      <c r="I62" s="857" t="s">
        <v>1018</v>
      </c>
      <c r="J62" s="859"/>
      <c r="K62" s="860"/>
      <c r="L62" s="860"/>
      <c r="M62" s="860"/>
      <c r="N62" s="860"/>
      <c r="O62" s="860"/>
      <c r="P62" s="860"/>
      <c r="Q62" s="860"/>
      <c r="R62" s="861"/>
      <c r="S62" s="900"/>
      <c r="T62" s="862"/>
      <c r="U62" s="863"/>
      <c r="V62" s="863"/>
      <c r="W62" s="863"/>
      <c r="X62" s="864"/>
      <c r="Y62" s="928"/>
      <c r="Z62" s="866"/>
      <c r="AA62" s="867"/>
      <c r="AB62" s="933"/>
      <c r="AC62" s="866"/>
      <c r="AD62" s="866"/>
      <c r="AE62" s="866"/>
      <c r="AF62" s="866"/>
      <c r="AG62" s="866"/>
      <c r="AH62" s="866"/>
      <c r="AI62" s="866"/>
      <c r="AJ62" s="866"/>
      <c r="AK62" s="866"/>
      <c r="AL62" s="866"/>
      <c r="AM62" s="866"/>
      <c r="AN62" s="867"/>
      <c r="AO62" s="865"/>
      <c r="AP62" s="866"/>
      <c r="AQ62" s="867"/>
      <c r="AR62" s="933"/>
      <c r="AS62" s="866"/>
      <c r="AT62" s="866"/>
      <c r="AU62" s="866"/>
      <c r="AV62" s="866"/>
      <c r="AW62" s="866"/>
      <c r="AX62" s="866"/>
      <c r="AY62" s="866"/>
      <c r="AZ62" s="867"/>
      <c r="BA62" s="865"/>
      <c r="BB62" s="866"/>
      <c r="BC62" s="867"/>
      <c r="BD62" s="933"/>
      <c r="BE62" s="866"/>
      <c r="BF62" s="866"/>
      <c r="BG62" s="866"/>
      <c r="BH62" s="866"/>
      <c r="BI62" s="866"/>
      <c r="BJ62" s="866"/>
      <c r="BK62" s="866"/>
      <c r="BL62" s="867"/>
      <c r="BM62" s="928"/>
      <c r="BN62" s="866"/>
      <c r="BO62" s="867"/>
      <c r="BP62" s="933"/>
      <c r="BQ62" s="866"/>
      <c r="BR62" s="866"/>
      <c r="BS62" s="866"/>
      <c r="BT62" s="866"/>
      <c r="BU62" s="866"/>
      <c r="BV62" s="866"/>
      <c r="BW62" s="866"/>
      <c r="BX62" s="867"/>
      <c r="BY62" s="868"/>
    </row>
    <row r="63" spans="1:77" ht="29">
      <c r="A63" s="824">
        <f>ROW()</f>
        <v>63</v>
      </c>
      <c r="B63" s="192"/>
      <c r="C63" s="811"/>
      <c r="D63" s="811"/>
      <c r="E63" s="812"/>
      <c r="F63" s="811" t="s">
        <v>811</v>
      </c>
      <c r="G63" s="811"/>
      <c r="H63" s="811" t="s">
        <v>1024</v>
      </c>
      <c r="I63" s="811" t="s">
        <v>4</v>
      </c>
      <c r="J63" s="808"/>
      <c r="K63" s="658"/>
      <c r="L63" s="658"/>
      <c r="M63" s="658"/>
      <c r="N63" s="658"/>
      <c r="O63" s="658"/>
      <c r="P63" s="658"/>
      <c r="Q63" s="658"/>
      <c r="R63" s="817"/>
      <c r="S63" s="898"/>
      <c r="T63" s="838"/>
      <c r="U63" s="839"/>
      <c r="V63" s="839"/>
      <c r="W63" s="839"/>
      <c r="X63" s="840"/>
      <c r="Y63" s="927"/>
      <c r="Z63" s="758"/>
      <c r="AA63" s="759"/>
      <c r="AB63" s="932"/>
      <c r="AC63" s="758"/>
      <c r="AD63" s="758"/>
      <c r="AE63" s="758"/>
      <c r="AF63" s="758"/>
      <c r="AG63" s="758"/>
      <c r="AH63" s="758"/>
      <c r="AI63" s="758"/>
      <c r="AJ63" s="758"/>
      <c r="AK63" s="758"/>
      <c r="AL63" s="758"/>
      <c r="AM63" s="758"/>
      <c r="AN63" s="759"/>
      <c r="AO63" s="760"/>
      <c r="AP63" s="758"/>
      <c r="AQ63" s="759"/>
      <c r="AR63" s="932"/>
      <c r="AS63" s="758"/>
      <c r="AT63" s="758"/>
      <c r="AU63" s="758"/>
      <c r="AV63" s="758"/>
      <c r="AW63" s="758"/>
      <c r="AX63" s="758"/>
      <c r="AY63" s="758"/>
      <c r="AZ63" s="759"/>
      <c r="BA63" s="760"/>
      <c r="BB63" s="758"/>
      <c r="BC63" s="759"/>
      <c r="BD63" s="932"/>
      <c r="BE63" s="758"/>
      <c r="BF63" s="758"/>
      <c r="BG63" s="758"/>
      <c r="BH63" s="758"/>
      <c r="BI63" s="758"/>
      <c r="BJ63" s="758"/>
      <c r="BK63" s="758"/>
      <c r="BL63" s="759"/>
      <c r="BM63" s="927"/>
      <c r="BN63" s="758"/>
      <c r="BO63" s="759"/>
      <c r="BP63" s="932"/>
      <c r="BQ63" s="758"/>
      <c r="BR63" s="758"/>
      <c r="BS63" s="758"/>
      <c r="BT63" s="758"/>
      <c r="BU63" s="758"/>
      <c r="BV63" s="758"/>
      <c r="BW63" s="758"/>
      <c r="BX63" s="759"/>
      <c r="BY63" s="823"/>
    </row>
    <row r="64" spans="1:77" ht="29">
      <c r="A64" s="824">
        <f>ROW()</f>
        <v>64</v>
      </c>
      <c r="B64" s="192"/>
      <c r="C64" s="811"/>
      <c r="D64" s="811"/>
      <c r="E64" s="812"/>
      <c r="F64" s="811" t="s">
        <v>812</v>
      </c>
      <c r="G64" s="811"/>
      <c r="H64" s="811" t="s">
        <v>1024</v>
      </c>
      <c r="I64" s="811" t="s">
        <v>4</v>
      </c>
      <c r="J64" s="808"/>
      <c r="K64" s="658"/>
      <c r="L64" s="658"/>
      <c r="M64" s="658"/>
      <c r="N64" s="658"/>
      <c r="O64" s="658"/>
      <c r="P64" s="658"/>
      <c r="Q64" s="658"/>
      <c r="R64" s="817"/>
      <c r="S64" s="898"/>
      <c r="T64" s="838"/>
      <c r="U64" s="839"/>
      <c r="V64" s="839"/>
      <c r="W64" s="839"/>
      <c r="X64" s="840"/>
      <c r="Y64" s="927"/>
      <c r="Z64" s="758"/>
      <c r="AA64" s="759"/>
      <c r="AB64" s="932"/>
      <c r="AC64" s="758"/>
      <c r="AD64" s="758"/>
      <c r="AE64" s="758"/>
      <c r="AF64" s="758"/>
      <c r="AG64" s="758"/>
      <c r="AH64" s="758"/>
      <c r="AI64" s="758"/>
      <c r="AJ64" s="758"/>
      <c r="AK64" s="758"/>
      <c r="AL64" s="758"/>
      <c r="AM64" s="758"/>
      <c r="AN64" s="759"/>
      <c r="AO64" s="760"/>
      <c r="AP64" s="758"/>
      <c r="AQ64" s="759"/>
      <c r="AR64" s="932"/>
      <c r="AS64" s="758"/>
      <c r="AT64" s="758"/>
      <c r="AU64" s="758"/>
      <c r="AV64" s="758"/>
      <c r="AW64" s="758"/>
      <c r="AX64" s="758"/>
      <c r="AY64" s="758"/>
      <c r="AZ64" s="759"/>
      <c r="BA64" s="760"/>
      <c r="BB64" s="758"/>
      <c r="BC64" s="759"/>
      <c r="BD64" s="932"/>
      <c r="BE64" s="758"/>
      <c r="BF64" s="758"/>
      <c r="BG64" s="758"/>
      <c r="BH64" s="758"/>
      <c r="BI64" s="758"/>
      <c r="BJ64" s="758"/>
      <c r="BK64" s="758"/>
      <c r="BL64" s="759"/>
      <c r="BM64" s="927"/>
      <c r="BN64" s="758"/>
      <c r="BO64" s="759"/>
      <c r="BP64" s="932"/>
      <c r="BQ64" s="758"/>
      <c r="BR64" s="758"/>
      <c r="BS64" s="758"/>
      <c r="BT64" s="758"/>
      <c r="BU64" s="758"/>
      <c r="BV64" s="758"/>
      <c r="BW64" s="758"/>
      <c r="BX64" s="759"/>
      <c r="BY64" s="823"/>
    </row>
    <row r="65" spans="1:77" ht="29">
      <c r="A65" s="824">
        <f>ROW()</f>
        <v>65</v>
      </c>
      <c r="B65" s="192"/>
      <c r="C65" s="811"/>
      <c r="D65" s="811"/>
      <c r="E65" s="812">
        <v>110</v>
      </c>
      <c r="F65" s="811" t="s">
        <v>810</v>
      </c>
      <c r="G65" s="811"/>
      <c r="H65" s="811" t="s">
        <v>1024</v>
      </c>
      <c r="I65" s="811" t="s">
        <v>4</v>
      </c>
      <c r="J65" s="808"/>
      <c r="K65" s="658"/>
      <c r="L65" s="658"/>
      <c r="M65" s="658"/>
      <c r="N65" s="658"/>
      <c r="O65" s="658"/>
      <c r="P65" s="658"/>
      <c r="Q65" s="658"/>
      <c r="R65" s="817"/>
      <c r="S65" s="898"/>
      <c r="T65" s="838"/>
      <c r="U65" s="839"/>
      <c r="V65" s="839"/>
      <c r="W65" s="839"/>
      <c r="X65" s="840"/>
      <c r="Y65" s="927"/>
      <c r="Z65" s="758"/>
      <c r="AA65" s="759"/>
      <c r="AB65" s="932"/>
      <c r="AC65" s="758"/>
      <c r="AD65" s="758"/>
      <c r="AE65" s="758"/>
      <c r="AF65" s="758"/>
      <c r="AG65" s="758"/>
      <c r="AH65" s="758"/>
      <c r="AI65" s="758"/>
      <c r="AJ65" s="758"/>
      <c r="AK65" s="758"/>
      <c r="AL65" s="758"/>
      <c r="AM65" s="758"/>
      <c r="AN65" s="759"/>
      <c r="AO65" s="760"/>
      <c r="AP65" s="758"/>
      <c r="AQ65" s="759"/>
      <c r="AR65" s="932"/>
      <c r="AS65" s="758"/>
      <c r="AT65" s="758"/>
      <c r="AU65" s="758"/>
      <c r="AV65" s="758"/>
      <c r="AW65" s="758"/>
      <c r="AX65" s="758"/>
      <c r="AY65" s="758"/>
      <c r="AZ65" s="759"/>
      <c r="BA65" s="760"/>
      <c r="BB65" s="758"/>
      <c r="BC65" s="759"/>
      <c r="BD65" s="932"/>
      <c r="BE65" s="758"/>
      <c r="BF65" s="758"/>
      <c r="BG65" s="758"/>
      <c r="BH65" s="758"/>
      <c r="BI65" s="758"/>
      <c r="BJ65" s="758"/>
      <c r="BK65" s="758"/>
      <c r="BL65" s="759"/>
      <c r="BM65" s="927"/>
      <c r="BN65" s="758"/>
      <c r="BO65" s="759"/>
      <c r="BP65" s="932"/>
      <c r="BQ65" s="758"/>
      <c r="BR65" s="758"/>
      <c r="BS65" s="758"/>
      <c r="BT65" s="758"/>
      <c r="BU65" s="758"/>
      <c r="BV65" s="758"/>
      <c r="BW65" s="758"/>
      <c r="BX65" s="759"/>
      <c r="BY65" s="823"/>
    </row>
    <row r="66" spans="1:77" ht="29">
      <c r="A66" s="824">
        <f>ROW()</f>
        <v>66</v>
      </c>
      <c r="B66" s="192"/>
      <c r="C66" s="811"/>
      <c r="D66" s="811"/>
      <c r="E66" s="812"/>
      <c r="F66" s="811" t="s">
        <v>811</v>
      </c>
      <c r="G66" s="811"/>
      <c r="H66" s="811" t="s">
        <v>1024</v>
      </c>
      <c r="I66" s="811" t="s">
        <v>4</v>
      </c>
      <c r="J66" s="808"/>
      <c r="K66" s="658"/>
      <c r="L66" s="658"/>
      <c r="M66" s="658"/>
      <c r="N66" s="658"/>
      <c r="O66" s="658"/>
      <c r="P66" s="658"/>
      <c r="Q66" s="658"/>
      <c r="R66" s="817"/>
      <c r="S66" s="898"/>
      <c r="T66" s="838"/>
      <c r="U66" s="839"/>
      <c r="V66" s="839"/>
      <c r="W66" s="839"/>
      <c r="X66" s="840"/>
      <c r="Y66" s="927"/>
      <c r="Z66" s="758"/>
      <c r="AA66" s="759"/>
      <c r="AB66" s="932"/>
      <c r="AC66" s="758"/>
      <c r="AD66" s="758"/>
      <c r="AE66" s="758"/>
      <c r="AF66" s="758"/>
      <c r="AG66" s="758"/>
      <c r="AH66" s="758"/>
      <c r="AI66" s="758"/>
      <c r="AJ66" s="758"/>
      <c r="AK66" s="758"/>
      <c r="AL66" s="758"/>
      <c r="AM66" s="758"/>
      <c r="AN66" s="759"/>
      <c r="AO66" s="760"/>
      <c r="AP66" s="758"/>
      <c r="AQ66" s="759"/>
      <c r="AR66" s="932"/>
      <c r="AS66" s="758"/>
      <c r="AT66" s="758"/>
      <c r="AU66" s="758"/>
      <c r="AV66" s="758"/>
      <c r="AW66" s="758"/>
      <c r="AX66" s="758"/>
      <c r="AY66" s="758"/>
      <c r="AZ66" s="759"/>
      <c r="BA66" s="760"/>
      <c r="BB66" s="758"/>
      <c r="BC66" s="759"/>
      <c r="BD66" s="932"/>
      <c r="BE66" s="758"/>
      <c r="BF66" s="758"/>
      <c r="BG66" s="758"/>
      <c r="BH66" s="758"/>
      <c r="BI66" s="758"/>
      <c r="BJ66" s="758"/>
      <c r="BK66" s="758"/>
      <c r="BL66" s="759"/>
      <c r="BM66" s="927"/>
      <c r="BN66" s="758"/>
      <c r="BO66" s="759"/>
      <c r="BP66" s="932"/>
      <c r="BQ66" s="758"/>
      <c r="BR66" s="758"/>
      <c r="BS66" s="758"/>
      <c r="BT66" s="758"/>
      <c r="BU66" s="758"/>
      <c r="BV66" s="758"/>
      <c r="BW66" s="758"/>
      <c r="BX66" s="759"/>
      <c r="BY66" s="823"/>
    </row>
    <row r="67" spans="1:77" ht="29">
      <c r="A67" s="824">
        <f>ROW()</f>
        <v>67</v>
      </c>
      <c r="B67" s="192"/>
      <c r="C67" s="811"/>
      <c r="D67" s="811"/>
      <c r="E67" s="812"/>
      <c r="F67" s="811" t="s">
        <v>812</v>
      </c>
      <c r="G67" s="811"/>
      <c r="H67" s="811" t="s">
        <v>1024</v>
      </c>
      <c r="I67" s="811" t="s">
        <v>4</v>
      </c>
      <c r="J67" s="808"/>
      <c r="K67" s="658"/>
      <c r="L67" s="658"/>
      <c r="M67" s="658"/>
      <c r="N67" s="658"/>
      <c r="O67" s="658"/>
      <c r="P67" s="658"/>
      <c r="Q67" s="658"/>
      <c r="R67" s="817"/>
      <c r="S67" s="898"/>
      <c r="T67" s="838"/>
      <c r="U67" s="839"/>
      <c r="V67" s="839"/>
      <c r="W67" s="839"/>
      <c r="X67" s="840"/>
      <c r="Y67" s="927"/>
      <c r="Z67" s="758"/>
      <c r="AA67" s="759"/>
      <c r="AB67" s="932"/>
      <c r="AC67" s="758"/>
      <c r="AD67" s="758"/>
      <c r="AE67" s="758"/>
      <c r="AF67" s="758"/>
      <c r="AG67" s="758"/>
      <c r="AH67" s="758"/>
      <c r="AI67" s="758"/>
      <c r="AJ67" s="758"/>
      <c r="AK67" s="758"/>
      <c r="AL67" s="758"/>
      <c r="AM67" s="758"/>
      <c r="AN67" s="759"/>
      <c r="AO67" s="760"/>
      <c r="AP67" s="758"/>
      <c r="AQ67" s="759"/>
      <c r="AR67" s="932"/>
      <c r="AS67" s="758"/>
      <c r="AT67" s="758"/>
      <c r="AU67" s="758"/>
      <c r="AV67" s="758"/>
      <c r="AW67" s="758"/>
      <c r="AX67" s="758"/>
      <c r="AY67" s="758"/>
      <c r="AZ67" s="759"/>
      <c r="BA67" s="760"/>
      <c r="BB67" s="758"/>
      <c r="BC67" s="759"/>
      <c r="BD67" s="932"/>
      <c r="BE67" s="758"/>
      <c r="BF67" s="758"/>
      <c r="BG67" s="758"/>
      <c r="BH67" s="758"/>
      <c r="BI67" s="758"/>
      <c r="BJ67" s="758"/>
      <c r="BK67" s="758"/>
      <c r="BL67" s="759"/>
      <c r="BM67" s="927"/>
      <c r="BN67" s="758"/>
      <c r="BO67" s="759"/>
      <c r="BP67" s="932"/>
      <c r="BQ67" s="758"/>
      <c r="BR67" s="758"/>
      <c r="BS67" s="758"/>
      <c r="BT67" s="758"/>
      <c r="BU67" s="758"/>
      <c r="BV67" s="758"/>
      <c r="BW67" s="758"/>
      <c r="BX67" s="759"/>
      <c r="BY67" s="823"/>
    </row>
    <row r="68" spans="1:77" ht="29">
      <c r="A68" s="824">
        <f>ROW()</f>
        <v>68</v>
      </c>
      <c r="B68" s="192"/>
      <c r="C68" s="811"/>
      <c r="D68" s="811"/>
      <c r="E68" s="812" t="s">
        <v>792</v>
      </c>
      <c r="F68" s="811" t="s">
        <v>810</v>
      </c>
      <c r="G68" s="811"/>
      <c r="H68" s="811" t="s">
        <v>1024</v>
      </c>
      <c r="I68" s="811" t="s">
        <v>4</v>
      </c>
      <c r="J68" s="808"/>
      <c r="K68" s="658"/>
      <c r="L68" s="658"/>
      <c r="M68" s="658"/>
      <c r="N68" s="658"/>
      <c r="O68" s="658"/>
      <c r="P68" s="658"/>
      <c r="Q68" s="658"/>
      <c r="R68" s="817"/>
      <c r="S68" s="898"/>
      <c r="T68" s="838"/>
      <c r="U68" s="839"/>
      <c r="V68" s="839"/>
      <c r="W68" s="839"/>
      <c r="X68" s="840"/>
      <c r="Y68" s="927"/>
      <c r="Z68" s="758"/>
      <c r="AA68" s="759"/>
      <c r="AB68" s="932"/>
      <c r="AC68" s="758"/>
      <c r="AD68" s="758"/>
      <c r="AE68" s="758"/>
      <c r="AF68" s="758"/>
      <c r="AG68" s="758"/>
      <c r="AH68" s="758"/>
      <c r="AI68" s="758"/>
      <c r="AJ68" s="758"/>
      <c r="AK68" s="758"/>
      <c r="AL68" s="758"/>
      <c r="AM68" s="758"/>
      <c r="AN68" s="759"/>
      <c r="AO68" s="760"/>
      <c r="AP68" s="758"/>
      <c r="AQ68" s="759"/>
      <c r="AR68" s="932"/>
      <c r="AS68" s="758"/>
      <c r="AT68" s="758"/>
      <c r="AU68" s="758"/>
      <c r="AV68" s="758"/>
      <c r="AW68" s="758"/>
      <c r="AX68" s="758"/>
      <c r="AY68" s="758"/>
      <c r="AZ68" s="759"/>
      <c r="BA68" s="760"/>
      <c r="BB68" s="758"/>
      <c r="BC68" s="759"/>
      <c r="BD68" s="932"/>
      <c r="BE68" s="758"/>
      <c r="BF68" s="758"/>
      <c r="BG68" s="758"/>
      <c r="BH68" s="758"/>
      <c r="BI68" s="758"/>
      <c r="BJ68" s="758"/>
      <c r="BK68" s="758"/>
      <c r="BL68" s="759"/>
      <c r="BM68" s="927"/>
      <c r="BN68" s="758"/>
      <c r="BO68" s="759"/>
      <c r="BP68" s="932"/>
      <c r="BQ68" s="758"/>
      <c r="BR68" s="758"/>
      <c r="BS68" s="758"/>
      <c r="BT68" s="758"/>
      <c r="BU68" s="758"/>
      <c r="BV68" s="758"/>
      <c r="BW68" s="758"/>
      <c r="BX68" s="759"/>
      <c r="BY68" s="823"/>
    </row>
    <row r="69" spans="1:77" ht="29">
      <c r="A69" s="824">
        <f>ROW()</f>
        <v>69</v>
      </c>
      <c r="B69" s="192"/>
      <c r="C69" s="811"/>
      <c r="D69" s="811"/>
      <c r="E69" s="812"/>
      <c r="F69" s="811" t="s">
        <v>811</v>
      </c>
      <c r="G69" s="811"/>
      <c r="H69" s="811" t="s">
        <v>1024</v>
      </c>
      <c r="I69" s="811" t="s">
        <v>4</v>
      </c>
      <c r="J69" s="808"/>
      <c r="K69" s="658"/>
      <c r="L69" s="658"/>
      <c r="M69" s="658"/>
      <c r="N69" s="658"/>
      <c r="O69" s="658"/>
      <c r="P69" s="658"/>
      <c r="Q69" s="658"/>
      <c r="R69" s="817"/>
      <c r="S69" s="898"/>
      <c r="T69" s="838"/>
      <c r="U69" s="839"/>
      <c r="V69" s="839"/>
      <c r="W69" s="839"/>
      <c r="X69" s="840"/>
      <c r="Y69" s="927"/>
      <c r="Z69" s="758"/>
      <c r="AA69" s="759"/>
      <c r="AB69" s="932"/>
      <c r="AC69" s="758"/>
      <c r="AD69" s="758"/>
      <c r="AE69" s="758"/>
      <c r="AF69" s="758"/>
      <c r="AG69" s="758"/>
      <c r="AH69" s="758"/>
      <c r="AI69" s="758"/>
      <c r="AJ69" s="758"/>
      <c r="AK69" s="758"/>
      <c r="AL69" s="758"/>
      <c r="AM69" s="758"/>
      <c r="AN69" s="759"/>
      <c r="AO69" s="760"/>
      <c r="AP69" s="758"/>
      <c r="AQ69" s="759"/>
      <c r="AR69" s="932"/>
      <c r="AS69" s="758"/>
      <c r="AT69" s="758"/>
      <c r="AU69" s="758"/>
      <c r="AV69" s="758"/>
      <c r="AW69" s="758"/>
      <c r="AX69" s="758"/>
      <c r="AY69" s="758"/>
      <c r="AZ69" s="759"/>
      <c r="BA69" s="760"/>
      <c r="BB69" s="758"/>
      <c r="BC69" s="759"/>
      <c r="BD69" s="932"/>
      <c r="BE69" s="758"/>
      <c r="BF69" s="758"/>
      <c r="BG69" s="758"/>
      <c r="BH69" s="758"/>
      <c r="BI69" s="758"/>
      <c r="BJ69" s="758"/>
      <c r="BK69" s="758"/>
      <c r="BL69" s="759"/>
      <c r="BM69" s="927"/>
      <c r="BN69" s="758"/>
      <c r="BO69" s="759"/>
      <c r="BP69" s="932"/>
      <c r="BQ69" s="758"/>
      <c r="BR69" s="758"/>
      <c r="BS69" s="758"/>
      <c r="BT69" s="758"/>
      <c r="BU69" s="758"/>
      <c r="BV69" s="758"/>
      <c r="BW69" s="758"/>
      <c r="BX69" s="759"/>
      <c r="BY69" s="823"/>
    </row>
    <row r="70" spans="1:77" ht="29">
      <c r="A70" s="824">
        <f>ROW()</f>
        <v>70</v>
      </c>
      <c r="B70" s="192"/>
      <c r="C70" s="811"/>
      <c r="D70" s="811"/>
      <c r="E70" s="811" t="s">
        <v>800</v>
      </c>
      <c r="F70" s="811" t="s">
        <v>810</v>
      </c>
      <c r="G70" s="811"/>
      <c r="H70" s="811" t="s">
        <v>1024</v>
      </c>
      <c r="I70" s="811" t="s">
        <v>4</v>
      </c>
      <c r="J70" s="808"/>
      <c r="K70" s="658"/>
      <c r="L70" s="658"/>
      <c r="M70" s="658"/>
      <c r="N70" s="658"/>
      <c r="O70" s="658"/>
      <c r="P70" s="658"/>
      <c r="Q70" s="658"/>
      <c r="R70" s="817"/>
      <c r="S70" s="898"/>
      <c r="T70" s="838"/>
      <c r="U70" s="839"/>
      <c r="V70" s="839"/>
      <c r="W70" s="839"/>
      <c r="X70" s="840"/>
      <c r="Y70" s="927"/>
      <c r="Z70" s="758"/>
      <c r="AA70" s="759"/>
      <c r="AB70" s="932"/>
      <c r="AC70" s="758"/>
      <c r="AD70" s="758"/>
      <c r="AE70" s="758"/>
      <c r="AF70" s="758"/>
      <c r="AG70" s="758"/>
      <c r="AH70" s="758"/>
      <c r="AI70" s="758"/>
      <c r="AJ70" s="758"/>
      <c r="AK70" s="758"/>
      <c r="AL70" s="758"/>
      <c r="AM70" s="758"/>
      <c r="AN70" s="759"/>
      <c r="AO70" s="760"/>
      <c r="AP70" s="758"/>
      <c r="AQ70" s="759"/>
      <c r="AR70" s="932"/>
      <c r="AS70" s="758"/>
      <c r="AT70" s="758"/>
      <c r="AU70" s="758"/>
      <c r="AV70" s="758"/>
      <c r="AW70" s="758"/>
      <c r="AX70" s="758"/>
      <c r="AY70" s="758"/>
      <c r="AZ70" s="759"/>
      <c r="BA70" s="760"/>
      <c r="BB70" s="758"/>
      <c r="BC70" s="759"/>
      <c r="BD70" s="932"/>
      <c r="BE70" s="758"/>
      <c r="BF70" s="758"/>
      <c r="BG70" s="758"/>
      <c r="BH70" s="758"/>
      <c r="BI70" s="758"/>
      <c r="BJ70" s="758"/>
      <c r="BK70" s="758"/>
      <c r="BL70" s="759"/>
      <c r="BM70" s="927"/>
      <c r="BN70" s="758"/>
      <c r="BO70" s="759"/>
      <c r="BP70" s="932"/>
      <c r="BQ70" s="758"/>
      <c r="BR70" s="758"/>
      <c r="BS70" s="758"/>
      <c r="BT70" s="758"/>
      <c r="BU70" s="758"/>
      <c r="BV70" s="758"/>
      <c r="BW70" s="758"/>
      <c r="BX70" s="759"/>
      <c r="BY70" s="823"/>
    </row>
    <row r="71" spans="1:77" ht="29">
      <c r="A71" s="824">
        <f>ROW()</f>
        <v>71</v>
      </c>
      <c r="B71" s="192"/>
      <c r="C71" s="811"/>
      <c r="D71" s="811"/>
      <c r="E71" s="811"/>
      <c r="F71" s="811" t="s">
        <v>811</v>
      </c>
      <c r="G71" s="811"/>
      <c r="H71" s="811" t="s">
        <v>1024</v>
      </c>
      <c r="I71" s="811" t="s">
        <v>4</v>
      </c>
      <c r="J71" s="808"/>
      <c r="K71" s="658"/>
      <c r="L71" s="658"/>
      <c r="M71" s="658"/>
      <c r="N71" s="658"/>
      <c r="O71" s="658"/>
      <c r="P71" s="658"/>
      <c r="Q71" s="658"/>
      <c r="R71" s="817"/>
      <c r="S71" s="898"/>
      <c r="T71" s="838"/>
      <c r="U71" s="839"/>
      <c r="V71" s="839"/>
      <c r="W71" s="839"/>
      <c r="X71" s="840"/>
      <c r="Y71" s="927"/>
      <c r="Z71" s="758"/>
      <c r="AA71" s="759"/>
      <c r="AB71" s="932"/>
      <c r="AC71" s="758"/>
      <c r="AD71" s="758"/>
      <c r="AE71" s="758"/>
      <c r="AF71" s="758"/>
      <c r="AG71" s="758"/>
      <c r="AH71" s="758"/>
      <c r="AI71" s="758"/>
      <c r="AJ71" s="758"/>
      <c r="AK71" s="758"/>
      <c r="AL71" s="758"/>
      <c r="AM71" s="758"/>
      <c r="AN71" s="759"/>
      <c r="AO71" s="760"/>
      <c r="AP71" s="758"/>
      <c r="AQ71" s="759"/>
      <c r="AR71" s="932"/>
      <c r="AS71" s="758"/>
      <c r="AT71" s="758"/>
      <c r="AU71" s="758"/>
      <c r="AV71" s="758"/>
      <c r="AW71" s="758"/>
      <c r="AX71" s="758"/>
      <c r="AY71" s="758"/>
      <c r="AZ71" s="759"/>
      <c r="BA71" s="760"/>
      <c r="BB71" s="758"/>
      <c r="BC71" s="759"/>
      <c r="BD71" s="932"/>
      <c r="BE71" s="758"/>
      <c r="BF71" s="758"/>
      <c r="BG71" s="758"/>
      <c r="BH71" s="758"/>
      <c r="BI71" s="758"/>
      <c r="BJ71" s="758"/>
      <c r="BK71" s="758"/>
      <c r="BL71" s="759"/>
      <c r="BM71" s="927"/>
      <c r="BN71" s="758"/>
      <c r="BO71" s="759"/>
      <c r="BP71" s="932"/>
      <c r="BQ71" s="758"/>
      <c r="BR71" s="758"/>
      <c r="BS71" s="758"/>
      <c r="BT71" s="758"/>
      <c r="BU71" s="758"/>
      <c r="BV71" s="758"/>
      <c r="BW71" s="758"/>
      <c r="BX71" s="759"/>
      <c r="BY71" s="823"/>
    </row>
    <row r="72" spans="1:77" s="869" customFormat="1" ht="72.5">
      <c r="A72" s="855">
        <f>ROW()</f>
        <v>72</v>
      </c>
      <c r="B72" s="856"/>
      <c r="C72" s="857" t="s">
        <v>328</v>
      </c>
      <c r="D72" s="857" t="s">
        <v>1025</v>
      </c>
      <c r="E72" s="858">
        <v>220</v>
      </c>
      <c r="F72" s="857"/>
      <c r="G72" s="857"/>
      <c r="H72" s="857" t="s">
        <v>1017</v>
      </c>
      <c r="I72" s="857" t="s">
        <v>1018</v>
      </c>
      <c r="J72" s="859"/>
      <c r="K72" s="860"/>
      <c r="L72" s="860"/>
      <c r="M72" s="860"/>
      <c r="N72" s="860"/>
      <c r="O72" s="860"/>
      <c r="P72" s="860"/>
      <c r="Q72" s="860"/>
      <c r="R72" s="861"/>
      <c r="S72" s="900"/>
      <c r="T72" s="862"/>
      <c r="U72" s="863"/>
      <c r="V72" s="863"/>
      <c r="W72" s="863"/>
      <c r="X72" s="864"/>
      <c r="Y72" s="928"/>
      <c r="Z72" s="866"/>
      <c r="AA72" s="867"/>
      <c r="AB72" s="933"/>
      <c r="AC72" s="866"/>
      <c r="AD72" s="866"/>
      <c r="AE72" s="866"/>
      <c r="AF72" s="866"/>
      <c r="AG72" s="866"/>
      <c r="AH72" s="866"/>
      <c r="AI72" s="866"/>
      <c r="AJ72" s="866"/>
      <c r="AK72" s="866"/>
      <c r="AL72" s="866"/>
      <c r="AM72" s="866"/>
      <c r="AN72" s="867"/>
      <c r="AO72" s="865"/>
      <c r="AP72" s="866"/>
      <c r="AQ72" s="867"/>
      <c r="AR72" s="933"/>
      <c r="AS72" s="866"/>
      <c r="AT72" s="866"/>
      <c r="AU72" s="866"/>
      <c r="AV72" s="866"/>
      <c r="AW72" s="866"/>
      <c r="AX72" s="866"/>
      <c r="AY72" s="866"/>
      <c r="AZ72" s="867"/>
      <c r="BA72" s="865"/>
      <c r="BB72" s="866"/>
      <c r="BC72" s="867"/>
      <c r="BD72" s="933"/>
      <c r="BE72" s="866"/>
      <c r="BF72" s="866"/>
      <c r="BG72" s="866"/>
      <c r="BH72" s="866"/>
      <c r="BI72" s="866"/>
      <c r="BJ72" s="866"/>
      <c r="BK72" s="866"/>
      <c r="BL72" s="867"/>
      <c r="BM72" s="928"/>
      <c r="BN72" s="866"/>
      <c r="BO72" s="867"/>
      <c r="BP72" s="933"/>
      <c r="BQ72" s="866"/>
      <c r="BR72" s="866"/>
      <c r="BS72" s="866"/>
      <c r="BT72" s="866"/>
      <c r="BU72" s="866"/>
      <c r="BV72" s="866"/>
      <c r="BW72" s="866"/>
      <c r="BX72" s="867"/>
      <c r="BY72" s="868"/>
    </row>
    <row r="73" spans="1:77" ht="14.5">
      <c r="A73" s="824">
        <f>ROW()</f>
        <v>73</v>
      </c>
      <c r="B73" s="192"/>
      <c r="C73" s="811"/>
      <c r="D73" s="811"/>
      <c r="E73" s="812">
        <v>110</v>
      </c>
      <c r="F73" s="811"/>
      <c r="G73" s="811"/>
      <c r="H73" s="811" t="s">
        <v>1017</v>
      </c>
      <c r="I73" s="811" t="s">
        <v>4</v>
      </c>
      <c r="J73" s="808"/>
      <c r="K73" s="658"/>
      <c r="L73" s="658"/>
      <c r="M73" s="658"/>
      <c r="N73" s="658"/>
      <c r="O73" s="658"/>
      <c r="P73" s="658"/>
      <c r="Q73" s="658"/>
      <c r="R73" s="817"/>
      <c r="S73" s="898"/>
      <c r="T73" s="838"/>
      <c r="U73" s="839"/>
      <c r="V73" s="839"/>
      <c r="W73" s="839"/>
      <c r="X73" s="840"/>
      <c r="Y73" s="927"/>
      <c r="Z73" s="758"/>
      <c r="AA73" s="759"/>
      <c r="AB73" s="932"/>
      <c r="AC73" s="758"/>
      <c r="AD73" s="758"/>
      <c r="AE73" s="758"/>
      <c r="AF73" s="758"/>
      <c r="AG73" s="758"/>
      <c r="AH73" s="758"/>
      <c r="AI73" s="758"/>
      <c r="AJ73" s="758"/>
      <c r="AK73" s="758"/>
      <c r="AL73" s="758"/>
      <c r="AM73" s="758"/>
      <c r="AN73" s="759"/>
      <c r="AO73" s="760"/>
      <c r="AP73" s="758"/>
      <c r="AQ73" s="759"/>
      <c r="AR73" s="932"/>
      <c r="AS73" s="758"/>
      <c r="AT73" s="758"/>
      <c r="AU73" s="758"/>
      <c r="AV73" s="758"/>
      <c r="AW73" s="758"/>
      <c r="AX73" s="758"/>
      <c r="AY73" s="758"/>
      <c r="AZ73" s="759"/>
      <c r="BA73" s="760"/>
      <c r="BB73" s="758"/>
      <c r="BC73" s="759"/>
      <c r="BD73" s="932"/>
      <c r="BE73" s="758"/>
      <c r="BF73" s="758"/>
      <c r="BG73" s="758"/>
      <c r="BH73" s="758"/>
      <c r="BI73" s="758"/>
      <c r="BJ73" s="758"/>
      <c r="BK73" s="758"/>
      <c r="BL73" s="759"/>
      <c r="BM73" s="927"/>
      <c r="BN73" s="758"/>
      <c r="BO73" s="759"/>
      <c r="BP73" s="932"/>
      <c r="BQ73" s="758"/>
      <c r="BR73" s="758"/>
      <c r="BS73" s="758"/>
      <c r="BT73" s="758"/>
      <c r="BU73" s="758"/>
      <c r="BV73" s="758"/>
      <c r="BW73" s="758"/>
      <c r="BX73" s="759"/>
      <c r="BY73" s="823"/>
    </row>
    <row r="74" spans="1:77" ht="14.5">
      <c r="A74" s="824">
        <f>ROW()</f>
        <v>74</v>
      </c>
      <c r="B74" s="192"/>
      <c r="C74" s="811"/>
      <c r="D74" s="811"/>
      <c r="E74" s="812" t="s">
        <v>792</v>
      </c>
      <c r="F74" s="811"/>
      <c r="G74" s="811"/>
      <c r="H74" s="811" t="s">
        <v>1017</v>
      </c>
      <c r="I74" s="811" t="s">
        <v>4</v>
      </c>
      <c r="J74" s="808"/>
      <c r="K74" s="658"/>
      <c r="L74" s="658"/>
      <c r="M74" s="658"/>
      <c r="N74" s="658"/>
      <c r="O74" s="658"/>
      <c r="P74" s="658"/>
      <c r="Q74" s="658"/>
      <c r="R74" s="817"/>
      <c r="S74" s="898"/>
      <c r="T74" s="838"/>
      <c r="U74" s="839"/>
      <c r="V74" s="839"/>
      <c r="W74" s="839"/>
      <c r="X74" s="840"/>
      <c r="Y74" s="927"/>
      <c r="Z74" s="758"/>
      <c r="AA74" s="759"/>
      <c r="AB74" s="932"/>
      <c r="AC74" s="758"/>
      <c r="AD74" s="758"/>
      <c r="AE74" s="758"/>
      <c r="AF74" s="758"/>
      <c r="AG74" s="758"/>
      <c r="AH74" s="758"/>
      <c r="AI74" s="758"/>
      <c r="AJ74" s="758"/>
      <c r="AK74" s="758"/>
      <c r="AL74" s="758"/>
      <c r="AM74" s="758"/>
      <c r="AN74" s="759"/>
      <c r="AO74" s="760"/>
      <c r="AP74" s="758"/>
      <c r="AQ74" s="759"/>
      <c r="AR74" s="932"/>
      <c r="AS74" s="758"/>
      <c r="AT74" s="758"/>
      <c r="AU74" s="758"/>
      <c r="AV74" s="758"/>
      <c r="AW74" s="758"/>
      <c r="AX74" s="758"/>
      <c r="AY74" s="758"/>
      <c r="AZ74" s="759"/>
      <c r="BA74" s="760"/>
      <c r="BB74" s="758"/>
      <c r="BC74" s="759"/>
      <c r="BD74" s="932"/>
      <c r="BE74" s="758"/>
      <c r="BF74" s="758"/>
      <c r="BG74" s="758"/>
      <c r="BH74" s="758"/>
      <c r="BI74" s="758"/>
      <c r="BJ74" s="758"/>
      <c r="BK74" s="758"/>
      <c r="BL74" s="759"/>
      <c r="BM74" s="927"/>
      <c r="BN74" s="758"/>
      <c r="BO74" s="759"/>
      <c r="BP74" s="932"/>
      <c r="BQ74" s="758"/>
      <c r="BR74" s="758"/>
      <c r="BS74" s="758"/>
      <c r="BT74" s="758"/>
      <c r="BU74" s="758"/>
      <c r="BV74" s="758"/>
      <c r="BW74" s="758"/>
      <c r="BX74" s="759"/>
      <c r="BY74" s="823"/>
    </row>
    <row r="75" spans="1:77" ht="14.5">
      <c r="A75" s="824">
        <f>ROW()</f>
        <v>75</v>
      </c>
      <c r="B75" s="192"/>
      <c r="C75" s="811"/>
      <c r="D75" s="811"/>
      <c r="E75" s="812" t="s">
        <v>1019</v>
      </c>
      <c r="F75" s="811"/>
      <c r="G75" s="811"/>
      <c r="H75" s="811" t="s">
        <v>1017</v>
      </c>
      <c r="I75" s="811" t="s">
        <v>4</v>
      </c>
      <c r="J75" s="808"/>
      <c r="K75" s="658"/>
      <c r="L75" s="658"/>
      <c r="M75" s="658"/>
      <c r="N75" s="658"/>
      <c r="O75" s="658"/>
      <c r="P75" s="658"/>
      <c r="Q75" s="658"/>
      <c r="R75" s="817"/>
      <c r="S75" s="898"/>
      <c r="T75" s="838"/>
      <c r="U75" s="839"/>
      <c r="V75" s="839"/>
      <c r="W75" s="839"/>
      <c r="X75" s="840"/>
      <c r="Y75" s="927"/>
      <c r="Z75" s="758"/>
      <c r="AA75" s="759"/>
      <c r="AB75" s="932"/>
      <c r="AC75" s="758"/>
      <c r="AD75" s="758"/>
      <c r="AE75" s="758"/>
      <c r="AF75" s="758"/>
      <c r="AG75" s="758"/>
      <c r="AH75" s="758"/>
      <c r="AI75" s="758"/>
      <c r="AJ75" s="758"/>
      <c r="AK75" s="758"/>
      <c r="AL75" s="758"/>
      <c r="AM75" s="758"/>
      <c r="AN75" s="759"/>
      <c r="AO75" s="760"/>
      <c r="AP75" s="758"/>
      <c r="AQ75" s="759"/>
      <c r="AR75" s="932"/>
      <c r="AS75" s="758"/>
      <c r="AT75" s="758"/>
      <c r="AU75" s="758"/>
      <c r="AV75" s="758"/>
      <c r="AW75" s="758"/>
      <c r="AX75" s="758"/>
      <c r="AY75" s="758"/>
      <c r="AZ75" s="759"/>
      <c r="BA75" s="760"/>
      <c r="BB75" s="758"/>
      <c r="BC75" s="759"/>
      <c r="BD75" s="932"/>
      <c r="BE75" s="758"/>
      <c r="BF75" s="758"/>
      <c r="BG75" s="758"/>
      <c r="BH75" s="758"/>
      <c r="BI75" s="758"/>
      <c r="BJ75" s="758"/>
      <c r="BK75" s="758"/>
      <c r="BL75" s="759"/>
      <c r="BM75" s="927"/>
      <c r="BN75" s="758"/>
      <c r="BO75" s="759"/>
      <c r="BP75" s="932"/>
      <c r="BQ75" s="758"/>
      <c r="BR75" s="758"/>
      <c r="BS75" s="758"/>
      <c r="BT75" s="758"/>
      <c r="BU75" s="758"/>
      <c r="BV75" s="758"/>
      <c r="BW75" s="758"/>
      <c r="BX75" s="759"/>
      <c r="BY75" s="823"/>
    </row>
    <row r="76" spans="1:77" s="869" customFormat="1" ht="72.5">
      <c r="A76" s="855">
        <f>ROW()</f>
        <v>76</v>
      </c>
      <c r="B76" s="856"/>
      <c r="C76" s="857" t="s">
        <v>328</v>
      </c>
      <c r="D76" s="857" t="s">
        <v>1026</v>
      </c>
      <c r="E76" s="858">
        <v>220</v>
      </c>
      <c r="F76" s="857"/>
      <c r="G76" s="857"/>
      <c r="H76" s="857" t="s">
        <v>1017</v>
      </c>
      <c r="I76" s="857" t="s">
        <v>1018</v>
      </c>
      <c r="J76" s="859"/>
      <c r="K76" s="860"/>
      <c r="L76" s="860"/>
      <c r="M76" s="860"/>
      <c r="N76" s="860"/>
      <c r="O76" s="860"/>
      <c r="P76" s="860"/>
      <c r="Q76" s="860"/>
      <c r="R76" s="861"/>
      <c r="S76" s="900"/>
      <c r="T76" s="862"/>
      <c r="U76" s="863"/>
      <c r="V76" s="863"/>
      <c r="W76" s="863"/>
      <c r="X76" s="864"/>
      <c r="Y76" s="928"/>
      <c r="Z76" s="866"/>
      <c r="AA76" s="867"/>
      <c r="AB76" s="933"/>
      <c r="AC76" s="866"/>
      <c r="AD76" s="866"/>
      <c r="AE76" s="866"/>
      <c r="AF76" s="866"/>
      <c r="AG76" s="866"/>
      <c r="AH76" s="866"/>
      <c r="AI76" s="866"/>
      <c r="AJ76" s="866"/>
      <c r="AK76" s="866"/>
      <c r="AL76" s="866"/>
      <c r="AM76" s="866"/>
      <c r="AN76" s="867"/>
      <c r="AO76" s="865"/>
      <c r="AP76" s="866"/>
      <c r="AQ76" s="867"/>
      <c r="AR76" s="933"/>
      <c r="AS76" s="866"/>
      <c r="AT76" s="866"/>
      <c r="AU76" s="866"/>
      <c r="AV76" s="866"/>
      <c r="AW76" s="866"/>
      <c r="AX76" s="866"/>
      <c r="AY76" s="866"/>
      <c r="AZ76" s="867"/>
      <c r="BA76" s="865"/>
      <c r="BB76" s="866"/>
      <c r="BC76" s="867"/>
      <c r="BD76" s="933"/>
      <c r="BE76" s="866"/>
      <c r="BF76" s="866"/>
      <c r="BG76" s="866"/>
      <c r="BH76" s="866"/>
      <c r="BI76" s="866"/>
      <c r="BJ76" s="866"/>
      <c r="BK76" s="866"/>
      <c r="BL76" s="867"/>
      <c r="BM76" s="928"/>
      <c r="BN76" s="866"/>
      <c r="BO76" s="867"/>
      <c r="BP76" s="933"/>
      <c r="BQ76" s="866"/>
      <c r="BR76" s="866"/>
      <c r="BS76" s="866"/>
      <c r="BT76" s="866"/>
      <c r="BU76" s="866"/>
      <c r="BV76" s="866"/>
      <c r="BW76" s="866"/>
      <c r="BX76" s="867"/>
      <c r="BY76" s="868"/>
    </row>
    <row r="77" spans="1:77" ht="14.5">
      <c r="A77" s="824">
        <f>ROW()</f>
        <v>77</v>
      </c>
      <c r="B77" s="192"/>
      <c r="C77" s="811"/>
      <c r="D77" s="811"/>
      <c r="E77" s="812">
        <v>110</v>
      </c>
      <c r="F77" s="811"/>
      <c r="G77" s="811"/>
      <c r="H77" s="811" t="s">
        <v>1017</v>
      </c>
      <c r="I77" s="811" t="s">
        <v>4</v>
      </c>
      <c r="J77" s="808"/>
      <c r="K77" s="658"/>
      <c r="L77" s="658"/>
      <c r="M77" s="658"/>
      <c r="N77" s="658"/>
      <c r="O77" s="658"/>
      <c r="P77" s="658"/>
      <c r="Q77" s="658"/>
      <c r="R77" s="817"/>
      <c r="S77" s="898"/>
      <c r="T77" s="838"/>
      <c r="U77" s="839"/>
      <c r="V77" s="839"/>
      <c r="W77" s="839"/>
      <c r="X77" s="840"/>
      <c r="Y77" s="927"/>
      <c r="Z77" s="758"/>
      <c r="AA77" s="759"/>
      <c r="AB77" s="932"/>
      <c r="AC77" s="758"/>
      <c r="AD77" s="758"/>
      <c r="AE77" s="758"/>
      <c r="AF77" s="758"/>
      <c r="AG77" s="758"/>
      <c r="AH77" s="758"/>
      <c r="AI77" s="758"/>
      <c r="AJ77" s="758"/>
      <c r="AK77" s="758"/>
      <c r="AL77" s="758"/>
      <c r="AM77" s="758"/>
      <c r="AN77" s="759"/>
      <c r="AO77" s="760"/>
      <c r="AP77" s="758"/>
      <c r="AQ77" s="759"/>
      <c r="AR77" s="932"/>
      <c r="AS77" s="758"/>
      <c r="AT77" s="758"/>
      <c r="AU77" s="758"/>
      <c r="AV77" s="758"/>
      <c r="AW77" s="758"/>
      <c r="AX77" s="758"/>
      <c r="AY77" s="758"/>
      <c r="AZ77" s="759"/>
      <c r="BA77" s="760"/>
      <c r="BB77" s="758"/>
      <c r="BC77" s="759"/>
      <c r="BD77" s="932"/>
      <c r="BE77" s="758"/>
      <c r="BF77" s="758"/>
      <c r="BG77" s="758"/>
      <c r="BH77" s="758"/>
      <c r="BI77" s="758"/>
      <c r="BJ77" s="758"/>
      <c r="BK77" s="758"/>
      <c r="BL77" s="759"/>
      <c r="BM77" s="927"/>
      <c r="BN77" s="758"/>
      <c r="BO77" s="759"/>
      <c r="BP77" s="932"/>
      <c r="BQ77" s="758"/>
      <c r="BR77" s="758"/>
      <c r="BS77" s="758"/>
      <c r="BT77" s="758"/>
      <c r="BU77" s="758"/>
      <c r="BV77" s="758"/>
      <c r="BW77" s="758"/>
      <c r="BX77" s="759"/>
      <c r="BY77" s="823"/>
    </row>
    <row r="78" spans="1:77" ht="14.5">
      <c r="A78" s="824">
        <f>ROW()</f>
        <v>78</v>
      </c>
      <c r="B78" s="192"/>
      <c r="C78" s="811"/>
      <c r="D78" s="811"/>
      <c r="E78" s="812" t="s">
        <v>792</v>
      </c>
      <c r="F78" s="811"/>
      <c r="G78" s="811"/>
      <c r="H78" s="811" t="s">
        <v>1017</v>
      </c>
      <c r="I78" s="811" t="s">
        <v>4</v>
      </c>
      <c r="J78" s="808"/>
      <c r="K78" s="658"/>
      <c r="L78" s="658"/>
      <c r="M78" s="658"/>
      <c r="N78" s="658"/>
      <c r="O78" s="658"/>
      <c r="P78" s="658"/>
      <c r="Q78" s="658"/>
      <c r="R78" s="817"/>
      <c r="S78" s="898"/>
      <c r="T78" s="838"/>
      <c r="U78" s="839"/>
      <c r="V78" s="839"/>
      <c r="W78" s="839"/>
      <c r="X78" s="840"/>
      <c r="Y78" s="927"/>
      <c r="Z78" s="758"/>
      <c r="AA78" s="759"/>
      <c r="AB78" s="932"/>
      <c r="AC78" s="758"/>
      <c r="AD78" s="758"/>
      <c r="AE78" s="758"/>
      <c r="AF78" s="758"/>
      <c r="AG78" s="758"/>
      <c r="AH78" s="758"/>
      <c r="AI78" s="758"/>
      <c r="AJ78" s="758"/>
      <c r="AK78" s="758"/>
      <c r="AL78" s="758"/>
      <c r="AM78" s="758"/>
      <c r="AN78" s="759"/>
      <c r="AO78" s="760"/>
      <c r="AP78" s="758"/>
      <c r="AQ78" s="759"/>
      <c r="AR78" s="932"/>
      <c r="AS78" s="758"/>
      <c r="AT78" s="758"/>
      <c r="AU78" s="758"/>
      <c r="AV78" s="758"/>
      <c r="AW78" s="758"/>
      <c r="AX78" s="758"/>
      <c r="AY78" s="758"/>
      <c r="AZ78" s="759"/>
      <c r="BA78" s="760"/>
      <c r="BB78" s="758"/>
      <c r="BC78" s="759"/>
      <c r="BD78" s="932"/>
      <c r="BE78" s="758"/>
      <c r="BF78" s="758"/>
      <c r="BG78" s="758"/>
      <c r="BH78" s="758"/>
      <c r="BI78" s="758"/>
      <c r="BJ78" s="758"/>
      <c r="BK78" s="758"/>
      <c r="BL78" s="759"/>
      <c r="BM78" s="927"/>
      <c r="BN78" s="758"/>
      <c r="BO78" s="759"/>
      <c r="BP78" s="932"/>
      <c r="BQ78" s="758"/>
      <c r="BR78" s="758"/>
      <c r="BS78" s="758"/>
      <c r="BT78" s="758"/>
      <c r="BU78" s="758"/>
      <c r="BV78" s="758"/>
      <c r="BW78" s="758"/>
      <c r="BX78" s="759"/>
      <c r="BY78" s="1330"/>
    </row>
    <row r="79" spans="1:77" ht="14.5">
      <c r="A79" s="824">
        <f>ROW()</f>
        <v>79</v>
      </c>
      <c r="B79" s="192"/>
      <c r="C79" s="811"/>
      <c r="D79" s="811"/>
      <c r="E79" s="812" t="s">
        <v>1019</v>
      </c>
      <c r="F79" s="811"/>
      <c r="G79" s="811"/>
      <c r="H79" s="811" t="s">
        <v>1017</v>
      </c>
      <c r="I79" s="811" t="s">
        <v>4</v>
      </c>
      <c r="J79" s="808"/>
      <c r="K79" s="658"/>
      <c r="L79" s="658"/>
      <c r="M79" s="658"/>
      <c r="N79" s="658"/>
      <c r="O79" s="658"/>
      <c r="P79" s="658"/>
      <c r="Q79" s="658"/>
      <c r="R79" s="817"/>
      <c r="S79" s="898"/>
      <c r="T79" s="838"/>
      <c r="U79" s="839"/>
      <c r="V79" s="839"/>
      <c r="W79" s="839"/>
      <c r="X79" s="840"/>
      <c r="Y79" s="927"/>
      <c r="Z79" s="758"/>
      <c r="AA79" s="759"/>
      <c r="AB79" s="932"/>
      <c r="AC79" s="758"/>
      <c r="AD79" s="758"/>
      <c r="AE79" s="758"/>
      <c r="AF79" s="758"/>
      <c r="AG79" s="758"/>
      <c r="AH79" s="758"/>
      <c r="AI79" s="758"/>
      <c r="AJ79" s="758"/>
      <c r="AK79" s="758"/>
      <c r="AL79" s="758"/>
      <c r="AM79" s="758"/>
      <c r="AN79" s="759"/>
      <c r="AO79" s="760"/>
      <c r="AP79" s="758"/>
      <c r="AQ79" s="759"/>
      <c r="AR79" s="932"/>
      <c r="AS79" s="758"/>
      <c r="AT79" s="758"/>
      <c r="AU79" s="758"/>
      <c r="AV79" s="758"/>
      <c r="AW79" s="758"/>
      <c r="AX79" s="758"/>
      <c r="AY79" s="758"/>
      <c r="AZ79" s="759"/>
      <c r="BA79" s="760"/>
      <c r="BB79" s="758"/>
      <c r="BC79" s="759"/>
      <c r="BD79" s="932"/>
      <c r="BE79" s="758"/>
      <c r="BF79" s="758"/>
      <c r="BG79" s="758"/>
      <c r="BH79" s="758"/>
      <c r="BI79" s="758"/>
      <c r="BJ79" s="758"/>
      <c r="BK79" s="758"/>
      <c r="BL79" s="759"/>
      <c r="BM79" s="927"/>
      <c r="BN79" s="758"/>
      <c r="BO79" s="759"/>
      <c r="BP79" s="932"/>
      <c r="BQ79" s="758"/>
      <c r="BR79" s="758"/>
      <c r="BS79" s="758"/>
      <c r="BT79" s="758"/>
      <c r="BU79" s="758"/>
      <c r="BV79" s="758"/>
      <c r="BW79" s="758"/>
      <c r="BX79" s="759"/>
      <c r="BY79" s="1330"/>
    </row>
    <row r="80" spans="1:77" ht="29">
      <c r="A80" s="824">
        <f>ROW()</f>
        <v>80</v>
      </c>
      <c r="B80" s="192"/>
      <c r="C80" s="811" t="s">
        <v>328</v>
      </c>
      <c r="D80" s="811" t="s">
        <v>1027</v>
      </c>
      <c r="E80" s="812">
        <v>220</v>
      </c>
      <c r="F80" s="811" t="s">
        <v>813</v>
      </c>
      <c r="G80" s="811"/>
      <c r="H80" s="811" t="s">
        <v>814</v>
      </c>
      <c r="I80" s="811"/>
      <c r="J80" s="808"/>
      <c r="K80" s="658"/>
      <c r="L80" s="658"/>
      <c r="M80" s="658"/>
      <c r="N80" s="658"/>
      <c r="O80" s="658"/>
      <c r="P80" s="658"/>
      <c r="Q80" s="658"/>
      <c r="R80" s="817"/>
      <c r="S80" s="898"/>
      <c r="T80" s="838"/>
      <c r="U80" s="839"/>
      <c r="V80" s="839"/>
      <c r="W80" s="839"/>
      <c r="X80" s="840"/>
      <c r="Y80" s="927"/>
      <c r="Z80" s="758"/>
      <c r="AA80" s="759"/>
      <c r="AB80" s="932"/>
      <c r="AC80" s="758"/>
      <c r="AD80" s="758"/>
      <c r="AE80" s="758"/>
      <c r="AF80" s="758"/>
      <c r="AG80" s="758"/>
      <c r="AH80" s="758"/>
      <c r="AI80" s="758"/>
      <c r="AJ80" s="758"/>
      <c r="AK80" s="758"/>
      <c r="AL80" s="758"/>
      <c r="AM80" s="758"/>
      <c r="AN80" s="759"/>
      <c r="AO80" s="760"/>
      <c r="AP80" s="758"/>
      <c r="AQ80" s="759"/>
      <c r="AR80" s="932"/>
      <c r="AS80" s="758"/>
      <c r="AT80" s="758"/>
      <c r="AU80" s="758"/>
      <c r="AV80" s="758"/>
      <c r="AW80" s="758"/>
      <c r="AX80" s="758"/>
      <c r="AY80" s="758"/>
      <c r="AZ80" s="759"/>
      <c r="BA80" s="760"/>
      <c r="BB80" s="758"/>
      <c r="BC80" s="759"/>
      <c r="BD80" s="932"/>
      <c r="BE80" s="758"/>
      <c r="BF80" s="758"/>
      <c r="BG80" s="758"/>
      <c r="BH80" s="758"/>
      <c r="BI80" s="758"/>
      <c r="BJ80" s="758"/>
      <c r="BK80" s="758"/>
      <c r="BL80" s="759"/>
      <c r="BM80" s="927"/>
      <c r="BN80" s="758"/>
      <c r="BO80" s="759"/>
      <c r="BP80" s="932"/>
      <c r="BQ80" s="758"/>
      <c r="BR80" s="758"/>
      <c r="BS80" s="758"/>
      <c r="BT80" s="758"/>
      <c r="BU80" s="758"/>
      <c r="BV80" s="758"/>
      <c r="BW80" s="758"/>
      <c r="BX80" s="759"/>
      <c r="BY80" s="1330"/>
    </row>
    <row r="81" spans="1:77" ht="14.5">
      <c r="A81" s="824">
        <f>ROW()</f>
        <v>81</v>
      </c>
      <c r="B81" s="192"/>
      <c r="C81" s="811"/>
      <c r="D81" s="811"/>
      <c r="E81" s="812"/>
      <c r="F81" s="811" t="s">
        <v>815</v>
      </c>
      <c r="G81" s="811"/>
      <c r="H81" s="811" t="s">
        <v>814</v>
      </c>
      <c r="I81" s="811"/>
      <c r="J81" s="808"/>
      <c r="K81" s="658"/>
      <c r="L81" s="658"/>
      <c r="M81" s="658"/>
      <c r="N81" s="658"/>
      <c r="O81" s="658"/>
      <c r="P81" s="658"/>
      <c r="Q81" s="658"/>
      <c r="R81" s="817"/>
      <c r="S81" s="898"/>
      <c r="T81" s="838"/>
      <c r="U81" s="839"/>
      <c r="V81" s="839"/>
      <c r="W81" s="839"/>
      <c r="X81" s="840"/>
      <c r="Y81" s="927"/>
      <c r="Z81" s="758"/>
      <c r="AA81" s="759"/>
      <c r="AB81" s="932"/>
      <c r="AC81" s="758"/>
      <c r="AD81" s="758"/>
      <c r="AE81" s="758"/>
      <c r="AF81" s="758"/>
      <c r="AG81" s="758"/>
      <c r="AH81" s="758"/>
      <c r="AI81" s="758"/>
      <c r="AJ81" s="758"/>
      <c r="AK81" s="758"/>
      <c r="AL81" s="758"/>
      <c r="AM81" s="758"/>
      <c r="AN81" s="759"/>
      <c r="AO81" s="760"/>
      <c r="AP81" s="758"/>
      <c r="AQ81" s="759"/>
      <c r="AR81" s="932"/>
      <c r="AS81" s="758"/>
      <c r="AT81" s="758"/>
      <c r="AU81" s="758"/>
      <c r="AV81" s="758"/>
      <c r="AW81" s="758"/>
      <c r="AX81" s="758"/>
      <c r="AY81" s="758"/>
      <c r="AZ81" s="759"/>
      <c r="BA81" s="760"/>
      <c r="BB81" s="758"/>
      <c r="BC81" s="759"/>
      <c r="BD81" s="932"/>
      <c r="BE81" s="758"/>
      <c r="BF81" s="758"/>
      <c r="BG81" s="758"/>
      <c r="BH81" s="758"/>
      <c r="BI81" s="758"/>
      <c r="BJ81" s="758"/>
      <c r="BK81" s="758"/>
      <c r="BL81" s="759"/>
      <c r="BM81" s="927"/>
      <c r="BN81" s="758"/>
      <c r="BO81" s="759"/>
      <c r="BP81" s="932"/>
      <c r="BQ81" s="758"/>
      <c r="BR81" s="758"/>
      <c r="BS81" s="758"/>
      <c r="BT81" s="758"/>
      <c r="BU81" s="758"/>
      <c r="BV81" s="758"/>
      <c r="BW81" s="758"/>
      <c r="BX81" s="759"/>
      <c r="BY81" s="823"/>
    </row>
    <row r="82" spans="1:77" ht="14.5">
      <c r="A82" s="824">
        <f>ROW()</f>
        <v>82</v>
      </c>
      <c r="B82" s="192"/>
      <c r="C82" s="811"/>
      <c r="D82" s="811"/>
      <c r="E82" s="812">
        <v>110</v>
      </c>
      <c r="F82" s="811" t="s">
        <v>813</v>
      </c>
      <c r="G82" s="811"/>
      <c r="H82" s="811" t="s">
        <v>814</v>
      </c>
      <c r="I82" s="811"/>
      <c r="J82" s="808"/>
      <c r="K82" s="658"/>
      <c r="L82" s="658"/>
      <c r="M82" s="658"/>
      <c r="N82" s="658"/>
      <c r="O82" s="658"/>
      <c r="P82" s="658"/>
      <c r="Q82" s="658"/>
      <c r="R82" s="817"/>
      <c r="S82" s="898"/>
      <c r="T82" s="838"/>
      <c r="U82" s="839"/>
      <c r="V82" s="839"/>
      <c r="W82" s="839"/>
      <c r="X82" s="840"/>
      <c r="Y82" s="927"/>
      <c r="Z82" s="758"/>
      <c r="AA82" s="759"/>
      <c r="AB82" s="932"/>
      <c r="AC82" s="758"/>
      <c r="AD82" s="758"/>
      <c r="AE82" s="758"/>
      <c r="AF82" s="758"/>
      <c r="AG82" s="758"/>
      <c r="AH82" s="758"/>
      <c r="AI82" s="758"/>
      <c r="AJ82" s="758"/>
      <c r="AK82" s="758"/>
      <c r="AL82" s="758"/>
      <c r="AM82" s="758"/>
      <c r="AN82" s="759"/>
      <c r="AO82" s="760"/>
      <c r="AP82" s="758"/>
      <c r="AQ82" s="759"/>
      <c r="AR82" s="932"/>
      <c r="AS82" s="758"/>
      <c r="AT82" s="758"/>
      <c r="AU82" s="758"/>
      <c r="AV82" s="758"/>
      <c r="AW82" s="758"/>
      <c r="AX82" s="758"/>
      <c r="AY82" s="758"/>
      <c r="AZ82" s="759"/>
      <c r="BA82" s="760"/>
      <c r="BB82" s="758"/>
      <c r="BC82" s="759"/>
      <c r="BD82" s="932"/>
      <c r="BE82" s="758"/>
      <c r="BF82" s="758"/>
      <c r="BG82" s="758"/>
      <c r="BH82" s="758"/>
      <c r="BI82" s="758"/>
      <c r="BJ82" s="758"/>
      <c r="BK82" s="758"/>
      <c r="BL82" s="759"/>
      <c r="BM82" s="927"/>
      <c r="BN82" s="758"/>
      <c r="BO82" s="759"/>
      <c r="BP82" s="932"/>
      <c r="BQ82" s="758"/>
      <c r="BR82" s="758"/>
      <c r="BS82" s="758"/>
      <c r="BT82" s="758"/>
      <c r="BU82" s="758"/>
      <c r="BV82" s="758"/>
      <c r="BW82" s="758"/>
      <c r="BX82" s="759"/>
      <c r="BY82" s="1330"/>
    </row>
    <row r="83" spans="1:77" ht="14.5">
      <c r="A83" s="824">
        <f>ROW()</f>
        <v>83</v>
      </c>
      <c r="B83" s="192"/>
      <c r="C83" s="811"/>
      <c r="D83" s="811"/>
      <c r="E83" s="812"/>
      <c r="F83" s="811" t="s">
        <v>815</v>
      </c>
      <c r="G83" s="811"/>
      <c r="H83" s="811" t="s">
        <v>814</v>
      </c>
      <c r="I83" s="811"/>
      <c r="J83" s="808"/>
      <c r="K83" s="658"/>
      <c r="L83" s="658"/>
      <c r="M83" s="658"/>
      <c r="N83" s="658"/>
      <c r="O83" s="658"/>
      <c r="P83" s="658"/>
      <c r="Q83" s="658"/>
      <c r="R83" s="817"/>
      <c r="S83" s="898"/>
      <c r="T83" s="838"/>
      <c r="U83" s="839"/>
      <c r="V83" s="839"/>
      <c r="W83" s="839"/>
      <c r="X83" s="840"/>
      <c r="Y83" s="927"/>
      <c r="Z83" s="758"/>
      <c r="AA83" s="759"/>
      <c r="AB83" s="932"/>
      <c r="AC83" s="758"/>
      <c r="AD83" s="758"/>
      <c r="AE83" s="758"/>
      <c r="AF83" s="758"/>
      <c r="AG83" s="758"/>
      <c r="AH83" s="758"/>
      <c r="AI83" s="758"/>
      <c r="AJ83" s="758"/>
      <c r="AK83" s="758"/>
      <c r="AL83" s="758"/>
      <c r="AM83" s="758"/>
      <c r="AN83" s="759"/>
      <c r="AO83" s="760"/>
      <c r="AP83" s="758"/>
      <c r="AQ83" s="759"/>
      <c r="AR83" s="932"/>
      <c r="AS83" s="758"/>
      <c r="AT83" s="758"/>
      <c r="AU83" s="758"/>
      <c r="AV83" s="758"/>
      <c r="AW83" s="758"/>
      <c r="AX83" s="758"/>
      <c r="AY83" s="758"/>
      <c r="AZ83" s="759"/>
      <c r="BA83" s="760"/>
      <c r="BB83" s="758"/>
      <c r="BC83" s="759"/>
      <c r="BD83" s="932"/>
      <c r="BE83" s="758"/>
      <c r="BF83" s="758"/>
      <c r="BG83" s="758"/>
      <c r="BH83" s="758"/>
      <c r="BI83" s="758"/>
      <c r="BJ83" s="758"/>
      <c r="BK83" s="758"/>
      <c r="BL83" s="759"/>
      <c r="BM83" s="927"/>
      <c r="BN83" s="758"/>
      <c r="BO83" s="759"/>
      <c r="BP83" s="932"/>
      <c r="BQ83" s="758"/>
      <c r="BR83" s="758"/>
      <c r="BS83" s="758"/>
      <c r="BT83" s="758"/>
      <c r="BU83" s="758"/>
      <c r="BV83" s="758"/>
      <c r="BW83" s="758"/>
      <c r="BX83" s="759"/>
      <c r="BY83" s="1330"/>
    </row>
    <row r="84" spans="1:77" ht="14.5">
      <c r="A84" s="824">
        <f>ROW()</f>
        <v>84</v>
      </c>
      <c r="B84" s="192"/>
      <c r="C84" s="811"/>
      <c r="D84" s="811"/>
      <c r="E84" s="812" t="s">
        <v>792</v>
      </c>
      <c r="F84" s="811" t="s">
        <v>815</v>
      </c>
      <c r="G84" s="811"/>
      <c r="H84" s="811" t="s">
        <v>814</v>
      </c>
      <c r="I84" s="811"/>
      <c r="J84" s="808"/>
      <c r="K84" s="658"/>
      <c r="L84" s="658"/>
      <c r="M84" s="658"/>
      <c r="N84" s="658"/>
      <c r="O84" s="658"/>
      <c r="P84" s="658"/>
      <c r="Q84" s="658"/>
      <c r="R84" s="817"/>
      <c r="S84" s="898"/>
      <c r="T84" s="838"/>
      <c r="U84" s="839"/>
      <c r="V84" s="839"/>
      <c r="W84" s="839"/>
      <c r="X84" s="840"/>
      <c r="Y84" s="927"/>
      <c r="Z84" s="758"/>
      <c r="AA84" s="759"/>
      <c r="AB84" s="932"/>
      <c r="AC84" s="758"/>
      <c r="AD84" s="758"/>
      <c r="AE84" s="758"/>
      <c r="AF84" s="758"/>
      <c r="AG84" s="758"/>
      <c r="AH84" s="758"/>
      <c r="AI84" s="758"/>
      <c r="AJ84" s="758"/>
      <c r="AK84" s="758"/>
      <c r="AL84" s="758"/>
      <c r="AM84" s="758"/>
      <c r="AN84" s="759"/>
      <c r="AO84" s="760"/>
      <c r="AP84" s="758"/>
      <c r="AQ84" s="759"/>
      <c r="AR84" s="932"/>
      <c r="AS84" s="758"/>
      <c r="AT84" s="758"/>
      <c r="AU84" s="758"/>
      <c r="AV84" s="758"/>
      <c r="AW84" s="758"/>
      <c r="AX84" s="758"/>
      <c r="AY84" s="758"/>
      <c r="AZ84" s="759"/>
      <c r="BA84" s="760"/>
      <c r="BB84" s="758"/>
      <c r="BC84" s="759"/>
      <c r="BD84" s="932"/>
      <c r="BE84" s="758"/>
      <c r="BF84" s="758"/>
      <c r="BG84" s="758"/>
      <c r="BH84" s="758"/>
      <c r="BI84" s="758"/>
      <c r="BJ84" s="758"/>
      <c r="BK84" s="758"/>
      <c r="BL84" s="759"/>
      <c r="BM84" s="927"/>
      <c r="BN84" s="758"/>
      <c r="BO84" s="759"/>
      <c r="BP84" s="932"/>
      <c r="BQ84" s="758"/>
      <c r="BR84" s="758"/>
      <c r="BS84" s="758"/>
      <c r="BT84" s="758"/>
      <c r="BU84" s="758"/>
      <c r="BV84" s="758"/>
      <c r="BW84" s="758"/>
      <c r="BX84" s="759"/>
      <c r="BY84" s="1330"/>
    </row>
    <row r="85" spans="1:77" ht="29">
      <c r="A85" s="824">
        <f>ROW()</f>
        <v>85</v>
      </c>
      <c r="B85" s="192"/>
      <c r="C85" s="811" t="s">
        <v>328</v>
      </c>
      <c r="D85" s="811" t="s">
        <v>1028</v>
      </c>
      <c r="E85" s="812">
        <v>220</v>
      </c>
      <c r="F85" s="811" t="s">
        <v>813</v>
      </c>
      <c r="G85" s="811"/>
      <c r="H85" s="811" t="s">
        <v>1029</v>
      </c>
      <c r="I85" s="811" t="s">
        <v>4</v>
      </c>
      <c r="J85" s="808"/>
      <c r="K85" s="658"/>
      <c r="L85" s="658"/>
      <c r="M85" s="658"/>
      <c r="N85" s="658"/>
      <c r="O85" s="658"/>
      <c r="P85" s="658"/>
      <c r="Q85" s="658"/>
      <c r="R85" s="817"/>
      <c r="S85" s="898"/>
      <c r="T85" s="838"/>
      <c r="U85" s="839"/>
      <c r="V85" s="839"/>
      <c r="W85" s="839"/>
      <c r="X85" s="840"/>
      <c r="Y85" s="927"/>
      <c r="Z85" s="758"/>
      <c r="AA85" s="759"/>
      <c r="AB85" s="932"/>
      <c r="AC85" s="758"/>
      <c r="AD85" s="758"/>
      <c r="AE85" s="758"/>
      <c r="AF85" s="758"/>
      <c r="AG85" s="758"/>
      <c r="AH85" s="758"/>
      <c r="AI85" s="758"/>
      <c r="AJ85" s="758"/>
      <c r="AK85" s="758"/>
      <c r="AL85" s="758"/>
      <c r="AM85" s="758"/>
      <c r="AN85" s="759"/>
      <c r="AO85" s="760"/>
      <c r="AP85" s="758"/>
      <c r="AQ85" s="759"/>
      <c r="AR85" s="932"/>
      <c r="AS85" s="758"/>
      <c r="AT85" s="758"/>
      <c r="AU85" s="758"/>
      <c r="AV85" s="758"/>
      <c r="AW85" s="758"/>
      <c r="AX85" s="758"/>
      <c r="AY85" s="758"/>
      <c r="AZ85" s="759"/>
      <c r="BA85" s="760"/>
      <c r="BB85" s="758"/>
      <c r="BC85" s="759"/>
      <c r="BD85" s="932"/>
      <c r="BE85" s="758"/>
      <c r="BF85" s="758"/>
      <c r="BG85" s="758"/>
      <c r="BH85" s="758"/>
      <c r="BI85" s="758"/>
      <c r="BJ85" s="758"/>
      <c r="BK85" s="758"/>
      <c r="BL85" s="759"/>
      <c r="BM85" s="927"/>
      <c r="BN85" s="758"/>
      <c r="BO85" s="759"/>
      <c r="BP85" s="932"/>
      <c r="BQ85" s="758"/>
      <c r="BR85" s="758"/>
      <c r="BS85" s="758"/>
      <c r="BT85" s="758"/>
      <c r="BU85" s="758"/>
      <c r="BV85" s="758"/>
      <c r="BW85" s="758"/>
      <c r="BX85" s="759"/>
      <c r="BY85" s="823"/>
    </row>
    <row r="86" spans="1:77" ht="14.5">
      <c r="A86" s="824">
        <f>ROW()</f>
        <v>86</v>
      </c>
      <c r="B86" s="192"/>
      <c r="C86" s="811"/>
      <c r="D86" s="811"/>
      <c r="E86" s="812"/>
      <c r="F86" s="811" t="s">
        <v>815</v>
      </c>
      <c r="G86" s="811"/>
      <c r="H86" s="811" t="s">
        <v>1029</v>
      </c>
      <c r="I86" s="811"/>
      <c r="J86" s="808"/>
      <c r="K86" s="658"/>
      <c r="L86" s="658"/>
      <c r="M86" s="658"/>
      <c r="N86" s="658"/>
      <c r="O86" s="658"/>
      <c r="P86" s="658"/>
      <c r="Q86" s="658"/>
      <c r="R86" s="817"/>
      <c r="S86" s="898"/>
      <c r="T86" s="838"/>
      <c r="U86" s="839"/>
      <c r="V86" s="839"/>
      <c r="W86" s="839"/>
      <c r="X86" s="840"/>
      <c r="Y86" s="927"/>
      <c r="Z86" s="758"/>
      <c r="AA86" s="759"/>
      <c r="AB86" s="932"/>
      <c r="AC86" s="758"/>
      <c r="AD86" s="758"/>
      <c r="AE86" s="758"/>
      <c r="AF86" s="758"/>
      <c r="AG86" s="758"/>
      <c r="AH86" s="758"/>
      <c r="AI86" s="758"/>
      <c r="AJ86" s="758"/>
      <c r="AK86" s="758"/>
      <c r="AL86" s="758"/>
      <c r="AM86" s="758"/>
      <c r="AN86" s="759"/>
      <c r="AO86" s="760"/>
      <c r="AP86" s="758"/>
      <c r="AQ86" s="759"/>
      <c r="AR86" s="932"/>
      <c r="AS86" s="758"/>
      <c r="AT86" s="758"/>
      <c r="AU86" s="758"/>
      <c r="AV86" s="758"/>
      <c r="AW86" s="758"/>
      <c r="AX86" s="758"/>
      <c r="AY86" s="758"/>
      <c r="AZ86" s="759"/>
      <c r="BA86" s="760"/>
      <c r="BB86" s="758"/>
      <c r="BC86" s="759"/>
      <c r="BD86" s="932"/>
      <c r="BE86" s="758"/>
      <c r="BF86" s="758"/>
      <c r="BG86" s="758"/>
      <c r="BH86" s="758"/>
      <c r="BI86" s="758"/>
      <c r="BJ86" s="758"/>
      <c r="BK86" s="758"/>
      <c r="BL86" s="759"/>
      <c r="BM86" s="927"/>
      <c r="BN86" s="758"/>
      <c r="BO86" s="759"/>
      <c r="BP86" s="932"/>
      <c r="BQ86" s="758"/>
      <c r="BR86" s="758"/>
      <c r="BS86" s="758"/>
      <c r="BT86" s="758"/>
      <c r="BU86" s="758"/>
      <c r="BV86" s="758"/>
      <c r="BW86" s="758"/>
      <c r="BX86" s="759"/>
      <c r="BY86" s="823"/>
    </row>
    <row r="87" spans="1:77" ht="14.5">
      <c r="A87" s="824">
        <f>ROW()</f>
        <v>87</v>
      </c>
      <c r="B87" s="192"/>
      <c r="C87" s="811"/>
      <c r="D87" s="811"/>
      <c r="E87" s="812">
        <v>110</v>
      </c>
      <c r="F87" s="811" t="s">
        <v>813</v>
      </c>
      <c r="G87" s="811"/>
      <c r="H87" s="811" t="s">
        <v>1029</v>
      </c>
      <c r="I87" s="811"/>
      <c r="J87" s="808"/>
      <c r="K87" s="658"/>
      <c r="L87" s="658"/>
      <c r="M87" s="658"/>
      <c r="N87" s="658"/>
      <c r="O87" s="658"/>
      <c r="P87" s="658"/>
      <c r="Q87" s="658"/>
      <c r="R87" s="817"/>
      <c r="S87" s="898"/>
      <c r="T87" s="838"/>
      <c r="U87" s="839"/>
      <c r="V87" s="839"/>
      <c r="W87" s="839"/>
      <c r="X87" s="840"/>
      <c r="Y87" s="927"/>
      <c r="Z87" s="758"/>
      <c r="AA87" s="759"/>
      <c r="AB87" s="932"/>
      <c r="AC87" s="758"/>
      <c r="AD87" s="758"/>
      <c r="AE87" s="758"/>
      <c r="AF87" s="758"/>
      <c r="AG87" s="758"/>
      <c r="AH87" s="758"/>
      <c r="AI87" s="758"/>
      <c r="AJ87" s="758"/>
      <c r="AK87" s="758"/>
      <c r="AL87" s="758"/>
      <c r="AM87" s="758"/>
      <c r="AN87" s="759"/>
      <c r="AO87" s="760"/>
      <c r="AP87" s="758"/>
      <c r="AQ87" s="759"/>
      <c r="AR87" s="932"/>
      <c r="AS87" s="758"/>
      <c r="AT87" s="758"/>
      <c r="AU87" s="758"/>
      <c r="AV87" s="758"/>
      <c r="AW87" s="758"/>
      <c r="AX87" s="758"/>
      <c r="AY87" s="758"/>
      <c r="AZ87" s="759"/>
      <c r="BA87" s="760"/>
      <c r="BB87" s="758"/>
      <c r="BC87" s="759"/>
      <c r="BD87" s="932"/>
      <c r="BE87" s="758"/>
      <c r="BF87" s="758"/>
      <c r="BG87" s="758"/>
      <c r="BH87" s="758"/>
      <c r="BI87" s="758"/>
      <c r="BJ87" s="758"/>
      <c r="BK87" s="758"/>
      <c r="BL87" s="759"/>
      <c r="BM87" s="927"/>
      <c r="BN87" s="758"/>
      <c r="BO87" s="759"/>
      <c r="BP87" s="932"/>
      <c r="BQ87" s="758"/>
      <c r="BR87" s="758"/>
      <c r="BS87" s="758"/>
      <c r="BT87" s="758"/>
      <c r="BU87" s="758"/>
      <c r="BV87" s="758"/>
      <c r="BW87" s="758"/>
      <c r="BX87" s="759"/>
      <c r="BY87" s="823"/>
    </row>
    <row r="88" spans="1:77" ht="14.5">
      <c r="A88" s="824">
        <f>ROW()</f>
        <v>88</v>
      </c>
      <c r="B88" s="192"/>
      <c r="C88" s="811"/>
      <c r="D88" s="811"/>
      <c r="E88" s="812"/>
      <c r="F88" s="811" t="s">
        <v>815</v>
      </c>
      <c r="G88" s="811"/>
      <c r="H88" s="811" t="s">
        <v>1029</v>
      </c>
      <c r="I88" s="811"/>
      <c r="J88" s="808"/>
      <c r="K88" s="658"/>
      <c r="L88" s="658"/>
      <c r="M88" s="658"/>
      <c r="N88" s="658"/>
      <c r="O88" s="658"/>
      <c r="P88" s="658"/>
      <c r="Q88" s="658"/>
      <c r="R88" s="817"/>
      <c r="S88" s="898"/>
      <c r="T88" s="838"/>
      <c r="U88" s="839"/>
      <c r="V88" s="839"/>
      <c r="W88" s="839"/>
      <c r="X88" s="840"/>
      <c r="Y88" s="927"/>
      <c r="Z88" s="758"/>
      <c r="AA88" s="759"/>
      <c r="AB88" s="932"/>
      <c r="AC88" s="758"/>
      <c r="AD88" s="758"/>
      <c r="AE88" s="758"/>
      <c r="AF88" s="758"/>
      <c r="AG88" s="758"/>
      <c r="AH88" s="758"/>
      <c r="AI88" s="758"/>
      <c r="AJ88" s="758"/>
      <c r="AK88" s="758"/>
      <c r="AL88" s="758"/>
      <c r="AM88" s="758"/>
      <c r="AN88" s="759"/>
      <c r="AO88" s="760"/>
      <c r="AP88" s="758"/>
      <c r="AQ88" s="759"/>
      <c r="AR88" s="932"/>
      <c r="AS88" s="758"/>
      <c r="AT88" s="758"/>
      <c r="AU88" s="758"/>
      <c r="AV88" s="758"/>
      <c r="AW88" s="758"/>
      <c r="AX88" s="758"/>
      <c r="AY88" s="758"/>
      <c r="AZ88" s="759"/>
      <c r="BA88" s="760"/>
      <c r="BB88" s="758"/>
      <c r="BC88" s="759"/>
      <c r="BD88" s="932"/>
      <c r="BE88" s="758"/>
      <c r="BF88" s="758"/>
      <c r="BG88" s="758"/>
      <c r="BH88" s="758"/>
      <c r="BI88" s="758"/>
      <c r="BJ88" s="758"/>
      <c r="BK88" s="758"/>
      <c r="BL88" s="759"/>
      <c r="BM88" s="927"/>
      <c r="BN88" s="758"/>
      <c r="BO88" s="759"/>
      <c r="BP88" s="932"/>
      <c r="BQ88" s="758"/>
      <c r="BR88" s="758"/>
      <c r="BS88" s="758"/>
      <c r="BT88" s="758"/>
      <c r="BU88" s="758"/>
      <c r="BV88" s="758"/>
      <c r="BW88" s="758"/>
      <c r="BX88" s="759"/>
      <c r="BY88" s="1330"/>
    </row>
    <row r="89" spans="1:77" ht="14.5">
      <c r="A89" s="824">
        <f>ROW()</f>
        <v>89</v>
      </c>
      <c r="B89" s="192"/>
      <c r="C89" s="811"/>
      <c r="D89" s="811"/>
      <c r="E89" s="812" t="s">
        <v>792</v>
      </c>
      <c r="F89" s="811" t="s">
        <v>815</v>
      </c>
      <c r="G89" s="811"/>
      <c r="H89" s="811" t="s">
        <v>1029</v>
      </c>
      <c r="I89" s="811"/>
      <c r="J89" s="808"/>
      <c r="K89" s="658"/>
      <c r="L89" s="658"/>
      <c r="M89" s="658"/>
      <c r="N89" s="658"/>
      <c r="O89" s="658"/>
      <c r="P89" s="658"/>
      <c r="Q89" s="658"/>
      <c r="R89" s="817"/>
      <c r="S89" s="898"/>
      <c r="T89" s="842"/>
      <c r="U89" s="843"/>
      <c r="V89" s="843"/>
      <c r="W89" s="843"/>
      <c r="X89" s="844"/>
      <c r="Y89" s="927"/>
      <c r="Z89" s="758"/>
      <c r="AA89" s="759"/>
      <c r="AB89" s="932"/>
      <c r="AC89" s="758"/>
      <c r="AD89" s="758"/>
      <c r="AE89" s="758"/>
      <c r="AF89" s="758"/>
      <c r="AG89" s="758"/>
      <c r="AH89" s="758"/>
      <c r="AI89" s="758"/>
      <c r="AJ89" s="758"/>
      <c r="AK89" s="758"/>
      <c r="AL89" s="758"/>
      <c r="AM89" s="758"/>
      <c r="AN89" s="759"/>
      <c r="AO89" s="760"/>
      <c r="AP89" s="758"/>
      <c r="AQ89" s="759"/>
      <c r="AR89" s="932"/>
      <c r="AS89" s="758"/>
      <c r="AT89" s="758"/>
      <c r="AU89" s="758"/>
      <c r="AV89" s="758"/>
      <c r="AW89" s="758"/>
      <c r="AX89" s="758"/>
      <c r="AY89" s="758"/>
      <c r="AZ89" s="759"/>
      <c r="BA89" s="760"/>
      <c r="BB89" s="758"/>
      <c r="BC89" s="759"/>
      <c r="BD89" s="932"/>
      <c r="BE89" s="758"/>
      <c r="BF89" s="758"/>
      <c r="BG89" s="758"/>
      <c r="BH89" s="758"/>
      <c r="BI89" s="758"/>
      <c r="BJ89" s="758"/>
      <c r="BK89" s="758"/>
      <c r="BL89" s="759"/>
      <c r="BM89" s="927"/>
      <c r="BN89" s="758"/>
      <c r="BO89" s="759"/>
      <c r="BP89" s="932"/>
      <c r="BQ89" s="758"/>
      <c r="BR89" s="758"/>
      <c r="BS89" s="758"/>
      <c r="BT89" s="758"/>
      <c r="BU89" s="758"/>
      <c r="BV89" s="758"/>
      <c r="BW89" s="758"/>
      <c r="BX89" s="759"/>
      <c r="BY89" s="1330"/>
    </row>
    <row r="90" spans="1:77" ht="14.5">
      <c r="A90" s="824">
        <f>ROW()</f>
        <v>90</v>
      </c>
      <c r="B90" s="192"/>
      <c r="C90" s="811"/>
      <c r="D90" s="811"/>
      <c r="E90" s="812" t="s">
        <v>1019</v>
      </c>
      <c r="F90" s="811" t="s">
        <v>1030</v>
      </c>
      <c r="G90" s="811"/>
      <c r="H90" s="811" t="s">
        <v>1029</v>
      </c>
      <c r="I90" s="811"/>
      <c r="J90" s="808"/>
      <c r="K90" s="658"/>
      <c r="L90" s="658"/>
      <c r="M90" s="658"/>
      <c r="N90" s="658"/>
      <c r="O90" s="658"/>
      <c r="P90" s="658"/>
      <c r="Q90" s="658"/>
      <c r="R90" s="817"/>
      <c r="S90" s="898"/>
      <c r="T90" s="842"/>
      <c r="U90" s="843"/>
      <c r="V90" s="843"/>
      <c r="W90" s="843"/>
      <c r="X90" s="844"/>
      <c r="Y90" s="927"/>
      <c r="Z90" s="758"/>
      <c r="AA90" s="759"/>
      <c r="AB90" s="932"/>
      <c r="AC90" s="758"/>
      <c r="AD90" s="758"/>
      <c r="AE90" s="758"/>
      <c r="AF90" s="758"/>
      <c r="AG90" s="758"/>
      <c r="AH90" s="758"/>
      <c r="AI90" s="758"/>
      <c r="AJ90" s="758"/>
      <c r="AK90" s="758"/>
      <c r="AL90" s="758"/>
      <c r="AM90" s="758"/>
      <c r="AN90" s="759"/>
      <c r="AO90" s="760"/>
      <c r="AP90" s="758"/>
      <c r="AQ90" s="759"/>
      <c r="AR90" s="932"/>
      <c r="AS90" s="758"/>
      <c r="AT90" s="758"/>
      <c r="AU90" s="758"/>
      <c r="AV90" s="758"/>
      <c r="AW90" s="758"/>
      <c r="AX90" s="758"/>
      <c r="AY90" s="758"/>
      <c r="AZ90" s="759"/>
      <c r="BA90" s="760"/>
      <c r="BB90" s="758"/>
      <c r="BC90" s="759"/>
      <c r="BD90" s="932"/>
      <c r="BE90" s="758"/>
      <c r="BF90" s="758"/>
      <c r="BG90" s="758"/>
      <c r="BH90" s="758"/>
      <c r="BI90" s="758"/>
      <c r="BJ90" s="758"/>
      <c r="BK90" s="758"/>
      <c r="BL90" s="759"/>
      <c r="BM90" s="927"/>
      <c r="BN90" s="758"/>
      <c r="BO90" s="759"/>
      <c r="BP90" s="932"/>
      <c r="BQ90" s="758"/>
      <c r="BR90" s="758"/>
      <c r="BS90" s="758"/>
      <c r="BT90" s="758"/>
      <c r="BU90" s="758"/>
      <c r="BV90" s="758"/>
      <c r="BW90" s="758"/>
      <c r="BX90" s="759"/>
      <c r="BY90" s="1330"/>
    </row>
    <row r="91" spans="1:77" ht="14.5">
      <c r="A91" s="824">
        <f>ROW()</f>
        <v>91</v>
      </c>
      <c r="B91" s="192"/>
      <c r="C91" s="813"/>
      <c r="D91" s="811"/>
      <c r="E91" s="811"/>
      <c r="F91" s="811" t="s">
        <v>815</v>
      </c>
      <c r="G91" s="811"/>
      <c r="H91" s="811" t="s">
        <v>1029</v>
      </c>
      <c r="I91" s="811"/>
      <c r="J91" s="808"/>
      <c r="K91" s="658"/>
      <c r="L91" s="658"/>
      <c r="M91" s="658"/>
      <c r="N91" s="658"/>
      <c r="O91" s="658"/>
      <c r="P91" s="658"/>
      <c r="Q91" s="658"/>
      <c r="R91" s="817"/>
      <c r="S91" s="898"/>
      <c r="T91" s="842"/>
      <c r="U91" s="843"/>
      <c r="V91" s="843"/>
      <c r="W91" s="843"/>
      <c r="X91" s="844"/>
      <c r="Y91" s="927"/>
      <c r="Z91" s="758"/>
      <c r="AA91" s="759"/>
      <c r="AB91" s="932"/>
      <c r="AC91" s="758"/>
      <c r="AD91" s="758"/>
      <c r="AE91" s="758"/>
      <c r="AF91" s="758"/>
      <c r="AG91" s="758"/>
      <c r="AH91" s="758"/>
      <c r="AI91" s="758"/>
      <c r="AJ91" s="758"/>
      <c r="AK91" s="758"/>
      <c r="AL91" s="758"/>
      <c r="AM91" s="758"/>
      <c r="AN91" s="759"/>
      <c r="AO91" s="760"/>
      <c r="AP91" s="758"/>
      <c r="AQ91" s="759"/>
      <c r="AR91" s="932"/>
      <c r="AS91" s="758"/>
      <c r="AT91" s="758"/>
      <c r="AU91" s="758"/>
      <c r="AV91" s="758"/>
      <c r="AW91" s="758"/>
      <c r="AX91" s="758"/>
      <c r="AY91" s="758"/>
      <c r="AZ91" s="759"/>
      <c r="BA91" s="760"/>
      <c r="BB91" s="758"/>
      <c r="BC91" s="759"/>
      <c r="BD91" s="932"/>
      <c r="BE91" s="758"/>
      <c r="BF91" s="758"/>
      <c r="BG91" s="758"/>
      <c r="BH91" s="758"/>
      <c r="BI91" s="758"/>
      <c r="BJ91" s="758"/>
      <c r="BK91" s="758"/>
      <c r="BL91" s="759"/>
      <c r="BM91" s="927"/>
      <c r="BN91" s="758"/>
      <c r="BO91" s="759"/>
      <c r="BP91" s="932"/>
      <c r="BQ91" s="758"/>
      <c r="BR91" s="758"/>
      <c r="BS91" s="758"/>
      <c r="BT91" s="758"/>
      <c r="BU91" s="758"/>
      <c r="BV91" s="758"/>
      <c r="BW91" s="758"/>
      <c r="BX91" s="759"/>
      <c r="BY91" s="1330"/>
    </row>
    <row r="92" spans="1:77" ht="29">
      <c r="A92" s="824">
        <f>ROW()</f>
        <v>92</v>
      </c>
      <c r="B92" s="192"/>
      <c r="C92" s="811" t="s">
        <v>1031</v>
      </c>
      <c r="D92" s="811" t="s">
        <v>816</v>
      </c>
      <c r="E92" s="811"/>
      <c r="F92" s="811"/>
      <c r="G92" s="811"/>
      <c r="H92" s="811" t="s">
        <v>374</v>
      </c>
      <c r="I92" s="811"/>
      <c r="J92" s="808"/>
      <c r="K92" s="658"/>
      <c r="L92" s="658"/>
      <c r="M92" s="658"/>
      <c r="N92" s="658"/>
      <c r="O92" s="658"/>
      <c r="P92" s="658"/>
      <c r="Q92" s="658"/>
      <c r="R92" s="817"/>
      <c r="S92" s="898"/>
      <c r="T92" s="842"/>
      <c r="U92" s="843"/>
      <c r="V92" s="843"/>
      <c r="W92" s="843"/>
      <c r="X92" s="844"/>
      <c r="Y92" s="927"/>
      <c r="Z92" s="758"/>
      <c r="AA92" s="759"/>
      <c r="AB92" s="932"/>
      <c r="AC92" s="758"/>
      <c r="AD92" s="758"/>
      <c r="AE92" s="758"/>
      <c r="AF92" s="758"/>
      <c r="AG92" s="758"/>
      <c r="AH92" s="758"/>
      <c r="AI92" s="758"/>
      <c r="AJ92" s="758"/>
      <c r="AK92" s="758"/>
      <c r="AL92" s="758"/>
      <c r="AM92" s="758"/>
      <c r="AN92" s="759"/>
      <c r="AO92" s="760"/>
      <c r="AP92" s="758"/>
      <c r="AQ92" s="759"/>
      <c r="AR92" s="932"/>
      <c r="AS92" s="758"/>
      <c r="AT92" s="758"/>
      <c r="AU92" s="758"/>
      <c r="AV92" s="758"/>
      <c r="AW92" s="758"/>
      <c r="AX92" s="758"/>
      <c r="AY92" s="758"/>
      <c r="AZ92" s="759"/>
      <c r="BA92" s="760"/>
      <c r="BB92" s="758"/>
      <c r="BC92" s="759"/>
      <c r="BD92" s="932"/>
      <c r="BE92" s="758"/>
      <c r="BF92" s="758"/>
      <c r="BG92" s="758"/>
      <c r="BH92" s="758"/>
      <c r="BI92" s="758"/>
      <c r="BJ92" s="758"/>
      <c r="BK92" s="758"/>
      <c r="BL92" s="759"/>
      <c r="BM92" s="927"/>
      <c r="BN92" s="758"/>
      <c r="BO92" s="759"/>
      <c r="BP92" s="932"/>
      <c r="BQ92" s="758"/>
      <c r="BR92" s="758"/>
      <c r="BS92" s="758"/>
      <c r="BT92" s="758"/>
      <c r="BU92" s="758"/>
      <c r="BV92" s="758"/>
      <c r="BW92" s="758"/>
      <c r="BX92" s="759"/>
      <c r="BY92" s="823"/>
    </row>
    <row r="93" spans="1:77" ht="29">
      <c r="A93" s="824">
        <f>ROW()</f>
        <v>93</v>
      </c>
      <c r="B93" s="192"/>
      <c r="C93" s="811" t="s">
        <v>1031</v>
      </c>
      <c r="D93" s="811" t="s">
        <v>911</v>
      </c>
      <c r="E93" s="811" t="s">
        <v>817</v>
      </c>
      <c r="F93" s="811" t="s">
        <v>1032</v>
      </c>
      <c r="G93" s="811" t="s">
        <v>4</v>
      </c>
      <c r="H93" s="811" t="s">
        <v>915</v>
      </c>
      <c r="I93" s="811" t="s">
        <v>4</v>
      </c>
      <c r="J93" s="808"/>
      <c r="K93" s="658"/>
      <c r="L93" s="658"/>
      <c r="M93" s="658"/>
      <c r="N93" s="658"/>
      <c r="O93" s="658"/>
      <c r="P93" s="658"/>
      <c r="Q93" s="658"/>
      <c r="R93" s="817"/>
      <c r="S93" s="898"/>
      <c r="T93" s="842"/>
      <c r="U93" s="843"/>
      <c r="V93" s="843"/>
      <c r="W93" s="843"/>
      <c r="X93" s="844"/>
      <c r="Y93" s="927"/>
      <c r="Z93" s="758"/>
      <c r="AA93" s="759"/>
      <c r="AB93" s="932"/>
      <c r="AC93" s="758"/>
      <c r="AD93" s="758"/>
      <c r="AE93" s="758"/>
      <c r="AF93" s="758"/>
      <c r="AG93" s="758"/>
      <c r="AH93" s="758"/>
      <c r="AI93" s="758"/>
      <c r="AJ93" s="758"/>
      <c r="AK93" s="758"/>
      <c r="AL93" s="758"/>
      <c r="AM93" s="758"/>
      <c r="AN93" s="759"/>
      <c r="AO93" s="760"/>
      <c r="AP93" s="758"/>
      <c r="AQ93" s="759"/>
      <c r="AR93" s="932"/>
      <c r="AS93" s="758"/>
      <c r="AT93" s="758"/>
      <c r="AU93" s="758"/>
      <c r="AV93" s="758"/>
      <c r="AW93" s="758"/>
      <c r="AX93" s="758"/>
      <c r="AY93" s="758"/>
      <c r="AZ93" s="759"/>
      <c r="BA93" s="760"/>
      <c r="BB93" s="758"/>
      <c r="BC93" s="759"/>
      <c r="BD93" s="932"/>
      <c r="BE93" s="758"/>
      <c r="BF93" s="758"/>
      <c r="BG93" s="758"/>
      <c r="BH93" s="758"/>
      <c r="BI93" s="758"/>
      <c r="BJ93" s="758"/>
      <c r="BK93" s="758"/>
      <c r="BL93" s="759"/>
      <c r="BM93" s="927"/>
      <c r="BN93" s="758"/>
      <c r="BO93" s="759"/>
      <c r="BP93" s="932"/>
      <c r="BQ93" s="758"/>
      <c r="BR93" s="758"/>
      <c r="BS93" s="758"/>
      <c r="BT93" s="758"/>
      <c r="BU93" s="758"/>
      <c r="BV93" s="758"/>
      <c r="BW93" s="758"/>
      <c r="BX93" s="759"/>
      <c r="BY93" s="823"/>
    </row>
    <row r="94" spans="1:77" ht="14.5">
      <c r="A94" s="824">
        <f>ROW()</f>
        <v>94</v>
      </c>
      <c r="B94" s="192"/>
      <c r="C94" s="811"/>
      <c r="D94" s="811"/>
      <c r="E94" s="811"/>
      <c r="F94" s="811" t="s">
        <v>912</v>
      </c>
      <c r="G94" s="811" t="s">
        <v>4</v>
      </c>
      <c r="H94" s="811" t="s">
        <v>915</v>
      </c>
      <c r="I94" s="811" t="s">
        <v>4</v>
      </c>
      <c r="J94" s="808"/>
      <c r="K94" s="658"/>
      <c r="L94" s="658"/>
      <c r="M94" s="658"/>
      <c r="N94" s="658"/>
      <c r="O94" s="658"/>
      <c r="P94" s="658"/>
      <c r="Q94" s="658"/>
      <c r="R94" s="817"/>
      <c r="S94" s="898"/>
      <c r="T94" s="842"/>
      <c r="U94" s="843"/>
      <c r="V94" s="843"/>
      <c r="W94" s="843"/>
      <c r="X94" s="844"/>
      <c r="Y94" s="927"/>
      <c r="Z94" s="758"/>
      <c r="AA94" s="759"/>
      <c r="AB94" s="932"/>
      <c r="AC94" s="758"/>
      <c r="AD94" s="758"/>
      <c r="AE94" s="758"/>
      <c r="AF94" s="758"/>
      <c r="AG94" s="758"/>
      <c r="AH94" s="758"/>
      <c r="AI94" s="758"/>
      <c r="AJ94" s="758"/>
      <c r="AK94" s="758"/>
      <c r="AL94" s="758"/>
      <c r="AM94" s="758"/>
      <c r="AN94" s="759"/>
      <c r="AO94" s="760"/>
      <c r="AP94" s="758"/>
      <c r="AQ94" s="759"/>
      <c r="AR94" s="932"/>
      <c r="AS94" s="758"/>
      <c r="AT94" s="758"/>
      <c r="AU94" s="758"/>
      <c r="AV94" s="758"/>
      <c r="AW94" s="758"/>
      <c r="AX94" s="758"/>
      <c r="AY94" s="758"/>
      <c r="AZ94" s="759"/>
      <c r="BA94" s="760"/>
      <c r="BB94" s="758"/>
      <c r="BC94" s="759"/>
      <c r="BD94" s="932"/>
      <c r="BE94" s="758"/>
      <c r="BF94" s="758"/>
      <c r="BG94" s="758"/>
      <c r="BH94" s="758"/>
      <c r="BI94" s="758"/>
      <c r="BJ94" s="758"/>
      <c r="BK94" s="758"/>
      <c r="BL94" s="759"/>
      <c r="BM94" s="927"/>
      <c r="BN94" s="758"/>
      <c r="BO94" s="759"/>
      <c r="BP94" s="932"/>
      <c r="BQ94" s="758"/>
      <c r="BR94" s="758"/>
      <c r="BS94" s="758"/>
      <c r="BT94" s="758"/>
      <c r="BU94" s="758"/>
      <c r="BV94" s="758"/>
      <c r="BW94" s="758"/>
      <c r="BX94" s="759"/>
      <c r="BY94" s="823"/>
    </row>
    <row r="95" spans="1:77" ht="14.5">
      <c r="A95" s="824">
        <f>ROW()</f>
        <v>95</v>
      </c>
      <c r="B95" s="192"/>
      <c r="C95" s="811"/>
      <c r="D95" s="811"/>
      <c r="E95" s="811"/>
      <c r="F95" s="811" t="s">
        <v>913</v>
      </c>
      <c r="G95" s="811"/>
      <c r="H95" s="811" t="s">
        <v>915</v>
      </c>
      <c r="I95" s="811" t="s">
        <v>4</v>
      </c>
      <c r="J95" s="808"/>
      <c r="K95" s="658"/>
      <c r="L95" s="658"/>
      <c r="M95" s="658"/>
      <c r="N95" s="658"/>
      <c r="O95" s="658"/>
      <c r="P95" s="658"/>
      <c r="Q95" s="658"/>
      <c r="R95" s="817"/>
      <c r="S95" s="898"/>
      <c r="T95" s="842"/>
      <c r="U95" s="843"/>
      <c r="V95" s="843"/>
      <c r="W95" s="843"/>
      <c r="X95" s="844"/>
      <c r="Y95" s="927"/>
      <c r="Z95" s="758"/>
      <c r="AA95" s="759"/>
      <c r="AB95" s="932"/>
      <c r="AC95" s="758"/>
      <c r="AD95" s="758"/>
      <c r="AE95" s="758"/>
      <c r="AF95" s="758"/>
      <c r="AG95" s="758"/>
      <c r="AH95" s="758"/>
      <c r="AI95" s="758"/>
      <c r="AJ95" s="758"/>
      <c r="AK95" s="758"/>
      <c r="AL95" s="758"/>
      <c r="AM95" s="758"/>
      <c r="AN95" s="759"/>
      <c r="AO95" s="760"/>
      <c r="AP95" s="758"/>
      <c r="AQ95" s="759"/>
      <c r="AR95" s="932"/>
      <c r="AS95" s="758"/>
      <c r="AT95" s="758"/>
      <c r="AU95" s="758"/>
      <c r="AV95" s="758"/>
      <c r="AW95" s="758"/>
      <c r="AX95" s="758"/>
      <c r="AY95" s="758"/>
      <c r="AZ95" s="759"/>
      <c r="BA95" s="760"/>
      <c r="BB95" s="758"/>
      <c r="BC95" s="759"/>
      <c r="BD95" s="932"/>
      <c r="BE95" s="758"/>
      <c r="BF95" s="758"/>
      <c r="BG95" s="758"/>
      <c r="BH95" s="758"/>
      <c r="BI95" s="758"/>
      <c r="BJ95" s="758"/>
      <c r="BK95" s="758"/>
      <c r="BL95" s="759"/>
      <c r="BM95" s="927"/>
      <c r="BN95" s="758"/>
      <c r="BO95" s="759"/>
      <c r="BP95" s="932"/>
      <c r="BQ95" s="758"/>
      <c r="BR95" s="758"/>
      <c r="BS95" s="758"/>
      <c r="BT95" s="758"/>
      <c r="BU95" s="758"/>
      <c r="BV95" s="758"/>
      <c r="BW95" s="758"/>
      <c r="BX95" s="759"/>
      <c r="BY95" s="823"/>
    </row>
    <row r="96" spans="1:77" ht="29">
      <c r="A96" s="824">
        <f>ROW()</f>
        <v>96</v>
      </c>
      <c r="B96" s="192"/>
      <c r="C96" s="811" t="s">
        <v>1031</v>
      </c>
      <c r="D96" s="811" t="s">
        <v>908</v>
      </c>
      <c r="E96" s="811" t="s">
        <v>817</v>
      </c>
      <c r="F96" s="811" t="s">
        <v>4</v>
      </c>
      <c r="G96" s="811"/>
      <c r="H96" s="811" t="s">
        <v>915</v>
      </c>
      <c r="I96" s="811" t="s">
        <v>4</v>
      </c>
      <c r="J96" s="808"/>
      <c r="K96" s="658"/>
      <c r="L96" s="658"/>
      <c r="M96" s="658"/>
      <c r="N96" s="658"/>
      <c r="O96" s="658"/>
      <c r="P96" s="658"/>
      <c r="Q96" s="658"/>
      <c r="R96" s="817"/>
      <c r="S96" s="898"/>
      <c r="T96" s="842"/>
      <c r="U96" s="843"/>
      <c r="V96" s="843"/>
      <c r="W96" s="843"/>
      <c r="X96" s="844"/>
      <c r="Y96" s="927"/>
      <c r="Z96" s="758"/>
      <c r="AA96" s="759"/>
      <c r="AB96" s="932"/>
      <c r="AC96" s="758"/>
      <c r="AD96" s="758"/>
      <c r="AE96" s="758"/>
      <c r="AF96" s="758"/>
      <c r="AG96" s="758"/>
      <c r="AH96" s="758"/>
      <c r="AI96" s="758"/>
      <c r="AJ96" s="758"/>
      <c r="AK96" s="758"/>
      <c r="AL96" s="758"/>
      <c r="AM96" s="758"/>
      <c r="AN96" s="759"/>
      <c r="AO96" s="760"/>
      <c r="AP96" s="758"/>
      <c r="AQ96" s="759"/>
      <c r="AR96" s="932"/>
      <c r="AS96" s="758"/>
      <c r="AT96" s="758"/>
      <c r="AU96" s="758"/>
      <c r="AV96" s="758"/>
      <c r="AW96" s="758"/>
      <c r="AX96" s="758"/>
      <c r="AY96" s="758"/>
      <c r="AZ96" s="759"/>
      <c r="BA96" s="760"/>
      <c r="BB96" s="758"/>
      <c r="BC96" s="759"/>
      <c r="BD96" s="932"/>
      <c r="BE96" s="758"/>
      <c r="BF96" s="758"/>
      <c r="BG96" s="758"/>
      <c r="BH96" s="758"/>
      <c r="BI96" s="758"/>
      <c r="BJ96" s="758"/>
      <c r="BK96" s="758"/>
      <c r="BL96" s="759"/>
      <c r="BM96" s="927"/>
      <c r="BN96" s="758"/>
      <c r="BO96" s="759"/>
      <c r="BP96" s="932"/>
      <c r="BQ96" s="758"/>
      <c r="BR96" s="758"/>
      <c r="BS96" s="758"/>
      <c r="BT96" s="758"/>
      <c r="BU96" s="758"/>
      <c r="BV96" s="758"/>
      <c r="BW96" s="758"/>
      <c r="BX96" s="759"/>
      <c r="BY96" s="823"/>
    </row>
    <row r="97" spans="1:77" ht="29">
      <c r="A97" s="824">
        <f>ROW()</f>
        <v>97</v>
      </c>
      <c r="B97" s="192"/>
      <c r="C97" s="811" t="s">
        <v>1031</v>
      </c>
      <c r="D97" s="811" t="s">
        <v>909</v>
      </c>
      <c r="E97" s="811" t="s">
        <v>818</v>
      </c>
      <c r="F97" s="811" t="s">
        <v>4</v>
      </c>
      <c r="G97" s="811"/>
      <c r="H97" s="811" t="s">
        <v>915</v>
      </c>
      <c r="I97" s="811" t="s">
        <v>4</v>
      </c>
      <c r="J97" s="808"/>
      <c r="K97" s="658"/>
      <c r="L97" s="658"/>
      <c r="M97" s="658"/>
      <c r="N97" s="658"/>
      <c r="O97" s="658"/>
      <c r="P97" s="658"/>
      <c r="Q97" s="658"/>
      <c r="R97" s="817"/>
      <c r="S97" s="898"/>
      <c r="T97" s="842"/>
      <c r="U97" s="843"/>
      <c r="V97" s="843"/>
      <c r="W97" s="843"/>
      <c r="X97" s="844"/>
      <c r="Y97" s="927"/>
      <c r="Z97" s="758"/>
      <c r="AA97" s="759"/>
      <c r="AB97" s="932"/>
      <c r="AC97" s="758"/>
      <c r="AD97" s="758"/>
      <c r="AE97" s="758"/>
      <c r="AF97" s="758"/>
      <c r="AG97" s="758"/>
      <c r="AH97" s="758"/>
      <c r="AI97" s="758"/>
      <c r="AJ97" s="758"/>
      <c r="AK97" s="758"/>
      <c r="AL97" s="758"/>
      <c r="AM97" s="758"/>
      <c r="AN97" s="759"/>
      <c r="AO97" s="760"/>
      <c r="AP97" s="758"/>
      <c r="AQ97" s="759"/>
      <c r="AR97" s="932"/>
      <c r="AS97" s="758"/>
      <c r="AT97" s="758"/>
      <c r="AU97" s="758"/>
      <c r="AV97" s="758"/>
      <c r="AW97" s="758"/>
      <c r="AX97" s="758"/>
      <c r="AY97" s="758"/>
      <c r="AZ97" s="759"/>
      <c r="BA97" s="760"/>
      <c r="BB97" s="758"/>
      <c r="BC97" s="759"/>
      <c r="BD97" s="932"/>
      <c r="BE97" s="758"/>
      <c r="BF97" s="758"/>
      <c r="BG97" s="758"/>
      <c r="BH97" s="758"/>
      <c r="BI97" s="758"/>
      <c r="BJ97" s="758"/>
      <c r="BK97" s="758"/>
      <c r="BL97" s="759"/>
      <c r="BM97" s="927"/>
      <c r="BN97" s="758"/>
      <c r="BO97" s="759"/>
      <c r="BP97" s="932"/>
      <c r="BQ97" s="758"/>
      <c r="BR97" s="758"/>
      <c r="BS97" s="758"/>
      <c r="BT97" s="758"/>
      <c r="BU97" s="758"/>
      <c r="BV97" s="758"/>
      <c r="BW97" s="758"/>
      <c r="BX97" s="759"/>
      <c r="BY97" s="823"/>
    </row>
    <row r="98" spans="1:77" ht="29">
      <c r="A98" s="824">
        <f>ROW()</f>
        <v>98</v>
      </c>
      <c r="B98" s="192"/>
      <c r="C98" s="811" t="s">
        <v>1031</v>
      </c>
      <c r="D98" s="811" t="s">
        <v>910</v>
      </c>
      <c r="E98" s="811" t="s">
        <v>819</v>
      </c>
      <c r="F98" s="811" t="s">
        <v>4</v>
      </c>
      <c r="G98" s="811"/>
      <c r="H98" s="811" t="s">
        <v>915</v>
      </c>
      <c r="I98" s="811" t="s">
        <v>4</v>
      </c>
      <c r="J98" s="808"/>
      <c r="K98" s="658"/>
      <c r="L98" s="658"/>
      <c r="M98" s="658"/>
      <c r="N98" s="658"/>
      <c r="O98" s="658"/>
      <c r="P98" s="658"/>
      <c r="Q98" s="658"/>
      <c r="R98" s="817"/>
      <c r="S98" s="898"/>
      <c r="T98" s="842"/>
      <c r="U98" s="843"/>
      <c r="V98" s="843"/>
      <c r="W98" s="843"/>
      <c r="X98" s="844"/>
      <c r="Y98" s="927"/>
      <c r="Z98" s="758"/>
      <c r="AA98" s="759"/>
      <c r="AB98" s="932"/>
      <c r="AC98" s="758"/>
      <c r="AD98" s="758"/>
      <c r="AE98" s="758"/>
      <c r="AF98" s="758"/>
      <c r="AG98" s="758"/>
      <c r="AH98" s="758"/>
      <c r="AI98" s="758"/>
      <c r="AJ98" s="758"/>
      <c r="AK98" s="758"/>
      <c r="AL98" s="758"/>
      <c r="AM98" s="758"/>
      <c r="AN98" s="759"/>
      <c r="AO98" s="760"/>
      <c r="AP98" s="758"/>
      <c r="AQ98" s="759"/>
      <c r="AR98" s="932"/>
      <c r="AS98" s="758"/>
      <c r="AT98" s="758"/>
      <c r="AU98" s="758"/>
      <c r="AV98" s="758"/>
      <c r="AW98" s="758"/>
      <c r="AX98" s="758"/>
      <c r="AY98" s="758"/>
      <c r="AZ98" s="759"/>
      <c r="BA98" s="760"/>
      <c r="BB98" s="758"/>
      <c r="BC98" s="759"/>
      <c r="BD98" s="932"/>
      <c r="BE98" s="758"/>
      <c r="BF98" s="758"/>
      <c r="BG98" s="758"/>
      <c r="BH98" s="758"/>
      <c r="BI98" s="758"/>
      <c r="BJ98" s="758"/>
      <c r="BK98" s="758"/>
      <c r="BL98" s="759"/>
      <c r="BM98" s="927"/>
      <c r="BN98" s="758"/>
      <c r="BO98" s="759"/>
      <c r="BP98" s="932"/>
      <c r="BQ98" s="758"/>
      <c r="BR98" s="758"/>
      <c r="BS98" s="758"/>
      <c r="BT98" s="758"/>
      <c r="BU98" s="758"/>
      <c r="BV98" s="758"/>
      <c r="BW98" s="758"/>
      <c r="BX98" s="759"/>
      <c r="BY98" s="823"/>
    </row>
    <row r="99" spans="1:77" ht="29">
      <c r="A99" s="824">
        <f>ROW()</f>
        <v>99</v>
      </c>
      <c r="B99" s="192"/>
      <c r="C99" s="811" t="s">
        <v>1031</v>
      </c>
      <c r="D99" s="811" t="s">
        <v>914</v>
      </c>
      <c r="E99" s="811" t="s">
        <v>819</v>
      </c>
      <c r="F99" s="811" t="s">
        <v>4</v>
      </c>
      <c r="G99" s="811"/>
      <c r="H99" s="811" t="s">
        <v>915</v>
      </c>
      <c r="I99" s="811" t="s">
        <v>4</v>
      </c>
      <c r="J99" s="808"/>
      <c r="K99" s="658"/>
      <c r="L99" s="658"/>
      <c r="M99" s="658"/>
      <c r="N99" s="658"/>
      <c r="O99" s="658"/>
      <c r="P99" s="658"/>
      <c r="Q99" s="658"/>
      <c r="R99" s="817"/>
      <c r="S99" s="898"/>
      <c r="T99" s="842"/>
      <c r="U99" s="843"/>
      <c r="V99" s="843"/>
      <c r="W99" s="843"/>
      <c r="X99" s="844"/>
      <c r="Y99" s="927"/>
      <c r="Z99" s="758"/>
      <c r="AA99" s="759"/>
      <c r="AB99" s="932"/>
      <c r="AC99" s="758"/>
      <c r="AD99" s="758"/>
      <c r="AE99" s="758"/>
      <c r="AF99" s="758"/>
      <c r="AG99" s="758"/>
      <c r="AH99" s="758"/>
      <c r="AI99" s="758"/>
      <c r="AJ99" s="758"/>
      <c r="AK99" s="758"/>
      <c r="AL99" s="758"/>
      <c r="AM99" s="758"/>
      <c r="AN99" s="759"/>
      <c r="AO99" s="760"/>
      <c r="AP99" s="758"/>
      <c r="AQ99" s="759"/>
      <c r="AR99" s="932"/>
      <c r="AS99" s="758"/>
      <c r="AT99" s="758"/>
      <c r="AU99" s="758"/>
      <c r="AV99" s="758"/>
      <c r="AW99" s="758"/>
      <c r="AX99" s="758"/>
      <c r="AY99" s="758"/>
      <c r="AZ99" s="759"/>
      <c r="BA99" s="760"/>
      <c r="BB99" s="758"/>
      <c r="BC99" s="759"/>
      <c r="BD99" s="932"/>
      <c r="BE99" s="758"/>
      <c r="BF99" s="758"/>
      <c r="BG99" s="758"/>
      <c r="BH99" s="758"/>
      <c r="BI99" s="758"/>
      <c r="BJ99" s="758"/>
      <c r="BK99" s="758"/>
      <c r="BL99" s="759"/>
      <c r="BM99" s="927"/>
      <c r="BN99" s="758"/>
      <c r="BO99" s="759"/>
      <c r="BP99" s="932"/>
      <c r="BQ99" s="758"/>
      <c r="BR99" s="758"/>
      <c r="BS99" s="758"/>
      <c r="BT99" s="758"/>
      <c r="BU99" s="758"/>
      <c r="BV99" s="758"/>
      <c r="BW99" s="758"/>
      <c r="BX99" s="759"/>
      <c r="BY99" s="823"/>
    </row>
    <row r="100" spans="1:77" ht="29">
      <c r="A100" s="824">
        <f>ROW()</f>
        <v>100</v>
      </c>
      <c r="B100" s="192"/>
      <c r="C100" s="811" t="s">
        <v>1031</v>
      </c>
      <c r="D100" s="811" t="s">
        <v>820</v>
      </c>
      <c r="E100" s="811"/>
      <c r="F100" s="811"/>
      <c r="G100" s="811"/>
      <c r="H100" s="811"/>
      <c r="I100" s="811" t="s">
        <v>4</v>
      </c>
      <c r="J100" s="808"/>
      <c r="K100" s="658"/>
      <c r="L100" s="658"/>
      <c r="M100" s="658"/>
      <c r="N100" s="658"/>
      <c r="O100" s="658"/>
      <c r="P100" s="658"/>
      <c r="Q100" s="658"/>
      <c r="R100" s="817"/>
      <c r="S100" s="898"/>
      <c r="T100" s="842"/>
      <c r="U100" s="843"/>
      <c r="V100" s="843"/>
      <c r="W100" s="843"/>
      <c r="X100" s="844"/>
      <c r="Y100" s="927"/>
      <c r="Z100" s="758"/>
      <c r="AA100" s="759"/>
      <c r="AB100" s="932"/>
      <c r="AC100" s="758"/>
      <c r="AD100" s="758"/>
      <c r="AE100" s="758"/>
      <c r="AF100" s="758"/>
      <c r="AG100" s="758"/>
      <c r="AH100" s="758"/>
      <c r="AI100" s="758"/>
      <c r="AJ100" s="758"/>
      <c r="AK100" s="758"/>
      <c r="AL100" s="758"/>
      <c r="AM100" s="758"/>
      <c r="AN100" s="759"/>
      <c r="AO100" s="760"/>
      <c r="AP100" s="758"/>
      <c r="AQ100" s="759"/>
      <c r="AR100" s="932"/>
      <c r="AS100" s="758"/>
      <c r="AT100" s="758"/>
      <c r="AU100" s="758"/>
      <c r="AV100" s="758"/>
      <c r="AW100" s="758"/>
      <c r="AX100" s="758"/>
      <c r="AY100" s="758"/>
      <c r="AZ100" s="759"/>
      <c r="BA100" s="760"/>
      <c r="BB100" s="758"/>
      <c r="BC100" s="759"/>
      <c r="BD100" s="932"/>
      <c r="BE100" s="758"/>
      <c r="BF100" s="758"/>
      <c r="BG100" s="758"/>
      <c r="BH100" s="758"/>
      <c r="BI100" s="758"/>
      <c r="BJ100" s="758"/>
      <c r="BK100" s="758"/>
      <c r="BL100" s="759"/>
      <c r="BM100" s="927"/>
      <c r="BN100" s="758"/>
      <c r="BO100" s="759"/>
      <c r="BP100" s="932"/>
      <c r="BQ100" s="758"/>
      <c r="BR100" s="758"/>
      <c r="BS100" s="758"/>
      <c r="BT100" s="758"/>
      <c r="BU100" s="758"/>
      <c r="BV100" s="758"/>
      <c r="BW100" s="758"/>
      <c r="BX100" s="759"/>
      <c r="BY100" s="823"/>
    </row>
    <row r="101" spans="1:77" ht="29">
      <c r="A101" s="824">
        <f>ROW()</f>
        <v>101</v>
      </c>
      <c r="B101" s="192"/>
      <c r="C101" s="811" t="s">
        <v>1031</v>
      </c>
      <c r="D101" s="812" t="s">
        <v>821</v>
      </c>
      <c r="E101" s="811" t="s">
        <v>1033</v>
      </c>
      <c r="F101" s="811"/>
      <c r="G101" s="811"/>
      <c r="H101" s="811" t="s">
        <v>375</v>
      </c>
      <c r="I101" s="811" t="s">
        <v>4</v>
      </c>
      <c r="J101" s="808"/>
      <c r="K101" s="658"/>
      <c r="L101" s="658"/>
      <c r="M101" s="658"/>
      <c r="N101" s="658"/>
      <c r="O101" s="658"/>
      <c r="P101" s="658"/>
      <c r="Q101" s="658"/>
      <c r="R101" s="817"/>
      <c r="S101" s="898"/>
      <c r="T101" s="842"/>
      <c r="U101" s="843"/>
      <c r="V101" s="843"/>
      <c r="W101" s="843"/>
      <c r="X101" s="844"/>
      <c r="Y101" s="927"/>
      <c r="Z101" s="758"/>
      <c r="AA101" s="759"/>
      <c r="AB101" s="932"/>
      <c r="AC101" s="758"/>
      <c r="AD101" s="758"/>
      <c r="AE101" s="758"/>
      <c r="AF101" s="758"/>
      <c r="AG101" s="758"/>
      <c r="AH101" s="758"/>
      <c r="AI101" s="758"/>
      <c r="AJ101" s="758"/>
      <c r="AK101" s="758"/>
      <c r="AL101" s="758"/>
      <c r="AM101" s="758"/>
      <c r="AN101" s="759"/>
      <c r="AO101" s="760"/>
      <c r="AP101" s="758"/>
      <c r="AQ101" s="759"/>
      <c r="AR101" s="932"/>
      <c r="AS101" s="758"/>
      <c r="AT101" s="758"/>
      <c r="AU101" s="758"/>
      <c r="AV101" s="758"/>
      <c r="AW101" s="758"/>
      <c r="AX101" s="758"/>
      <c r="AY101" s="758"/>
      <c r="AZ101" s="759"/>
      <c r="BA101" s="760"/>
      <c r="BB101" s="758"/>
      <c r="BC101" s="759"/>
      <c r="BD101" s="932"/>
      <c r="BE101" s="758"/>
      <c r="BF101" s="758"/>
      <c r="BG101" s="758"/>
      <c r="BH101" s="758"/>
      <c r="BI101" s="758"/>
      <c r="BJ101" s="758"/>
      <c r="BK101" s="758"/>
      <c r="BL101" s="759"/>
      <c r="BM101" s="927"/>
      <c r="BN101" s="758"/>
      <c r="BO101" s="759"/>
      <c r="BP101" s="932"/>
      <c r="BQ101" s="758"/>
      <c r="BR101" s="758"/>
      <c r="BS101" s="758"/>
      <c r="BT101" s="758"/>
      <c r="BU101" s="758"/>
      <c r="BV101" s="758"/>
      <c r="BW101" s="758"/>
      <c r="BX101" s="759"/>
      <c r="BY101" s="823"/>
    </row>
    <row r="102" spans="1:77" ht="29">
      <c r="A102" s="824">
        <f>ROW()</f>
        <v>102</v>
      </c>
      <c r="B102" s="192"/>
      <c r="C102" s="811" t="s">
        <v>1031</v>
      </c>
      <c r="D102" s="812" t="s">
        <v>821</v>
      </c>
      <c r="E102" s="811" t="s">
        <v>1034</v>
      </c>
      <c r="F102" s="811"/>
      <c r="G102" s="811"/>
      <c r="H102" s="811" t="s">
        <v>375</v>
      </c>
      <c r="I102" s="811" t="s">
        <v>4</v>
      </c>
      <c r="J102" s="808"/>
      <c r="K102" s="658"/>
      <c r="L102" s="658"/>
      <c r="M102" s="658"/>
      <c r="N102" s="658"/>
      <c r="O102" s="658"/>
      <c r="P102" s="658"/>
      <c r="Q102" s="658"/>
      <c r="R102" s="817"/>
      <c r="S102" s="898"/>
      <c r="T102" s="842"/>
      <c r="U102" s="843"/>
      <c r="V102" s="843"/>
      <c r="W102" s="843"/>
      <c r="X102" s="844"/>
      <c r="Y102" s="927"/>
      <c r="Z102" s="758"/>
      <c r="AA102" s="759"/>
      <c r="AB102" s="932"/>
      <c r="AC102" s="758"/>
      <c r="AD102" s="758"/>
      <c r="AE102" s="758"/>
      <c r="AF102" s="758"/>
      <c r="AG102" s="758"/>
      <c r="AH102" s="758"/>
      <c r="AI102" s="758"/>
      <c r="AJ102" s="758"/>
      <c r="AK102" s="758"/>
      <c r="AL102" s="758"/>
      <c r="AM102" s="758"/>
      <c r="AN102" s="759"/>
      <c r="AO102" s="760"/>
      <c r="AP102" s="758"/>
      <c r="AQ102" s="759"/>
      <c r="AR102" s="932"/>
      <c r="AS102" s="758"/>
      <c r="AT102" s="758"/>
      <c r="AU102" s="758"/>
      <c r="AV102" s="758"/>
      <c r="AW102" s="758"/>
      <c r="AX102" s="758"/>
      <c r="AY102" s="758"/>
      <c r="AZ102" s="759"/>
      <c r="BA102" s="760"/>
      <c r="BB102" s="758"/>
      <c r="BC102" s="759"/>
      <c r="BD102" s="932"/>
      <c r="BE102" s="758"/>
      <c r="BF102" s="758"/>
      <c r="BG102" s="758"/>
      <c r="BH102" s="758"/>
      <c r="BI102" s="758"/>
      <c r="BJ102" s="758"/>
      <c r="BK102" s="758"/>
      <c r="BL102" s="759"/>
      <c r="BM102" s="927"/>
      <c r="BN102" s="758"/>
      <c r="BO102" s="759"/>
      <c r="BP102" s="932"/>
      <c r="BQ102" s="758"/>
      <c r="BR102" s="758"/>
      <c r="BS102" s="758"/>
      <c r="BT102" s="758"/>
      <c r="BU102" s="758"/>
      <c r="BV102" s="758"/>
      <c r="BW102" s="758"/>
      <c r="BX102" s="759"/>
      <c r="BY102" s="823"/>
    </row>
    <row r="103" spans="1:77" ht="29">
      <c r="A103" s="824">
        <f>ROW()</f>
        <v>103</v>
      </c>
      <c r="B103" s="192"/>
      <c r="C103" s="811" t="s">
        <v>1031</v>
      </c>
      <c r="D103" s="812" t="s">
        <v>822</v>
      </c>
      <c r="E103" s="811" t="s">
        <v>1033</v>
      </c>
      <c r="F103" s="811"/>
      <c r="G103" s="811"/>
      <c r="H103" s="811" t="s">
        <v>376</v>
      </c>
      <c r="I103" s="811" t="s">
        <v>4</v>
      </c>
      <c r="J103" s="808"/>
      <c r="K103" s="658"/>
      <c r="L103" s="658"/>
      <c r="M103" s="658"/>
      <c r="N103" s="658"/>
      <c r="O103" s="658"/>
      <c r="P103" s="658"/>
      <c r="Q103" s="658"/>
      <c r="R103" s="817"/>
      <c r="S103" s="898"/>
      <c r="T103" s="842"/>
      <c r="U103" s="843"/>
      <c r="V103" s="843"/>
      <c r="W103" s="843"/>
      <c r="X103" s="844"/>
      <c r="Y103" s="927"/>
      <c r="Z103" s="758"/>
      <c r="AA103" s="759"/>
      <c r="AB103" s="932"/>
      <c r="AC103" s="758"/>
      <c r="AD103" s="758"/>
      <c r="AE103" s="758"/>
      <c r="AF103" s="758"/>
      <c r="AG103" s="758"/>
      <c r="AH103" s="758"/>
      <c r="AI103" s="758"/>
      <c r="AJ103" s="758"/>
      <c r="AK103" s="758"/>
      <c r="AL103" s="758"/>
      <c r="AM103" s="758"/>
      <c r="AN103" s="759"/>
      <c r="AO103" s="760"/>
      <c r="AP103" s="758"/>
      <c r="AQ103" s="759"/>
      <c r="AR103" s="932"/>
      <c r="AS103" s="758"/>
      <c r="AT103" s="758"/>
      <c r="AU103" s="758"/>
      <c r="AV103" s="758"/>
      <c r="AW103" s="758"/>
      <c r="AX103" s="758"/>
      <c r="AY103" s="758"/>
      <c r="AZ103" s="759"/>
      <c r="BA103" s="760"/>
      <c r="BB103" s="758"/>
      <c r="BC103" s="759"/>
      <c r="BD103" s="932"/>
      <c r="BE103" s="758"/>
      <c r="BF103" s="758"/>
      <c r="BG103" s="758"/>
      <c r="BH103" s="758"/>
      <c r="BI103" s="758"/>
      <c r="BJ103" s="758"/>
      <c r="BK103" s="758"/>
      <c r="BL103" s="759"/>
      <c r="BM103" s="927"/>
      <c r="BN103" s="758"/>
      <c r="BO103" s="759"/>
      <c r="BP103" s="932"/>
      <c r="BQ103" s="758"/>
      <c r="BR103" s="758"/>
      <c r="BS103" s="758"/>
      <c r="BT103" s="758"/>
      <c r="BU103" s="758"/>
      <c r="BV103" s="758"/>
      <c r="BW103" s="758"/>
      <c r="BX103" s="759"/>
      <c r="BY103" s="823"/>
    </row>
    <row r="104" spans="1:77" ht="29">
      <c r="A104" s="824">
        <f>ROW()</f>
        <v>104</v>
      </c>
      <c r="B104" s="192"/>
      <c r="C104" s="811" t="s">
        <v>1031</v>
      </c>
      <c r="D104" s="812" t="s">
        <v>822</v>
      </c>
      <c r="E104" s="811" t="s">
        <v>1034</v>
      </c>
      <c r="F104" s="811"/>
      <c r="G104" s="811"/>
      <c r="H104" s="811" t="s">
        <v>376</v>
      </c>
      <c r="I104" s="811" t="s">
        <v>4</v>
      </c>
      <c r="J104" s="808"/>
      <c r="K104" s="658"/>
      <c r="L104" s="658"/>
      <c r="M104" s="658"/>
      <c r="N104" s="658"/>
      <c r="O104" s="658"/>
      <c r="P104" s="658"/>
      <c r="Q104" s="658"/>
      <c r="R104" s="817"/>
      <c r="S104" s="898"/>
      <c r="T104" s="842"/>
      <c r="U104" s="843"/>
      <c r="V104" s="843"/>
      <c r="W104" s="843"/>
      <c r="X104" s="844"/>
      <c r="Y104" s="927"/>
      <c r="Z104" s="758"/>
      <c r="AA104" s="759"/>
      <c r="AB104" s="932"/>
      <c r="AC104" s="758"/>
      <c r="AD104" s="758"/>
      <c r="AE104" s="758"/>
      <c r="AF104" s="758"/>
      <c r="AG104" s="758"/>
      <c r="AH104" s="758"/>
      <c r="AI104" s="758"/>
      <c r="AJ104" s="758"/>
      <c r="AK104" s="758"/>
      <c r="AL104" s="758"/>
      <c r="AM104" s="758"/>
      <c r="AN104" s="759"/>
      <c r="AO104" s="760"/>
      <c r="AP104" s="758"/>
      <c r="AQ104" s="759"/>
      <c r="AR104" s="932"/>
      <c r="AS104" s="758"/>
      <c r="AT104" s="758"/>
      <c r="AU104" s="758"/>
      <c r="AV104" s="758"/>
      <c r="AW104" s="758"/>
      <c r="AX104" s="758"/>
      <c r="AY104" s="758"/>
      <c r="AZ104" s="759"/>
      <c r="BA104" s="760"/>
      <c r="BB104" s="758"/>
      <c r="BC104" s="759"/>
      <c r="BD104" s="932"/>
      <c r="BE104" s="758"/>
      <c r="BF104" s="758"/>
      <c r="BG104" s="758"/>
      <c r="BH104" s="758"/>
      <c r="BI104" s="758"/>
      <c r="BJ104" s="758"/>
      <c r="BK104" s="758"/>
      <c r="BL104" s="759"/>
      <c r="BM104" s="927"/>
      <c r="BN104" s="758"/>
      <c r="BO104" s="759"/>
      <c r="BP104" s="932"/>
      <c r="BQ104" s="758"/>
      <c r="BR104" s="758"/>
      <c r="BS104" s="758"/>
      <c r="BT104" s="758"/>
      <c r="BU104" s="758"/>
      <c r="BV104" s="758"/>
      <c r="BW104" s="758"/>
      <c r="BX104" s="759"/>
      <c r="BY104" s="823"/>
    </row>
    <row r="105" spans="1:77" ht="29">
      <c r="A105" s="824">
        <f>ROW()</f>
        <v>105</v>
      </c>
      <c r="B105" s="192"/>
      <c r="C105" s="811" t="s">
        <v>1031</v>
      </c>
      <c r="D105" s="812" t="s">
        <v>1035</v>
      </c>
      <c r="E105" s="811"/>
      <c r="F105" s="811" t="s">
        <v>823</v>
      </c>
      <c r="G105" s="811"/>
      <c r="H105" s="811" t="s">
        <v>377</v>
      </c>
      <c r="I105" s="811" t="s">
        <v>4</v>
      </c>
      <c r="J105" s="808"/>
      <c r="K105" s="658"/>
      <c r="L105" s="658"/>
      <c r="M105" s="658"/>
      <c r="N105" s="658"/>
      <c r="O105" s="658"/>
      <c r="P105" s="658"/>
      <c r="Q105" s="658"/>
      <c r="R105" s="817"/>
      <c r="S105" s="898"/>
      <c r="T105" s="842"/>
      <c r="U105" s="843"/>
      <c r="V105" s="843"/>
      <c r="W105" s="843"/>
      <c r="X105" s="844"/>
      <c r="Y105" s="927"/>
      <c r="Z105" s="758"/>
      <c r="AA105" s="759"/>
      <c r="AB105" s="932"/>
      <c r="AC105" s="758"/>
      <c r="AD105" s="758"/>
      <c r="AE105" s="758"/>
      <c r="AF105" s="758"/>
      <c r="AG105" s="758"/>
      <c r="AH105" s="758"/>
      <c r="AI105" s="758"/>
      <c r="AJ105" s="758"/>
      <c r="AK105" s="758"/>
      <c r="AL105" s="758"/>
      <c r="AM105" s="758"/>
      <c r="AN105" s="759"/>
      <c r="AO105" s="760"/>
      <c r="AP105" s="758"/>
      <c r="AQ105" s="759"/>
      <c r="AR105" s="932"/>
      <c r="AS105" s="758"/>
      <c r="AT105" s="758"/>
      <c r="AU105" s="758"/>
      <c r="AV105" s="758"/>
      <c r="AW105" s="758"/>
      <c r="AX105" s="758"/>
      <c r="AY105" s="758"/>
      <c r="AZ105" s="759"/>
      <c r="BA105" s="760"/>
      <c r="BB105" s="758"/>
      <c r="BC105" s="759"/>
      <c r="BD105" s="932"/>
      <c r="BE105" s="758"/>
      <c r="BF105" s="758"/>
      <c r="BG105" s="758"/>
      <c r="BH105" s="758"/>
      <c r="BI105" s="758"/>
      <c r="BJ105" s="758"/>
      <c r="BK105" s="758"/>
      <c r="BL105" s="759"/>
      <c r="BM105" s="927"/>
      <c r="BN105" s="758"/>
      <c r="BO105" s="759"/>
      <c r="BP105" s="932"/>
      <c r="BQ105" s="758"/>
      <c r="BR105" s="758"/>
      <c r="BS105" s="758"/>
      <c r="BT105" s="758"/>
      <c r="BU105" s="758"/>
      <c r="BV105" s="758"/>
      <c r="BW105" s="758"/>
      <c r="BX105" s="759"/>
      <c r="BY105" s="823"/>
    </row>
    <row r="106" spans="1:77" ht="14.5">
      <c r="A106" s="824">
        <f>ROW()</f>
        <v>106</v>
      </c>
      <c r="B106" s="192"/>
      <c r="C106" s="811" t="s">
        <v>4</v>
      </c>
      <c r="D106" s="812"/>
      <c r="E106" s="811"/>
      <c r="F106" s="811" t="s">
        <v>1036</v>
      </c>
      <c r="G106" s="811"/>
      <c r="H106" s="811"/>
      <c r="I106" s="811"/>
      <c r="J106" s="808"/>
      <c r="K106" s="658"/>
      <c r="L106" s="658"/>
      <c r="M106" s="658"/>
      <c r="N106" s="658"/>
      <c r="O106" s="658"/>
      <c r="P106" s="658"/>
      <c r="Q106" s="658"/>
      <c r="R106" s="817"/>
      <c r="S106" s="898"/>
      <c r="T106" s="842"/>
      <c r="U106" s="843"/>
      <c r="V106" s="843"/>
      <c r="W106" s="843"/>
      <c r="X106" s="844"/>
      <c r="Y106" s="927"/>
      <c r="Z106" s="758"/>
      <c r="AA106" s="759"/>
      <c r="AB106" s="932"/>
      <c r="AC106" s="758"/>
      <c r="AD106" s="758"/>
      <c r="AE106" s="758"/>
      <c r="AF106" s="758"/>
      <c r="AG106" s="758"/>
      <c r="AH106" s="758"/>
      <c r="AI106" s="758"/>
      <c r="AJ106" s="758"/>
      <c r="AK106" s="758"/>
      <c r="AL106" s="758"/>
      <c r="AM106" s="758"/>
      <c r="AN106" s="759"/>
      <c r="AO106" s="760"/>
      <c r="AP106" s="758"/>
      <c r="AQ106" s="759"/>
      <c r="AR106" s="932"/>
      <c r="AS106" s="758"/>
      <c r="AT106" s="758"/>
      <c r="AU106" s="758"/>
      <c r="AV106" s="758"/>
      <c r="AW106" s="758"/>
      <c r="AX106" s="758"/>
      <c r="AY106" s="758"/>
      <c r="AZ106" s="759"/>
      <c r="BA106" s="760"/>
      <c r="BB106" s="758"/>
      <c r="BC106" s="759"/>
      <c r="BD106" s="932"/>
      <c r="BE106" s="758"/>
      <c r="BF106" s="758"/>
      <c r="BG106" s="758"/>
      <c r="BH106" s="758"/>
      <c r="BI106" s="758"/>
      <c r="BJ106" s="758"/>
      <c r="BK106" s="758"/>
      <c r="BL106" s="759"/>
      <c r="BM106" s="927"/>
      <c r="BN106" s="758"/>
      <c r="BO106" s="759"/>
      <c r="BP106" s="932"/>
      <c r="BQ106" s="758"/>
      <c r="BR106" s="758"/>
      <c r="BS106" s="758"/>
      <c r="BT106" s="758"/>
      <c r="BU106" s="758"/>
      <c r="BV106" s="758"/>
      <c r="BW106" s="758"/>
      <c r="BX106" s="759"/>
      <c r="BY106" s="823"/>
    </row>
    <row r="107" spans="1:77" ht="14.5">
      <c r="A107" s="824">
        <f>ROW()</f>
        <v>107</v>
      </c>
      <c r="B107" s="192"/>
      <c r="C107" s="811" t="s">
        <v>4</v>
      </c>
      <c r="D107" s="812"/>
      <c r="E107" s="811"/>
      <c r="F107" s="811" t="s">
        <v>824</v>
      </c>
      <c r="G107" s="811"/>
      <c r="H107" s="811" t="s">
        <v>1064</v>
      </c>
      <c r="I107" s="811"/>
      <c r="J107" s="808"/>
      <c r="K107" s="658"/>
      <c r="L107" s="658"/>
      <c r="M107" s="658"/>
      <c r="N107" s="658"/>
      <c r="O107" s="658"/>
      <c r="P107" s="658"/>
      <c r="Q107" s="658"/>
      <c r="R107" s="817"/>
      <c r="S107" s="898"/>
      <c r="T107" s="842"/>
      <c r="U107" s="843"/>
      <c r="V107" s="843"/>
      <c r="W107" s="843"/>
      <c r="X107" s="844"/>
      <c r="Y107" s="927"/>
      <c r="Z107" s="758"/>
      <c r="AA107" s="759"/>
      <c r="AB107" s="932"/>
      <c r="AC107" s="758"/>
      <c r="AD107" s="758"/>
      <c r="AE107" s="758"/>
      <c r="AF107" s="758"/>
      <c r="AG107" s="758"/>
      <c r="AH107" s="758"/>
      <c r="AI107" s="758"/>
      <c r="AJ107" s="758"/>
      <c r="AK107" s="758"/>
      <c r="AL107" s="758"/>
      <c r="AM107" s="758"/>
      <c r="AN107" s="759"/>
      <c r="AO107" s="760"/>
      <c r="AP107" s="758"/>
      <c r="AQ107" s="759"/>
      <c r="AR107" s="932"/>
      <c r="AS107" s="758"/>
      <c r="AT107" s="758"/>
      <c r="AU107" s="758"/>
      <c r="AV107" s="758"/>
      <c r="AW107" s="758"/>
      <c r="AX107" s="758"/>
      <c r="AY107" s="758"/>
      <c r="AZ107" s="759"/>
      <c r="BA107" s="760"/>
      <c r="BB107" s="758"/>
      <c r="BC107" s="759"/>
      <c r="BD107" s="932"/>
      <c r="BE107" s="758"/>
      <c r="BF107" s="758"/>
      <c r="BG107" s="758"/>
      <c r="BH107" s="758"/>
      <c r="BI107" s="758"/>
      <c r="BJ107" s="758"/>
      <c r="BK107" s="758"/>
      <c r="BL107" s="759"/>
      <c r="BM107" s="927"/>
      <c r="BN107" s="758"/>
      <c r="BO107" s="759"/>
      <c r="BP107" s="932"/>
      <c r="BQ107" s="758"/>
      <c r="BR107" s="758"/>
      <c r="BS107" s="758"/>
      <c r="BT107" s="758"/>
      <c r="BU107" s="758"/>
      <c r="BV107" s="758"/>
      <c r="BW107" s="758"/>
      <c r="BX107" s="759"/>
      <c r="BY107" s="823"/>
    </row>
    <row r="108" spans="1:77" ht="14.5">
      <c r="A108" s="824">
        <f>ROW()</f>
        <v>108</v>
      </c>
      <c r="B108" s="192"/>
      <c r="C108" s="811" t="s">
        <v>4</v>
      </c>
      <c r="D108" s="812"/>
      <c r="E108" s="811"/>
      <c r="F108" s="811" t="s">
        <v>1065</v>
      </c>
      <c r="G108" s="811"/>
      <c r="H108" s="811" t="s">
        <v>378</v>
      </c>
      <c r="I108" s="811"/>
      <c r="J108" s="808"/>
      <c r="K108" s="658"/>
      <c r="L108" s="658"/>
      <c r="M108" s="658"/>
      <c r="N108" s="658"/>
      <c r="O108" s="658"/>
      <c r="P108" s="658"/>
      <c r="Q108" s="658"/>
      <c r="R108" s="817"/>
      <c r="S108" s="898"/>
      <c r="T108" s="842"/>
      <c r="U108" s="843"/>
      <c r="V108" s="843"/>
      <c r="W108" s="843"/>
      <c r="X108" s="844"/>
      <c r="Y108" s="927"/>
      <c r="Z108" s="758"/>
      <c r="AA108" s="759"/>
      <c r="AB108" s="932"/>
      <c r="AC108" s="758"/>
      <c r="AD108" s="758"/>
      <c r="AE108" s="758"/>
      <c r="AF108" s="758"/>
      <c r="AG108" s="758"/>
      <c r="AH108" s="758"/>
      <c r="AI108" s="758"/>
      <c r="AJ108" s="758"/>
      <c r="AK108" s="758"/>
      <c r="AL108" s="758"/>
      <c r="AM108" s="758"/>
      <c r="AN108" s="759"/>
      <c r="AO108" s="760"/>
      <c r="AP108" s="758"/>
      <c r="AQ108" s="759"/>
      <c r="AR108" s="932"/>
      <c r="AS108" s="758"/>
      <c r="AT108" s="758"/>
      <c r="AU108" s="758"/>
      <c r="AV108" s="758"/>
      <c r="AW108" s="758"/>
      <c r="AX108" s="758"/>
      <c r="AY108" s="758"/>
      <c r="AZ108" s="759"/>
      <c r="BA108" s="760"/>
      <c r="BB108" s="758"/>
      <c r="BC108" s="759"/>
      <c r="BD108" s="932"/>
      <c r="BE108" s="758"/>
      <c r="BF108" s="758"/>
      <c r="BG108" s="758"/>
      <c r="BH108" s="758"/>
      <c r="BI108" s="758"/>
      <c r="BJ108" s="758"/>
      <c r="BK108" s="758"/>
      <c r="BL108" s="759"/>
      <c r="BM108" s="927"/>
      <c r="BN108" s="758"/>
      <c r="BO108" s="759"/>
      <c r="BP108" s="932"/>
      <c r="BQ108" s="758"/>
      <c r="BR108" s="758"/>
      <c r="BS108" s="758"/>
      <c r="BT108" s="758"/>
      <c r="BU108" s="758"/>
      <c r="BV108" s="758"/>
      <c r="BW108" s="758"/>
      <c r="BX108" s="759"/>
      <c r="BY108" s="823"/>
    </row>
    <row r="109" spans="1:77" ht="29">
      <c r="A109" s="824">
        <f>ROW()</f>
        <v>109</v>
      </c>
      <c r="B109" s="192"/>
      <c r="C109" s="811" t="s">
        <v>331</v>
      </c>
      <c r="D109" s="811" t="s">
        <v>825</v>
      </c>
      <c r="E109" s="812">
        <v>400</v>
      </c>
      <c r="F109" s="811" t="s">
        <v>1039</v>
      </c>
      <c r="G109" s="811" t="s">
        <v>826</v>
      </c>
      <c r="H109" s="811" t="s">
        <v>1037</v>
      </c>
      <c r="I109" s="811"/>
      <c r="J109" s="808"/>
      <c r="K109" s="658"/>
      <c r="L109" s="658"/>
      <c r="M109" s="658"/>
      <c r="N109" s="658"/>
      <c r="O109" s="658"/>
      <c r="P109" s="658"/>
      <c r="Q109" s="658"/>
      <c r="R109" s="817"/>
      <c r="S109" s="898"/>
      <c r="T109" s="842"/>
      <c r="U109" s="843"/>
      <c r="V109" s="843"/>
      <c r="W109" s="843"/>
      <c r="X109" s="844"/>
      <c r="Y109" s="927"/>
      <c r="Z109" s="758"/>
      <c r="AA109" s="759"/>
      <c r="AB109" s="932"/>
      <c r="AC109" s="758"/>
      <c r="AD109" s="758"/>
      <c r="AE109" s="758"/>
      <c r="AF109" s="758"/>
      <c r="AG109" s="758"/>
      <c r="AH109" s="758"/>
      <c r="AI109" s="758"/>
      <c r="AJ109" s="758"/>
      <c r="AK109" s="758"/>
      <c r="AL109" s="758"/>
      <c r="AM109" s="758"/>
      <c r="AN109" s="759"/>
      <c r="AO109" s="760"/>
      <c r="AP109" s="758"/>
      <c r="AQ109" s="759"/>
      <c r="AR109" s="932"/>
      <c r="AS109" s="758"/>
      <c r="AT109" s="758"/>
      <c r="AU109" s="758"/>
      <c r="AV109" s="758"/>
      <c r="AW109" s="758"/>
      <c r="AX109" s="758"/>
      <c r="AY109" s="758"/>
      <c r="AZ109" s="759"/>
      <c r="BA109" s="760"/>
      <c r="BB109" s="758"/>
      <c r="BC109" s="759"/>
      <c r="BD109" s="932"/>
      <c r="BE109" s="758"/>
      <c r="BF109" s="758"/>
      <c r="BG109" s="758"/>
      <c r="BH109" s="758"/>
      <c r="BI109" s="758"/>
      <c r="BJ109" s="758"/>
      <c r="BK109" s="758"/>
      <c r="BL109" s="759"/>
      <c r="BM109" s="927"/>
      <c r="BN109" s="758"/>
      <c r="BO109" s="759"/>
      <c r="BP109" s="936"/>
      <c r="BQ109" s="761"/>
      <c r="BR109" s="761"/>
      <c r="BS109" s="761"/>
      <c r="BT109" s="761"/>
      <c r="BU109" s="761"/>
      <c r="BV109" s="758"/>
      <c r="BW109" s="758"/>
      <c r="BX109" s="759"/>
      <c r="BY109" s="823"/>
    </row>
    <row r="110" spans="1:77" ht="14.5">
      <c r="A110" s="824">
        <f>ROW()</f>
        <v>110</v>
      </c>
      <c r="B110" s="192"/>
      <c r="C110" s="811"/>
      <c r="D110" s="811"/>
      <c r="E110" s="812"/>
      <c r="F110" s="811"/>
      <c r="G110" s="811" t="s">
        <v>827</v>
      </c>
      <c r="H110" s="811" t="s">
        <v>1037</v>
      </c>
      <c r="I110" s="811"/>
      <c r="J110" s="808"/>
      <c r="K110" s="658"/>
      <c r="L110" s="658"/>
      <c r="M110" s="658"/>
      <c r="N110" s="658"/>
      <c r="O110" s="658"/>
      <c r="P110" s="658"/>
      <c r="Q110" s="658"/>
      <c r="R110" s="817"/>
      <c r="S110" s="898"/>
      <c r="T110" s="842"/>
      <c r="U110" s="843"/>
      <c r="V110" s="843"/>
      <c r="W110" s="843"/>
      <c r="X110" s="844"/>
      <c r="Y110" s="927"/>
      <c r="Z110" s="758"/>
      <c r="AA110" s="759"/>
      <c r="AB110" s="932"/>
      <c r="AC110" s="758"/>
      <c r="AD110" s="758"/>
      <c r="AE110" s="758"/>
      <c r="AF110" s="758"/>
      <c r="AG110" s="758"/>
      <c r="AH110" s="758"/>
      <c r="AI110" s="758"/>
      <c r="AJ110" s="758"/>
      <c r="AK110" s="758"/>
      <c r="AL110" s="758"/>
      <c r="AM110" s="758"/>
      <c r="AN110" s="759"/>
      <c r="AO110" s="760"/>
      <c r="AP110" s="758"/>
      <c r="AQ110" s="759"/>
      <c r="AR110" s="932"/>
      <c r="AS110" s="758"/>
      <c r="AT110" s="758"/>
      <c r="AU110" s="758"/>
      <c r="AV110" s="758"/>
      <c r="AW110" s="758"/>
      <c r="AX110" s="758"/>
      <c r="AY110" s="758"/>
      <c r="AZ110" s="759"/>
      <c r="BA110" s="760"/>
      <c r="BB110" s="758"/>
      <c r="BC110" s="759"/>
      <c r="BD110" s="932"/>
      <c r="BE110" s="758"/>
      <c r="BF110" s="758"/>
      <c r="BG110" s="758"/>
      <c r="BH110" s="758"/>
      <c r="BI110" s="758"/>
      <c r="BJ110" s="758"/>
      <c r="BK110" s="758"/>
      <c r="BL110" s="759"/>
      <c r="BM110" s="927"/>
      <c r="BN110" s="758"/>
      <c r="BO110" s="759"/>
      <c r="BP110" s="936"/>
      <c r="BQ110" s="761"/>
      <c r="BR110" s="761"/>
      <c r="BS110" s="761"/>
      <c r="BT110" s="761"/>
      <c r="BU110" s="761"/>
      <c r="BV110" s="758"/>
      <c r="BW110" s="758"/>
      <c r="BX110" s="759"/>
      <c r="BY110" s="823"/>
    </row>
    <row r="111" spans="1:77" ht="29">
      <c r="A111" s="824">
        <f>ROW()</f>
        <v>111</v>
      </c>
      <c r="B111" s="192"/>
      <c r="C111" s="811"/>
      <c r="D111" s="811"/>
      <c r="E111" s="812"/>
      <c r="F111" s="811" t="s">
        <v>1038</v>
      </c>
      <c r="G111" s="811" t="s">
        <v>826</v>
      </c>
      <c r="H111" s="811" t="s">
        <v>1037</v>
      </c>
      <c r="I111" s="811"/>
      <c r="J111" s="808"/>
      <c r="K111" s="658"/>
      <c r="L111" s="658"/>
      <c r="M111" s="658"/>
      <c r="N111" s="658"/>
      <c r="O111" s="658"/>
      <c r="P111" s="658"/>
      <c r="Q111" s="658"/>
      <c r="R111" s="817"/>
      <c r="S111" s="898"/>
      <c r="T111" s="842"/>
      <c r="U111" s="843"/>
      <c r="V111" s="843"/>
      <c r="W111" s="843"/>
      <c r="X111" s="844"/>
      <c r="Y111" s="927"/>
      <c r="Z111" s="758"/>
      <c r="AA111" s="759"/>
      <c r="AB111" s="932"/>
      <c r="AC111" s="758"/>
      <c r="AD111" s="758"/>
      <c r="AE111" s="758"/>
      <c r="AF111" s="758"/>
      <c r="AG111" s="758"/>
      <c r="AH111" s="758"/>
      <c r="AI111" s="758"/>
      <c r="AJ111" s="758"/>
      <c r="AK111" s="758"/>
      <c r="AL111" s="758"/>
      <c r="AM111" s="758"/>
      <c r="AN111" s="759"/>
      <c r="AO111" s="760"/>
      <c r="AP111" s="758"/>
      <c r="AQ111" s="759"/>
      <c r="AR111" s="932"/>
      <c r="AS111" s="758"/>
      <c r="AT111" s="758"/>
      <c r="AU111" s="758"/>
      <c r="AV111" s="758"/>
      <c r="AW111" s="758"/>
      <c r="AX111" s="758"/>
      <c r="AY111" s="758"/>
      <c r="AZ111" s="759"/>
      <c r="BA111" s="760"/>
      <c r="BB111" s="758"/>
      <c r="BC111" s="759"/>
      <c r="BD111" s="932"/>
      <c r="BE111" s="758"/>
      <c r="BF111" s="758"/>
      <c r="BG111" s="758"/>
      <c r="BH111" s="758"/>
      <c r="BI111" s="758"/>
      <c r="BJ111" s="758"/>
      <c r="BK111" s="758"/>
      <c r="BL111" s="759"/>
      <c r="BM111" s="927"/>
      <c r="BN111" s="758"/>
      <c r="BO111" s="759"/>
      <c r="BP111" s="936"/>
      <c r="BQ111" s="761"/>
      <c r="BR111" s="761"/>
      <c r="BS111" s="761"/>
      <c r="BT111" s="761"/>
      <c r="BU111" s="761"/>
      <c r="BV111" s="758"/>
      <c r="BW111" s="758"/>
      <c r="BX111" s="759"/>
      <c r="BY111" s="823"/>
    </row>
    <row r="112" spans="1:77" ht="14.5">
      <c r="A112" s="824">
        <f>ROW()</f>
        <v>112</v>
      </c>
      <c r="B112" s="192"/>
      <c r="C112" s="811"/>
      <c r="D112" s="811"/>
      <c r="E112" s="812"/>
      <c r="F112" s="811"/>
      <c r="G112" s="811" t="s">
        <v>827</v>
      </c>
      <c r="H112" s="811" t="s">
        <v>1037</v>
      </c>
      <c r="I112" s="811"/>
      <c r="J112" s="808"/>
      <c r="K112" s="658"/>
      <c r="L112" s="658"/>
      <c r="M112" s="658"/>
      <c r="N112" s="658"/>
      <c r="O112" s="658"/>
      <c r="P112" s="658"/>
      <c r="Q112" s="658"/>
      <c r="R112" s="817"/>
      <c r="S112" s="898"/>
      <c r="T112" s="842"/>
      <c r="U112" s="843"/>
      <c r="V112" s="843"/>
      <c r="W112" s="843"/>
      <c r="X112" s="844"/>
      <c r="Y112" s="927"/>
      <c r="Z112" s="758"/>
      <c r="AA112" s="759"/>
      <c r="AB112" s="932"/>
      <c r="AC112" s="758"/>
      <c r="AD112" s="758"/>
      <c r="AE112" s="758"/>
      <c r="AF112" s="758"/>
      <c r="AG112" s="758"/>
      <c r="AH112" s="758"/>
      <c r="AI112" s="758"/>
      <c r="AJ112" s="758"/>
      <c r="AK112" s="758"/>
      <c r="AL112" s="758"/>
      <c r="AM112" s="758"/>
      <c r="AN112" s="759"/>
      <c r="AO112" s="760"/>
      <c r="AP112" s="758"/>
      <c r="AQ112" s="759"/>
      <c r="AR112" s="932"/>
      <c r="AS112" s="758"/>
      <c r="AT112" s="758"/>
      <c r="AU112" s="758"/>
      <c r="AV112" s="758"/>
      <c r="AW112" s="758"/>
      <c r="AX112" s="758"/>
      <c r="AY112" s="758"/>
      <c r="AZ112" s="759"/>
      <c r="BA112" s="760"/>
      <c r="BB112" s="758"/>
      <c r="BC112" s="759"/>
      <c r="BD112" s="932"/>
      <c r="BE112" s="758"/>
      <c r="BF112" s="758"/>
      <c r="BG112" s="758"/>
      <c r="BH112" s="758"/>
      <c r="BI112" s="758"/>
      <c r="BJ112" s="758"/>
      <c r="BK112" s="758"/>
      <c r="BL112" s="759"/>
      <c r="BM112" s="927"/>
      <c r="BN112" s="758"/>
      <c r="BO112" s="759"/>
      <c r="BP112" s="932"/>
      <c r="BQ112" s="758"/>
      <c r="BR112" s="758"/>
      <c r="BS112" s="758"/>
      <c r="BT112" s="758"/>
      <c r="BU112" s="758"/>
      <c r="BV112" s="758"/>
      <c r="BW112" s="758"/>
      <c r="BX112" s="759"/>
      <c r="BY112" s="823"/>
    </row>
    <row r="113" spans="1:77" ht="29">
      <c r="A113" s="824">
        <f>ROW()</f>
        <v>113</v>
      </c>
      <c r="B113" s="192"/>
      <c r="C113" s="811"/>
      <c r="D113" s="811"/>
      <c r="E113" s="812">
        <v>220</v>
      </c>
      <c r="F113" s="811" t="s">
        <v>1039</v>
      </c>
      <c r="G113" s="811" t="s">
        <v>826</v>
      </c>
      <c r="H113" s="811" t="s">
        <v>1037</v>
      </c>
      <c r="I113" s="811" t="s">
        <v>4</v>
      </c>
      <c r="J113" s="808"/>
      <c r="K113" s="658"/>
      <c r="L113" s="658"/>
      <c r="M113" s="658"/>
      <c r="N113" s="658"/>
      <c r="O113" s="658"/>
      <c r="P113" s="658"/>
      <c r="Q113" s="658"/>
      <c r="R113" s="817"/>
      <c r="S113" s="898"/>
      <c r="T113" s="842"/>
      <c r="U113" s="843"/>
      <c r="V113" s="843"/>
      <c r="W113" s="843"/>
      <c r="X113" s="844"/>
      <c r="Y113" s="927"/>
      <c r="Z113" s="758"/>
      <c r="AA113" s="759"/>
      <c r="AB113" s="932"/>
      <c r="AC113" s="758"/>
      <c r="AD113" s="758"/>
      <c r="AE113" s="758"/>
      <c r="AF113" s="758"/>
      <c r="AG113" s="758"/>
      <c r="AH113" s="758"/>
      <c r="AI113" s="758"/>
      <c r="AJ113" s="758"/>
      <c r="AK113" s="758"/>
      <c r="AL113" s="758"/>
      <c r="AM113" s="758"/>
      <c r="AN113" s="759"/>
      <c r="AO113" s="760"/>
      <c r="AP113" s="758"/>
      <c r="AQ113" s="759"/>
      <c r="AR113" s="932"/>
      <c r="AS113" s="758"/>
      <c r="AT113" s="758"/>
      <c r="AU113" s="758"/>
      <c r="AV113" s="758"/>
      <c r="AW113" s="758"/>
      <c r="AX113" s="758"/>
      <c r="AY113" s="758"/>
      <c r="AZ113" s="759"/>
      <c r="BA113" s="760"/>
      <c r="BB113" s="758"/>
      <c r="BC113" s="759"/>
      <c r="BD113" s="932"/>
      <c r="BE113" s="758"/>
      <c r="BF113" s="758"/>
      <c r="BG113" s="758"/>
      <c r="BH113" s="758"/>
      <c r="BI113" s="758"/>
      <c r="BJ113" s="758"/>
      <c r="BK113" s="758"/>
      <c r="BL113" s="759"/>
      <c r="BM113" s="927"/>
      <c r="BN113" s="758"/>
      <c r="BO113" s="759"/>
      <c r="BP113" s="932"/>
      <c r="BQ113" s="758"/>
      <c r="BR113" s="758"/>
      <c r="BS113" s="758"/>
      <c r="BT113" s="758"/>
      <c r="BU113" s="758"/>
      <c r="BV113" s="758"/>
      <c r="BW113" s="758"/>
      <c r="BX113" s="759"/>
      <c r="BY113" s="823"/>
    </row>
    <row r="114" spans="1:77" ht="14.5">
      <c r="A114" s="824">
        <f>ROW()</f>
        <v>114</v>
      </c>
      <c r="B114" s="192"/>
      <c r="C114" s="811"/>
      <c r="D114" s="811"/>
      <c r="E114" s="812"/>
      <c r="F114" s="811"/>
      <c r="G114" s="811" t="s">
        <v>827</v>
      </c>
      <c r="H114" s="811" t="s">
        <v>1037</v>
      </c>
      <c r="I114" s="811"/>
      <c r="J114" s="808"/>
      <c r="K114" s="658"/>
      <c r="L114" s="658"/>
      <c r="M114" s="658"/>
      <c r="N114" s="658"/>
      <c r="O114" s="658"/>
      <c r="P114" s="658"/>
      <c r="Q114" s="658"/>
      <c r="R114" s="817"/>
      <c r="S114" s="898"/>
      <c r="T114" s="842"/>
      <c r="U114" s="843"/>
      <c r="V114" s="843"/>
      <c r="W114" s="843"/>
      <c r="X114" s="844"/>
      <c r="Y114" s="927"/>
      <c r="Z114" s="758"/>
      <c r="AA114" s="759"/>
      <c r="AB114" s="932"/>
      <c r="AC114" s="758"/>
      <c r="AD114" s="758"/>
      <c r="AE114" s="758"/>
      <c r="AF114" s="758"/>
      <c r="AG114" s="758"/>
      <c r="AH114" s="758"/>
      <c r="AI114" s="758"/>
      <c r="AJ114" s="758"/>
      <c r="AK114" s="758"/>
      <c r="AL114" s="758"/>
      <c r="AM114" s="758"/>
      <c r="AN114" s="759"/>
      <c r="AO114" s="760"/>
      <c r="AP114" s="758"/>
      <c r="AQ114" s="759"/>
      <c r="AR114" s="932"/>
      <c r="AS114" s="758"/>
      <c r="AT114" s="758"/>
      <c r="AU114" s="758"/>
      <c r="AV114" s="758"/>
      <c r="AW114" s="758"/>
      <c r="AX114" s="758"/>
      <c r="AY114" s="758"/>
      <c r="AZ114" s="759"/>
      <c r="BA114" s="760"/>
      <c r="BB114" s="758"/>
      <c r="BC114" s="759"/>
      <c r="BD114" s="932"/>
      <c r="BE114" s="758"/>
      <c r="BF114" s="758"/>
      <c r="BG114" s="758"/>
      <c r="BH114" s="758"/>
      <c r="BI114" s="758"/>
      <c r="BJ114" s="758"/>
      <c r="BK114" s="758"/>
      <c r="BL114" s="759"/>
      <c r="BM114" s="927"/>
      <c r="BN114" s="758"/>
      <c r="BO114" s="759"/>
      <c r="BP114" s="932"/>
      <c r="BQ114" s="758"/>
      <c r="BR114" s="758"/>
      <c r="BS114" s="758"/>
      <c r="BT114" s="758"/>
      <c r="BU114" s="758"/>
      <c r="BV114" s="758"/>
      <c r="BW114" s="758"/>
      <c r="BX114" s="759"/>
      <c r="BY114" s="823"/>
    </row>
    <row r="115" spans="1:77" ht="29">
      <c r="A115" s="824">
        <f>ROW()</f>
        <v>115</v>
      </c>
      <c r="B115" s="192"/>
      <c r="C115" s="811"/>
      <c r="D115" s="811"/>
      <c r="E115" s="812"/>
      <c r="F115" s="811" t="s">
        <v>1038</v>
      </c>
      <c r="G115" s="811" t="s">
        <v>826</v>
      </c>
      <c r="H115" s="811" t="s">
        <v>1037</v>
      </c>
      <c r="I115" s="811"/>
      <c r="J115" s="808"/>
      <c r="K115" s="658"/>
      <c r="L115" s="658"/>
      <c r="M115" s="658"/>
      <c r="N115" s="658"/>
      <c r="O115" s="658"/>
      <c r="P115" s="658"/>
      <c r="Q115" s="658"/>
      <c r="R115" s="817"/>
      <c r="S115" s="898"/>
      <c r="T115" s="842"/>
      <c r="U115" s="843"/>
      <c r="V115" s="843"/>
      <c r="W115" s="843"/>
      <c r="X115" s="844"/>
      <c r="Y115" s="927"/>
      <c r="Z115" s="758"/>
      <c r="AA115" s="759"/>
      <c r="AB115" s="932"/>
      <c r="AC115" s="758"/>
      <c r="AD115" s="758"/>
      <c r="AE115" s="758"/>
      <c r="AF115" s="758"/>
      <c r="AG115" s="758"/>
      <c r="AH115" s="758"/>
      <c r="AI115" s="758"/>
      <c r="AJ115" s="758"/>
      <c r="AK115" s="758"/>
      <c r="AL115" s="758"/>
      <c r="AM115" s="758"/>
      <c r="AN115" s="759"/>
      <c r="AO115" s="760"/>
      <c r="AP115" s="758"/>
      <c r="AQ115" s="759"/>
      <c r="AR115" s="932"/>
      <c r="AS115" s="758"/>
      <c r="AT115" s="758"/>
      <c r="AU115" s="758"/>
      <c r="AV115" s="758"/>
      <c r="AW115" s="758"/>
      <c r="AX115" s="758"/>
      <c r="AY115" s="758"/>
      <c r="AZ115" s="759"/>
      <c r="BA115" s="760"/>
      <c r="BB115" s="758"/>
      <c r="BC115" s="759"/>
      <c r="BD115" s="932"/>
      <c r="BE115" s="758"/>
      <c r="BF115" s="758"/>
      <c r="BG115" s="758"/>
      <c r="BH115" s="758"/>
      <c r="BI115" s="758"/>
      <c r="BJ115" s="758"/>
      <c r="BK115" s="758"/>
      <c r="BL115" s="759"/>
      <c r="BM115" s="927"/>
      <c r="BN115" s="758"/>
      <c r="BO115" s="759"/>
      <c r="BP115" s="932"/>
      <c r="BQ115" s="758"/>
      <c r="BR115" s="758"/>
      <c r="BS115" s="758"/>
      <c r="BT115" s="758"/>
      <c r="BU115" s="758"/>
      <c r="BV115" s="758"/>
      <c r="BW115" s="758"/>
      <c r="BX115" s="759"/>
      <c r="BY115" s="823"/>
    </row>
    <row r="116" spans="1:77" ht="14.5">
      <c r="A116" s="824">
        <f>ROW()</f>
        <v>116</v>
      </c>
      <c r="B116" s="192"/>
      <c r="C116" s="811"/>
      <c r="D116" s="811"/>
      <c r="E116" s="812"/>
      <c r="F116" s="811"/>
      <c r="G116" s="811" t="s">
        <v>827</v>
      </c>
      <c r="H116" s="811" t="s">
        <v>1037</v>
      </c>
      <c r="I116" s="811"/>
      <c r="J116" s="808"/>
      <c r="K116" s="658"/>
      <c r="L116" s="658"/>
      <c r="M116" s="658"/>
      <c r="N116" s="658"/>
      <c r="O116" s="658"/>
      <c r="P116" s="658"/>
      <c r="Q116" s="658"/>
      <c r="R116" s="817"/>
      <c r="S116" s="898"/>
      <c r="T116" s="842"/>
      <c r="U116" s="843"/>
      <c r="V116" s="843"/>
      <c r="W116" s="843"/>
      <c r="X116" s="844"/>
      <c r="Y116" s="927"/>
      <c r="Z116" s="758"/>
      <c r="AA116" s="759"/>
      <c r="AB116" s="932"/>
      <c r="AC116" s="758"/>
      <c r="AD116" s="758"/>
      <c r="AE116" s="758"/>
      <c r="AF116" s="758"/>
      <c r="AG116" s="758"/>
      <c r="AH116" s="758"/>
      <c r="AI116" s="758"/>
      <c r="AJ116" s="758"/>
      <c r="AK116" s="758"/>
      <c r="AL116" s="758"/>
      <c r="AM116" s="758"/>
      <c r="AN116" s="759"/>
      <c r="AO116" s="760"/>
      <c r="AP116" s="758"/>
      <c r="AQ116" s="759"/>
      <c r="AR116" s="932"/>
      <c r="AS116" s="758"/>
      <c r="AT116" s="758"/>
      <c r="AU116" s="758"/>
      <c r="AV116" s="758"/>
      <c r="AW116" s="758"/>
      <c r="AX116" s="758"/>
      <c r="AY116" s="758"/>
      <c r="AZ116" s="759"/>
      <c r="BA116" s="760"/>
      <c r="BB116" s="758"/>
      <c r="BC116" s="759"/>
      <c r="BD116" s="932"/>
      <c r="BE116" s="758"/>
      <c r="BF116" s="758"/>
      <c r="BG116" s="758"/>
      <c r="BH116" s="758"/>
      <c r="BI116" s="758"/>
      <c r="BJ116" s="758"/>
      <c r="BK116" s="758"/>
      <c r="BL116" s="759"/>
      <c r="BM116" s="927"/>
      <c r="BN116" s="758"/>
      <c r="BO116" s="759"/>
      <c r="BP116" s="932"/>
      <c r="BQ116" s="758"/>
      <c r="BR116" s="758"/>
      <c r="BS116" s="758"/>
      <c r="BT116" s="758"/>
      <c r="BU116" s="758"/>
      <c r="BV116" s="758"/>
      <c r="BW116" s="758"/>
      <c r="BX116" s="759"/>
      <c r="BY116" s="823"/>
    </row>
    <row r="117" spans="1:77" ht="29">
      <c r="A117" s="824">
        <f>ROW()</f>
        <v>117</v>
      </c>
      <c r="B117" s="192"/>
      <c r="C117" s="811"/>
      <c r="D117" s="811"/>
      <c r="E117" s="812" t="s">
        <v>828</v>
      </c>
      <c r="F117" s="811" t="s">
        <v>1039</v>
      </c>
      <c r="G117" s="811" t="s">
        <v>826</v>
      </c>
      <c r="H117" s="811" t="s">
        <v>1037</v>
      </c>
      <c r="I117" s="811"/>
      <c r="J117" s="808"/>
      <c r="K117" s="658"/>
      <c r="L117" s="658"/>
      <c r="M117" s="658"/>
      <c r="N117" s="658"/>
      <c r="O117" s="658"/>
      <c r="P117" s="658"/>
      <c r="Q117" s="658"/>
      <c r="R117" s="817"/>
      <c r="S117" s="898"/>
      <c r="T117" s="842"/>
      <c r="U117" s="843"/>
      <c r="V117" s="843"/>
      <c r="W117" s="843"/>
      <c r="X117" s="844"/>
      <c r="Y117" s="927"/>
      <c r="Z117" s="758"/>
      <c r="AA117" s="759"/>
      <c r="AB117" s="932"/>
      <c r="AC117" s="758"/>
      <c r="AD117" s="758"/>
      <c r="AE117" s="758"/>
      <c r="AF117" s="758"/>
      <c r="AG117" s="758"/>
      <c r="AH117" s="758"/>
      <c r="AI117" s="758"/>
      <c r="AJ117" s="758"/>
      <c r="AK117" s="758"/>
      <c r="AL117" s="758"/>
      <c r="AM117" s="758"/>
      <c r="AN117" s="759"/>
      <c r="AO117" s="760"/>
      <c r="AP117" s="758"/>
      <c r="AQ117" s="759"/>
      <c r="AR117" s="932"/>
      <c r="AS117" s="758"/>
      <c r="AT117" s="758"/>
      <c r="AU117" s="758"/>
      <c r="AV117" s="758"/>
      <c r="AW117" s="758"/>
      <c r="AX117" s="758"/>
      <c r="AY117" s="758"/>
      <c r="AZ117" s="759"/>
      <c r="BA117" s="760"/>
      <c r="BB117" s="758"/>
      <c r="BC117" s="759"/>
      <c r="BD117" s="932"/>
      <c r="BE117" s="758"/>
      <c r="BF117" s="758"/>
      <c r="BG117" s="758"/>
      <c r="BH117" s="758"/>
      <c r="BI117" s="758"/>
      <c r="BJ117" s="758"/>
      <c r="BK117" s="758"/>
      <c r="BL117" s="759"/>
      <c r="BM117" s="927"/>
      <c r="BN117" s="758"/>
      <c r="BO117" s="759"/>
      <c r="BP117" s="932"/>
      <c r="BQ117" s="758"/>
      <c r="BR117" s="758"/>
      <c r="BS117" s="758"/>
      <c r="BT117" s="758"/>
      <c r="BU117" s="758"/>
      <c r="BV117" s="758"/>
      <c r="BW117" s="758"/>
      <c r="BX117" s="759"/>
      <c r="BY117" s="823"/>
    </row>
    <row r="118" spans="1:77" ht="14.5">
      <c r="A118" s="824">
        <f>ROW()</f>
        <v>118</v>
      </c>
      <c r="C118" s="811"/>
      <c r="D118" s="811"/>
      <c r="E118" s="812"/>
      <c r="F118" s="811"/>
      <c r="G118" s="811" t="s">
        <v>827</v>
      </c>
      <c r="H118" s="811" t="s">
        <v>1037</v>
      </c>
      <c r="I118" s="811"/>
      <c r="J118" s="808"/>
      <c r="K118" s="658"/>
      <c r="L118" s="658"/>
      <c r="M118" s="658"/>
      <c r="N118" s="658"/>
      <c r="O118" s="658"/>
      <c r="P118" s="658"/>
      <c r="Q118" s="658"/>
      <c r="R118" s="817"/>
      <c r="S118" s="898"/>
      <c r="T118" s="819"/>
      <c r="U118" s="820"/>
      <c r="V118" s="820"/>
      <c r="W118" s="820"/>
      <c r="X118" s="845"/>
      <c r="Y118" s="929"/>
      <c r="Z118" s="820"/>
      <c r="AA118" s="845"/>
      <c r="AB118" s="934"/>
      <c r="AC118" s="820"/>
      <c r="AD118" s="820"/>
      <c r="AE118" s="820"/>
      <c r="AF118" s="820"/>
      <c r="AG118" s="820"/>
      <c r="AH118" s="820"/>
      <c r="AI118" s="820"/>
      <c r="AJ118" s="820"/>
      <c r="AK118" s="820"/>
      <c r="AL118" s="820"/>
      <c r="AM118" s="820"/>
      <c r="AN118" s="845"/>
      <c r="AO118" s="819"/>
      <c r="AP118" s="820"/>
      <c r="AQ118" s="845"/>
      <c r="AR118" s="934"/>
      <c r="AS118" s="820"/>
      <c r="AT118" s="820"/>
      <c r="AU118" s="820"/>
      <c r="AV118" s="820"/>
      <c r="AW118" s="820"/>
      <c r="AX118" s="820"/>
      <c r="AY118" s="820"/>
      <c r="AZ118" s="845"/>
      <c r="BA118" s="819"/>
      <c r="BB118" s="820"/>
      <c r="BC118" s="845"/>
      <c r="BD118" s="934"/>
      <c r="BE118" s="820"/>
      <c r="BF118" s="820"/>
      <c r="BG118" s="820"/>
      <c r="BH118" s="820"/>
      <c r="BI118" s="820"/>
      <c r="BJ118" s="820"/>
      <c r="BK118" s="820"/>
      <c r="BL118" s="845"/>
      <c r="BM118" s="929"/>
      <c r="BN118" s="820"/>
      <c r="BO118" s="845"/>
      <c r="BP118" s="934"/>
      <c r="BQ118" s="820"/>
      <c r="BR118" s="820"/>
      <c r="BS118" s="820"/>
      <c r="BT118" s="820"/>
      <c r="BU118" s="820"/>
      <c r="BV118" s="820"/>
      <c r="BW118" s="820"/>
      <c r="BX118" s="845"/>
      <c r="BY118" s="846"/>
    </row>
    <row r="119" spans="1:77" ht="14.5">
      <c r="A119" s="847">
        <f>ROW()</f>
        <v>119</v>
      </c>
      <c r="B119" s="20"/>
      <c r="C119" s="811"/>
      <c r="D119" s="811"/>
      <c r="E119" s="812"/>
      <c r="F119" s="811" t="s">
        <v>1067</v>
      </c>
      <c r="G119" s="811" t="s">
        <v>826</v>
      </c>
      <c r="H119" s="811" t="s">
        <v>1037</v>
      </c>
      <c r="I119" s="811"/>
      <c r="J119" s="848"/>
      <c r="K119" s="849"/>
      <c r="L119" s="849"/>
      <c r="M119" s="849"/>
      <c r="N119" s="849"/>
      <c r="O119" s="849"/>
      <c r="P119" s="849"/>
      <c r="Q119" s="849"/>
      <c r="R119" s="850"/>
      <c r="S119" s="901"/>
      <c r="T119" s="819"/>
      <c r="U119" s="820"/>
      <c r="V119" s="820"/>
      <c r="W119" s="820"/>
      <c r="X119" s="845"/>
      <c r="Y119" s="929"/>
      <c r="Z119" s="820"/>
      <c r="AA119" s="845"/>
      <c r="AB119" s="934"/>
      <c r="AC119" s="820"/>
      <c r="AD119" s="820"/>
      <c r="AE119" s="820"/>
      <c r="AF119" s="820"/>
      <c r="AG119" s="820"/>
      <c r="AH119" s="820"/>
      <c r="AI119" s="820"/>
      <c r="AJ119" s="820"/>
      <c r="AK119" s="820"/>
      <c r="AL119" s="820"/>
      <c r="AM119" s="820"/>
      <c r="AN119" s="845"/>
      <c r="AO119" s="819"/>
      <c r="AP119" s="820"/>
      <c r="AQ119" s="845"/>
      <c r="AR119" s="934"/>
      <c r="AS119" s="820"/>
      <c r="AT119" s="820"/>
      <c r="AU119" s="820"/>
      <c r="AV119" s="820"/>
      <c r="AW119" s="820"/>
      <c r="AX119" s="820"/>
      <c r="AY119" s="820"/>
      <c r="AZ119" s="845"/>
      <c r="BA119" s="819"/>
      <c r="BB119" s="820"/>
      <c r="BC119" s="845"/>
      <c r="BD119" s="934"/>
      <c r="BE119" s="820"/>
      <c r="BF119" s="820"/>
      <c r="BG119" s="820"/>
      <c r="BH119" s="820"/>
      <c r="BI119" s="820"/>
      <c r="BJ119" s="820"/>
      <c r="BK119" s="820"/>
      <c r="BL119" s="845"/>
      <c r="BM119" s="929"/>
      <c r="BN119" s="820"/>
      <c r="BO119" s="845"/>
      <c r="BP119" s="934"/>
      <c r="BQ119" s="820"/>
      <c r="BR119" s="820"/>
      <c r="BS119" s="820"/>
      <c r="BT119" s="820"/>
      <c r="BU119" s="820"/>
      <c r="BV119" s="820"/>
      <c r="BW119" s="820"/>
      <c r="BX119" s="845"/>
      <c r="BY119" s="846"/>
    </row>
    <row r="120" spans="1:77" ht="14.5">
      <c r="C120" s="811"/>
      <c r="D120" s="811"/>
      <c r="E120" s="812"/>
      <c r="F120" s="811"/>
      <c r="G120" s="811" t="s">
        <v>827</v>
      </c>
      <c r="H120" s="811" t="s">
        <v>1037</v>
      </c>
      <c r="I120" s="811"/>
      <c r="J120" s="851"/>
      <c r="K120" s="820"/>
      <c r="L120" s="820"/>
      <c r="M120" s="820"/>
      <c r="N120" s="820"/>
      <c r="O120" s="820"/>
      <c r="P120" s="820"/>
      <c r="Q120" s="820"/>
      <c r="R120" s="845"/>
      <c r="S120" s="902"/>
      <c r="T120" s="819"/>
      <c r="U120" s="820"/>
      <c r="V120" s="820"/>
      <c r="W120" s="820"/>
      <c r="X120" s="845"/>
      <c r="Y120" s="929"/>
      <c r="Z120" s="820"/>
      <c r="AA120" s="845"/>
      <c r="AB120" s="934"/>
      <c r="AC120" s="820"/>
      <c r="AD120" s="820"/>
      <c r="AE120" s="820"/>
      <c r="AF120" s="820"/>
      <c r="AG120" s="820"/>
      <c r="AH120" s="820"/>
      <c r="AI120" s="820"/>
      <c r="AJ120" s="820"/>
      <c r="AK120" s="820"/>
      <c r="AL120" s="820"/>
      <c r="AM120" s="820"/>
      <c r="AN120" s="845"/>
      <c r="AO120" s="819"/>
      <c r="AP120" s="820"/>
      <c r="AQ120" s="845"/>
      <c r="AR120" s="934"/>
      <c r="AS120" s="820"/>
      <c r="AT120" s="820"/>
      <c r="AU120" s="820"/>
      <c r="AV120" s="820"/>
      <c r="AW120" s="820"/>
      <c r="AX120" s="820"/>
      <c r="AY120" s="820"/>
      <c r="AZ120" s="845"/>
      <c r="BA120" s="819"/>
      <c r="BB120" s="820"/>
      <c r="BC120" s="845"/>
      <c r="BD120" s="934"/>
      <c r="BE120" s="820"/>
      <c r="BF120" s="820"/>
      <c r="BG120" s="820"/>
      <c r="BH120" s="820"/>
      <c r="BI120" s="820"/>
      <c r="BJ120" s="820"/>
      <c r="BK120" s="820"/>
      <c r="BL120" s="845"/>
      <c r="BM120" s="929"/>
      <c r="BN120" s="820"/>
      <c r="BO120" s="845"/>
      <c r="BP120" s="934"/>
      <c r="BQ120" s="820"/>
      <c r="BR120" s="820"/>
      <c r="BS120" s="820"/>
      <c r="BT120" s="820"/>
      <c r="BU120" s="820"/>
      <c r="BV120" s="820"/>
      <c r="BW120" s="820"/>
      <c r="BX120" s="845"/>
      <c r="BY120" s="846"/>
    </row>
    <row r="121" spans="1:77" ht="29">
      <c r="C121" s="811"/>
      <c r="D121" s="811"/>
      <c r="E121" s="812" t="s">
        <v>1040</v>
      </c>
      <c r="F121" s="811" t="s">
        <v>1041</v>
      </c>
      <c r="G121" s="811" t="s">
        <v>826</v>
      </c>
      <c r="H121" s="811" t="s">
        <v>1037</v>
      </c>
      <c r="I121" s="811"/>
      <c r="J121" s="851"/>
      <c r="K121" s="820"/>
      <c r="L121" s="820"/>
      <c r="M121" s="820"/>
      <c r="N121" s="820"/>
      <c r="O121" s="820"/>
      <c r="P121" s="820"/>
      <c r="Q121" s="820"/>
      <c r="R121" s="845"/>
      <c r="S121" s="902"/>
      <c r="T121" s="819"/>
      <c r="U121" s="820"/>
      <c r="V121" s="820"/>
      <c r="W121" s="820"/>
      <c r="X121" s="845"/>
      <c r="Y121" s="929"/>
      <c r="Z121" s="820"/>
      <c r="AA121" s="845"/>
      <c r="AB121" s="934"/>
      <c r="AC121" s="820"/>
      <c r="AD121" s="820"/>
      <c r="AE121" s="820"/>
      <c r="AF121" s="820"/>
      <c r="AG121" s="820"/>
      <c r="AH121" s="820"/>
      <c r="AI121" s="820"/>
      <c r="AJ121" s="820"/>
      <c r="AK121" s="820"/>
      <c r="AL121" s="820"/>
      <c r="AM121" s="820"/>
      <c r="AN121" s="845"/>
      <c r="AO121" s="819"/>
      <c r="AP121" s="820"/>
      <c r="AQ121" s="845"/>
      <c r="AR121" s="934"/>
      <c r="AS121" s="820"/>
      <c r="AT121" s="820"/>
      <c r="AU121" s="820"/>
      <c r="AV121" s="820"/>
      <c r="AW121" s="820"/>
      <c r="AX121" s="820"/>
      <c r="AY121" s="820"/>
      <c r="AZ121" s="845"/>
      <c r="BA121" s="819"/>
      <c r="BB121" s="820"/>
      <c r="BC121" s="845"/>
      <c r="BD121" s="934"/>
      <c r="BE121" s="820"/>
      <c r="BF121" s="820"/>
      <c r="BG121" s="820"/>
      <c r="BH121" s="820"/>
      <c r="BI121" s="820"/>
      <c r="BJ121" s="820"/>
      <c r="BK121" s="820"/>
      <c r="BL121" s="845"/>
      <c r="BM121" s="929"/>
      <c r="BN121" s="820"/>
      <c r="BO121" s="845"/>
      <c r="BP121" s="934"/>
      <c r="BQ121" s="820"/>
      <c r="BR121" s="820"/>
      <c r="BS121" s="820"/>
      <c r="BT121" s="820"/>
      <c r="BU121" s="820"/>
      <c r="BV121" s="820"/>
      <c r="BW121" s="820"/>
      <c r="BX121" s="845"/>
      <c r="BY121" s="846"/>
    </row>
    <row r="122" spans="1:77" ht="14.5">
      <c r="C122" s="811"/>
      <c r="D122" s="811"/>
      <c r="E122" s="812"/>
      <c r="F122" s="811"/>
      <c r="G122" s="811" t="s">
        <v>827</v>
      </c>
      <c r="H122" s="811" t="s">
        <v>1037</v>
      </c>
      <c r="I122" s="811"/>
      <c r="J122" s="851"/>
      <c r="K122" s="820"/>
      <c r="L122" s="820"/>
      <c r="M122" s="820"/>
      <c r="N122" s="820"/>
      <c r="O122" s="820"/>
      <c r="P122" s="820"/>
      <c r="Q122" s="820"/>
      <c r="R122" s="845"/>
      <c r="S122" s="902"/>
      <c r="T122" s="819"/>
      <c r="U122" s="820"/>
      <c r="V122" s="820"/>
      <c r="W122" s="820"/>
      <c r="X122" s="845"/>
      <c r="Y122" s="929"/>
      <c r="Z122" s="820"/>
      <c r="AA122" s="845"/>
      <c r="AB122" s="934"/>
      <c r="AC122" s="820"/>
      <c r="AD122" s="820"/>
      <c r="AE122" s="820"/>
      <c r="AF122" s="820"/>
      <c r="AG122" s="820"/>
      <c r="AH122" s="820"/>
      <c r="AI122" s="820"/>
      <c r="AJ122" s="820"/>
      <c r="AK122" s="820"/>
      <c r="AL122" s="820"/>
      <c r="AM122" s="820"/>
      <c r="AN122" s="845"/>
      <c r="AO122" s="819"/>
      <c r="AP122" s="820"/>
      <c r="AQ122" s="845"/>
      <c r="AR122" s="934"/>
      <c r="AS122" s="820"/>
      <c r="AT122" s="820"/>
      <c r="AU122" s="820"/>
      <c r="AV122" s="820"/>
      <c r="AW122" s="820"/>
      <c r="AX122" s="820"/>
      <c r="AY122" s="820"/>
      <c r="AZ122" s="845"/>
      <c r="BA122" s="819"/>
      <c r="BB122" s="820"/>
      <c r="BC122" s="845"/>
      <c r="BD122" s="934"/>
      <c r="BE122" s="820"/>
      <c r="BF122" s="820"/>
      <c r="BG122" s="820"/>
      <c r="BH122" s="820"/>
      <c r="BI122" s="820"/>
      <c r="BJ122" s="820"/>
      <c r="BK122" s="820"/>
      <c r="BL122" s="845"/>
      <c r="BM122" s="929"/>
      <c r="BN122" s="820"/>
      <c r="BO122" s="845"/>
      <c r="BP122" s="934"/>
      <c r="BQ122" s="820"/>
      <c r="BR122" s="820"/>
      <c r="BS122" s="820"/>
      <c r="BT122" s="820"/>
      <c r="BU122" s="820"/>
      <c r="BV122" s="820"/>
      <c r="BW122" s="820"/>
      <c r="BX122" s="845"/>
      <c r="BY122" s="846"/>
    </row>
    <row r="123" spans="1:77" ht="43.5">
      <c r="C123" s="811"/>
      <c r="D123" s="811"/>
      <c r="E123" s="812" t="s">
        <v>1042</v>
      </c>
      <c r="F123" s="811" t="s">
        <v>1041</v>
      </c>
      <c r="G123" s="811" t="s">
        <v>826</v>
      </c>
      <c r="H123" s="811" t="s">
        <v>1037</v>
      </c>
      <c r="I123" s="811"/>
      <c r="J123" s="851"/>
      <c r="K123" s="820"/>
      <c r="L123" s="820"/>
      <c r="M123" s="820"/>
      <c r="N123" s="820"/>
      <c r="O123" s="820"/>
      <c r="P123" s="820"/>
      <c r="Q123" s="820"/>
      <c r="R123" s="845"/>
      <c r="S123" s="902"/>
      <c r="T123" s="819"/>
      <c r="U123" s="820"/>
      <c r="V123" s="820"/>
      <c r="W123" s="820"/>
      <c r="X123" s="845"/>
      <c r="Y123" s="929"/>
      <c r="Z123" s="820"/>
      <c r="AA123" s="845"/>
      <c r="AB123" s="934"/>
      <c r="AC123" s="820"/>
      <c r="AD123" s="820"/>
      <c r="AE123" s="820"/>
      <c r="AF123" s="820"/>
      <c r="AG123" s="820"/>
      <c r="AH123" s="820"/>
      <c r="AI123" s="820"/>
      <c r="AJ123" s="820"/>
      <c r="AK123" s="820"/>
      <c r="AL123" s="820"/>
      <c r="AM123" s="820"/>
      <c r="AN123" s="845"/>
      <c r="AO123" s="819"/>
      <c r="AP123" s="820"/>
      <c r="AQ123" s="845"/>
      <c r="AR123" s="934"/>
      <c r="AS123" s="820"/>
      <c r="AT123" s="820"/>
      <c r="AU123" s="820"/>
      <c r="AV123" s="820"/>
      <c r="AW123" s="820"/>
      <c r="AX123" s="820"/>
      <c r="AY123" s="820"/>
      <c r="AZ123" s="845"/>
      <c r="BA123" s="819"/>
      <c r="BB123" s="820"/>
      <c r="BC123" s="845"/>
      <c r="BD123" s="934"/>
      <c r="BE123" s="820"/>
      <c r="BF123" s="820"/>
      <c r="BG123" s="820"/>
      <c r="BH123" s="820"/>
      <c r="BI123" s="820"/>
      <c r="BJ123" s="820"/>
      <c r="BK123" s="820"/>
      <c r="BL123" s="845"/>
      <c r="BM123" s="929"/>
      <c r="BN123" s="820"/>
      <c r="BO123" s="845"/>
      <c r="BP123" s="934"/>
      <c r="BQ123" s="820"/>
      <c r="BR123" s="820"/>
      <c r="BS123" s="820"/>
      <c r="BT123" s="820"/>
      <c r="BU123" s="820"/>
      <c r="BV123" s="820"/>
      <c r="BW123" s="820"/>
      <c r="BX123" s="845"/>
      <c r="BY123" s="846"/>
    </row>
    <row r="124" spans="1:77" ht="14.5">
      <c r="C124" s="811"/>
      <c r="D124" s="811"/>
      <c r="E124" s="812"/>
      <c r="F124" s="811"/>
      <c r="G124" s="811" t="s">
        <v>827</v>
      </c>
      <c r="H124" s="811" t="s">
        <v>1037</v>
      </c>
      <c r="I124" s="811"/>
      <c r="J124" s="851"/>
      <c r="K124" s="820"/>
      <c r="L124" s="820"/>
      <c r="M124" s="820"/>
      <c r="N124" s="820"/>
      <c r="O124" s="820"/>
      <c r="P124" s="820"/>
      <c r="Q124" s="820"/>
      <c r="R124" s="845"/>
      <c r="S124" s="902"/>
      <c r="T124" s="819"/>
      <c r="U124" s="820"/>
      <c r="V124" s="820"/>
      <c r="W124" s="820"/>
      <c r="X124" s="845"/>
      <c r="Y124" s="929"/>
      <c r="Z124" s="820"/>
      <c r="AA124" s="845"/>
      <c r="AB124" s="934"/>
      <c r="AC124" s="820"/>
      <c r="AD124" s="820"/>
      <c r="AE124" s="820"/>
      <c r="AF124" s="820"/>
      <c r="AG124" s="820"/>
      <c r="AH124" s="820"/>
      <c r="AI124" s="820"/>
      <c r="AJ124" s="820"/>
      <c r="AK124" s="820"/>
      <c r="AL124" s="820"/>
      <c r="AM124" s="820"/>
      <c r="AN124" s="845"/>
      <c r="AO124" s="819"/>
      <c r="AP124" s="820"/>
      <c r="AQ124" s="845"/>
      <c r="AR124" s="934"/>
      <c r="AS124" s="820"/>
      <c r="AT124" s="820"/>
      <c r="AU124" s="820"/>
      <c r="AV124" s="820"/>
      <c r="AW124" s="820"/>
      <c r="AX124" s="820"/>
      <c r="AY124" s="820"/>
      <c r="AZ124" s="845"/>
      <c r="BA124" s="819"/>
      <c r="BB124" s="820"/>
      <c r="BC124" s="845"/>
      <c r="BD124" s="934"/>
      <c r="BE124" s="820"/>
      <c r="BF124" s="820"/>
      <c r="BG124" s="820"/>
      <c r="BH124" s="820"/>
      <c r="BI124" s="820"/>
      <c r="BJ124" s="820"/>
      <c r="BK124" s="820"/>
      <c r="BL124" s="845"/>
      <c r="BM124" s="929"/>
      <c r="BN124" s="820"/>
      <c r="BO124" s="845"/>
      <c r="BP124" s="934"/>
      <c r="BQ124" s="820"/>
      <c r="BR124" s="820"/>
      <c r="BS124" s="820"/>
      <c r="BT124" s="820"/>
      <c r="BU124" s="820"/>
      <c r="BV124" s="820"/>
      <c r="BW124" s="820"/>
      <c r="BX124" s="845"/>
      <c r="BY124" s="846"/>
    </row>
    <row r="125" spans="1:77" ht="29">
      <c r="C125" s="811" t="s">
        <v>331</v>
      </c>
      <c r="D125" s="811" t="s">
        <v>1043</v>
      </c>
      <c r="E125" s="812"/>
      <c r="F125" s="811" t="s">
        <v>829</v>
      </c>
      <c r="G125" s="811"/>
      <c r="H125" s="811" t="s">
        <v>1037</v>
      </c>
      <c r="I125" s="811"/>
      <c r="J125" s="851"/>
      <c r="K125" s="820"/>
      <c r="L125" s="820"/>
      <c r="M125" s="820"/>
      <c r="N125" s="820"/>
      <c r="O125" s="820"/>
      <c r="P125" s="820"/>
      <c r="Q125" s="820"/>
      <c r="R125" s="845"/>
      <c r="S125" s="902"/>
      <c r="T125" s="819"/>
      <c r="U125" s="820"/>
      <c r="V125" s="820"/>
      <c r="W125" s="820"/>
      <c r="X125" s="845"/>
      <c r="Y125" s="929"/>
      <c r="Z125" s="820"/>
      <c r="AA125" s="845"/>
      <c r="AB125" s="934"/>
      <c r="AC125" s="820"/>
      <c r="AD125" s="820"/>
      <c r="AE125" s="820"/>
      <c r="AF125" s="820"/>
      <c r="AG125" s="820"/>
      <c r="AH125" s="820"/>
      <c r="AI125" s="820"/>
      <c r="AJ125" s="820"/>
      <c r="AK125" s="820"/>
      <c r="AL125" s="820"/>
      <c r="AM125" s="820"/>
      <c r="AN125" s="845"/>
      <c r="AO125" s="819"/>
      <c r="AP125" s="820"/>
      <c r="AQ125" s="845"/>
      <c r="AR125" s="934"/>
      <c r="AS125" s="820"/>
      <c r="AT125" s="820"/>
      <c r="AU125" s="820"/>
      <c r="AV125" s="820"/>
      <c r="AW125" s="820"/>
      <c r="AX125" s="820"/>
      <c r="AY125" s="820"/>
      <c r="AZ125" s="845"/>
      <c r="BA125" s="819"/>
      <c r="BB125" s="820"/>
      <c r="BC125" s="845"/>
      <c r="BD125" s="934"/>
      <c r="BE125" s="820"/>
      <c r="BF125" s="820"/>
      <c r="BG125" s="820"/>
      <c r="BH125" s="820"/>
      <c r="BI125" s="820"/>
      <c r="BJ125" s="820"/>
      <c r="BK125" s="820"/>
      <c r="BL125" s="845"/>
      <c r="BM125" s="929"/>
      <c r="BN125" s="820"/>
      <c r="BO125" s="845"/>
      <c r="BP125" s="934"/>
      <c r="BQ125" s="820"/>
      <c r="BR125" s="820"/>
      <c r="BS125" s="820"/>
      <c r="BT125" s="820"/>
      <c r="BU125" s="820"/>
      <c r="BV125" s="820"/>
      <c r="BW125" s="820"/>
      <c r="BX125" s="845"/>
      <c r="BY125" s="846"/>
    </row>
    <row r="126" spans="1:77" ht="14.5">
      <c r="C126" s="811"/>
      <c r="D126" s="811"/>
      <c r="E126" s="812"/>
      <c r="F126" s="811" t="s">
        <v>830</v>
      </c>
      <c r="G126" s="811"/>
      <c r="H126" s="811" t="s">
        <v>1037</v>
      </c>
      <c r="I126" s="811"/>
      <c r="J126" s="851"/>
      <c r="K126" s="820"/>
      <c r="L126" s="820"/>
      <c r="M126" s="820"/>
      <c r="N126" s="820"/>
      <c r="O126" s="820"/>
      <c r="P126" s="820"/>
      <c r="Q126" s="820"/>
      <c r="R126" s="845"/>
      <c r="S126" s="902"/>
      <c r="T126" s="819"/>
      <c r="U126" s="820"/>
      <c r="V126" s="820"/>
      <c r="W126" s="820"/>
      <c r="X126" s="845"/>
      <c r="Y126" s="929"/>
      <c r="Z126" s="820"/>
      <c r="AA126" s="845"/>
      <c r="AB126" s="934"/>
      <c r="AC126" s="820"/>
      <c r="AD126" s="820"/>
      <c r="AE126" s="820"/>
      <c r="AF126" s="820"/>
      <c r="AG126" s="820"/>
      <c r="AH126" s="820"/>
      <c r="AI126" s="820"/>
      <c r="AJ126" s="820"/>
      <c r="AK126" s="820"/>
      <c r="AL126" s="820"/>
      <c r="AM126" s="820"/>
      <c r="AN126" s="845"/>
      <c r="AO126" s="819"/>
      <c r="AP126" s="820"/>
      <c r="AQ126" s="845"/>
      <c r="AR126" s="934"/>
      <c r="AS126" s="820"/>
      <c r="AT126" s="820"/>
      <c r="AU126" s="820"/>
      <c r="AV126" s="820"/>
      <c r="AW126" s="820"/>
      <c r="AX126" s="820"/>
      <c r="AY126" s="820"/>
      <c r="AZ126" s="845"/>
      <c r="BA126" s="819"/>
      <c r="BB126" s="820"/>
      <c r="BC126" s="845"/>
      <c r="BD126" s="934"/>
      <c r="BE126" s="820"/>
      <c r="BF126" s="820"/>
      <c r="BG126" s="820"/>
      <c r="BH126" s="820"/>
      <c r="BI126" s="820"/>
      <c r="BJ126" s="820"/>
      <c r="BK126" s="820"/>
      <c r="BL126" s="845"/>
      <c r="BM126" s="929"/>
      <c r="BN126" s="820"/>
      <c r="BO126" s="845"/>
      <c r="BP126" s="934"/>
      <c r="BQ126" s="820"/>
      <c r="BR126" s="820"/>
      <c r="BS126" s="820"/>
      <c r="BT126" s="820"/>
      <c r="BU126" s="820"/>
      <c r="BV126" s="820"/>
      <c r="BW126" s="820"/>
      <c r="BX126" s="845"/>
      <c r="BY126" s="846"/>
    </row>
    <row r="127" spans="1:77" ht="14.5">
      <c r="C127" s="811"/>
      <c r="D127" s="811"/>
      <c r="E127" s="812"/>
      <c r="F127" s="811" t="s">
        <v>831</v>
      </c>
      <c r="G127" s="811"/>
      <c r="H127" s="811" t="s">
        <v>1037</v>
      </c>
      <c r="I127" s="811"/>
      <c r="J127" s="851"/>
      <c r="K127" s="820"/>
      <c r="L127" s="820"/>
      <c r="M127" s="820"/>
      <c r="N127" s="820"/>
      <c r="O127" s="820"/>
      <c r="P127" s="820"/>
      <c r="Q127" s="820"/>
      <c r="R127" s="845"/>
      <c r="S127" s="902"/>
      <c r="T127" s="819"/>
      <c r="U127" s="820"/>
      <c r="V127" s="820"/>
      <c r="W127" s="820"/>
      <c r="X127" s="845"/>
      <c r="Y127" s="929"/>
      <c r="Z127" s="820"/>
      <c r="AA127" s="845"/>
      <c r="AB127" s="934"/>
      <c r="AC127" s="820"/>
      <c r="AD127" s="820"/>
      <c r="AE127" s="820"/>
      <c r="AF127" s="820"/>
      <c r="AG127" s="820"/>
      <c r="AH127" s="820"/>
      <c r="AI127" s="820"/>
      <c r="AJ127" s="820"/>
      <c r="AK127" s="820"/>
      <c r="AL127" s="820"/>
      <c r="AM127" s="820"/>
      <c r="AN127" s="845"/>
      <c r="AO127" s="819"/>
      <c r="AP127" s="820"/>
      <c r="AQ127" s="845"/>
      <c r="AR127" s="934"/>
      <c r="AS127" s="820"/>
      <c r="AT127" s="820"/>
      <c r="AU127" s="820"/>
      <c r="AV127" s="820"/>
      <c r="AW127" s="820"/>
      <c r="AX127" s="820"/>
      <c r="AY127" s="820"/>
      <c r="AZ127" s="845"/>
      <c r="BA127" s="819"/>
      <c r="BB127" s="820"/>
      <c r="BC127" s="845"/>
      <c r="BD127" s="934"/>
      <c r="BE127" s="820"/>
      <c r="BF127" s="820"/>
      <c r="BG127" s="820"/>
      <c r="BH127" s="820"/>
      <c r="BI127" s="820"/>
      <c r="BJ127" s="820"/>
      <c r="BK127" s="820"/>
      <c r="BL127" s="845"/>
      <c r="BM127" s="929"/>
      <c r="BN127" s="820"/>
      <c r="BO127" s="845"/>
      <c r="BP127" s="934"/>
      <c r="BQ127" s="820"/>
      <c r="BR127" s="820"/>
      <c r="BS127" s="820"/>
      <c r="BT127" s="820"/>
      <c r="BU127" s="820"/>
      <c r="BV127" s="820"/>
      <c r="BW127" s="820"/>
      <c r="BX127" s="845"/>
      <c r="BY127" s="846"/>
    </row>
    <row r="128" spans="1:77" ht="29">
      <c r="C128" s="811" t="s">
        <v>331</v>
      </c>
      <c r="D128" s="811" t="s">
        <v>832</v>
      </c>
      <c r="E128" s="812"/>
      <c r="F128" s="811" t="s">
        <v>833</v>
      </c>
      <c r="G128" s="811"/>
      <c r="H128" s="811" t="s">
        <v>845</v>
      </c>
      <c r="I128" s="811"/>
      <c r="J128" s="851"/>
      <c r="K128" s="820"/>
      <c r="L128" s="820"/>
      <c r="M128" s="820"/>
      <c r="N128" s="820"/>
      <c r="O128" s="820"/>
      <c r="P128" s="820"/>
      <c r="Q128" s="820"/>
      <c r="R128" s="845"/>
      <c r="S128" s="902"/>
      <c r="T128" s="819"/>
      <c r="U128" s="820"/>
      <c r="V128" s="820"/>
      <c r="W128" s="820"/>
      <c r="X128" s="845"/>
      <c r="Y128" s="929"/>
      <c r="Z128" s="820"/>
      <c r="AA128" s="845"/>
      <c r="AB128" s="934"/>
      <c r="AC128" s="820"/>
      <c r="AD128" s="820"/>
      <c r="AE128" s="820"/>
      <c r="AF128" s="820"/>
      <c r="AG128" s="820"/>
      <c r="AH128" s="820"/>
      <c r="AI128" s="820"/>
      <c r="AJ128" s="820"/>
      <c r="AK128" s="820"/>
      <c r="AL128" s="820"/>
      <c r="AM128" s="820"/>
      <c r="AN128" s="845"/>
      <c r="AO128" s="819"/>
      <c r="AP128" s="820"/>
      <c r="AQ128" s="845"/>
      <c r="AR128" s="934"/>
      <c r="AS128" s="820"/>
      <c r="AT128" s="820"/>
      <c r="AU128" s="820"/>
      <c r="AV128" s="820"/>
      <c r="AW128" s="820"/>
      <c r="AX128" s="820"/>
      <c r="AY128" s="820"/>
      <c r="AZ128" s="845"/>
      <c r="BA128" s="819"/>
      <c r="BB128" s="820"/>
      <c r="BC128" s="845"/>
      <c r="BD128" s="934"/>
      <c r="BE128" s="820"/>
      <c r="BF128" s="820"/>
      <c r="BG128" s="820"/>
      <c r="BH128" s="820"/>
      <c r="BI128" s="820"/>
      <c r="BJ128" s="820"/>
      <c r="BK128" s="820"/>
      <c r="BL128" s="845"/>
      <c r="BM128" s="929"/>
      <c r="BN128" s="820"/>
      <c r="BO128" s="845"/>
      <c r="BP128" s="934"/>
      <c r="BQ128" s="820"/>
      <c r="BR128" s="820"/>
      <c r="BS128" s="820"/>
      <c r="BT128" s="820"/>
      <c r="BU128" s="820"/>
      <c r="BV128" s="820"/>
      <c r="BW128" s="820"/>
      <c r="BX128" s="845"/>
      <c r="BY128" s="846"/>
    </row>
    <row r="129" spans="1:77" ht="14.5">
      <c r="C129" s="811"/>
      <c r="D129" s="811"/>
      <c r="E129" s="812"/>
      <c r="F129" s="811" t="s">
        <v>834</v>
      </c>
      <c r="G129" s="811"/>
      <c r="H129" s="811" t="s">
        <v>845</v>
      </c>
      <c r="I129" s="811"/>
      <c r="J129" s="851"/>
      <c r="K129" s="820"/>
      <c r="L129" s="820"/>
      <c r="M129" s="820"/>
      <c r="N129" s="820"/>
      <c r="O129" s="820"/>
      <c r="P129" s="820"/>
      <c r="Q129" s="820"/>
      <c r="R129" s="845"/>
      <c r="S129" s="902"/>
      <c r="T129" s="819"/>
      <c r="U129" s="820"/>
      <c r="V129" s="820"/>
      <c r="W129" s="820"/>
      <c r="X129" s="845"/>
      <c r="Y129" s="929"/>
      <c r="Z129" s="820"/>
      <c r="AA129" s="845"/>
      <c r="AB129" s="934"/>
      <c r="AC129" s="820"/>
      <c r="AD129" s="820"/>
      <c r="AE129" s="820"/>
      <c r="AF129" s="820"/>
      <c r="AG129" s="820"/>
      <c r="AH129" s="820"/>
      <c r="AI129" s="820"/>
      <c r="AJ129" s="820"/>
      <c r="AK129" s="820"/>
      <c r="AL129" s="820"/>
      <c r="AM129" s="820"/>
      <c r="AN129" s="845"/>
      <c r="AO129" s="819"/>
      <c r="AP129" s="820"/>
      <c r="AQ129" s="845"/>
      <c r="AR129" s="934"/>
      <c r="AS129" s="820"/>
      <c r="AT129" s="820"/>
      <c r="AU129" s="820"/>
      <c r="AV129" s="820"/>
      <c r="AW129" s="820"/>
      <c r="AX129" s="820"/>
      <c r="AY129" s="820"/>
      <c r="AZ129" s="845"/>
      <c r="BA129" s="819"/>
      <c r="BB129" s="820"/>
      <c r="BC129" s="845"/>
      <c r="BD129" s="934"/>
      <c r="BE129" s="820"/>
      <c r="BF129" s="820"/>
      <c r="BG129" s="820"/>
      <c r="BH129" s="820"/>
      <c r="BI129" s="820"/>
      <c r="BJ129" s="820"/>
      <c r="BK129" s="820"/>
      <c r="BL129" s="845"/>
      <c r="BM129" s="929"/>
      <c r="BN129" s="820"/>
      <c r="BO129" s="845"/>
      <c r="BP129" s="934"/>
      <c r="BQ129" s="820"/>
      <c r="BR129" s="820"/>
      <c r="BS129" s="820"/>
      <c r="BT129" s="820"/>
      <c r="BU129" s="820"/>
      <c r="BV129" s="820"/>
      <c r="BW129" s="820"/>
      <c r="BX129" s="845"/>
      <c r="BY129" s="846"/>
    </row>
    <row r="130" spans="1:77" ht="14.5">
      <c r="C130" s="811"/>
      <c r="D130" s="811"/>
      <c r="E130" s="812"/>
      <c r="F130" s="811" t="s">
        <v>835</v>
      </c>
      <c r="G130" s="811"/>
      <c r="H130" s="811" t="s">
        <v>845</v>
      </c>
      <c r="I130" s="811"/>
      <c r="J130" s="851"/>
      <c r="K130" s="820"/>
      <c r="L130" s="820"/>
      <c r="M130" s="820"/>
      <c r="N130" s="820"/>
      <c r="O130" s="820"/>
      <c r="P130" s="820"/>
      <c r="Q130" s="820"/>
      <c r="R130" s="845"/>
      <c r="S130" s="902"/>
      <c r="T130" s="819"/>
      <c r="U130" s="820"/>
      <c r="V130" s="820"/>
      <c r="W130" s="820"/>
      <c r="X130" s="845"/>
      <c r="Y130" s="929"/>
      <c r="Z130" s="820"/>
      <c r="AA130" s="845"/>
      <c r="AB130" s="934"/>
      <c r="AC130" s="820"/>
      <c r="AD130" s="820"/>
      <c r="AE130" s="820"/>
      <c r="AF130" s="820"/>
      <c r="AG130" s="820"/>
      <c r="AH130" s="820"/>
      <c r="AI130" s="820"/>
      <c r="AJ130" s="820"/>
      <c r="AK130" s="820"/>
      <c r="AL130" s="820"/>
      <c r="AM130" s="820"/>
      <c r="AN130" s="845"/>
      <c r="AO130" s="819"/>
      <c r="AP130" s="820"/>
      <c r="AQ130" s="845"/>
      <c r="AR130" s="934"/>
      <c r="AS130" s="820"/>
      <c r="AT130" s="820"/>
      <c r="AU130" s="820"/>
      <c r="AV130" s="820"/>
      <c r="AW130" s="820"/>
      <c r="AX130" s="820"/>
      <c r="AY130" s="820"/>
      <c r="AZ130" s="845"/>
      <c r="BA130" s="819"/>
      <c r="BB130" s="820"/>
      <c r="BC130" s="845"/>
      <c r="BD130" s="934"/>
      <c r="BE130" s="820"/>
      <c r="BF130" s="820"/>
      <c r="BG130" s="820"/>
      <c r="BH130" s="820"/>
      <c r="BI130" s="820"/>
      <c r="BJ130" s="820"/>
      <c r="BK130" s="820"/>
      <c r="BL130" s="845"/>
      <c r="BM130" s="929"/>
      <c r="BN130" s="820"/>
      <c r="BO130" s="845"/>
      <c r="BP130" s="934"/>
      <c r="BQ130" s="820"/>
      <c r="BR130" s="820"/>
      <c r="BS130" s="820"/>
      <c r="BT130" s="820"/>
      <c r="BU130" s="820"/>
      <c r="BV130" s="820"/>
      <c r="BW130" s="820"/>
      <c r="BX130" s="845"/>
      <c r="BY130" s="846"/>
    </row>
    <row r="131" spans="1:77" ht="14.5">
      <c r="C131" s="811"/>
      <c r="D131" s="811"/>
      <c r="E131" s="812"/>
      <c r="F131" s="811" t="s">
        <v>836</v>
      </c>
      <c r="G131" s="811"/>
      <c r="H131" s="811" t="s">
        <v>845</v>
      </c>
      <c r="I131" s="811"/>
      <c r="J131" s="851"/>
      <c r="K131" s="820"/>
      <c r="L131" s="820"/>
      <c r="M131" s="820"/>
      <c r="N131" s="820"/>
      <c r="O131" s="820"/>
      <c r="P131" s="820"/>
      <c r="Q131" s="820"/>
      <c r="R131" s="845"/>
      <c r="S131" s="902"/>
      <c r="T131" s="819"/>
      <c r="U131" s="820"/>
      <c r="V131" s="820"/>
      <c r="W131" s="820"/>
      <c r="X131" s="845"/>
      <c r="Y131" s="929"/>
      <c r="Z131" s="820"/>
      <c r="AA131" s="845"/>
      <c r="AB131" s="934"/>
      <c r="AC131" s="820"/>
      <c r="AD131" s="820"/>
      <c r="AE131" s="820"/>
      <c r="AF131" s="820"/>
      <c r="AG131" s="820"/>
      <c r="AH131" s="820"/>
      <c r="AI131" s="820"/>
      <c r="AJ131" s="820"/>
      <c r="AK131" s="820"/>
      <c r="AL131" s="820"/>
      <c r="AM131" s="820"/>
      <c r="AN131" s="845"/>
      <c r="AO131" s="819"/>
      <c r="AP131" s="820"/>
      <c r="AQ131" s="845"/>
      <c r="AR131" s="934"/>
      <c r="AS131" s="820"/>
      <c r="AT131" s="820"/>
      <c r="AU131" s="820"/>
      <c r="AV131" s="820"/>
      <c r="AW131" s="820"/>
      <c r="AX131" s="820"/>
      <c r="AY131" s="820"/>
      <c r="AZ131" s="845"/>
      <c r="BA131" s="819"/>
      <c r="BB131" s="820"/>
      <c r="BC131" s="845"/>
      <c r="BD131" s="934"/>
      <c r="BE131" s="820"/>
      <c r="BF131" s="820"/>
      <c r="BG131" s="820"/>
      <c r="BH131" s="820"/>
      <c r="BI131" s="820"/>
      <c r="BJ131" s="820"/>
      <c r="BK131" s="820"/>
      <c r="BL131" s="845"/>
      <c r="BM131" s="929"/>
      <c r="BN131" s="820"/>
      <c r="BO131" s="845"/>
      <c r="BP131" s="934"/>
      <c r="BQ131" s="820"/>
      <c r="BR131" s="820"/>
      <c r="BS131" s="820"/>
      <c r="BT131" s="820"/>
      <c r="BU131" s="820"/>
      <c r="BV131" s="820"/>
      <c r="BW131" s="820"/>
      <c r="BX131" s="845"/>
      <c r="BY131" s="846"/>
    </row>
    <row r="132" spans="1:77" ht="29">
      <c r="C132" s="811"/>
      <c r="D132" s="811"/>
      <c r="E132" s="812"/>
      <c r="F132" s="811" t="s">
        <v>1044</v>
      </c>
      <c r="G132" s="811"/>
      <c r="H132" s="811" t="s">
        <v>845</v>
      </c>
      <c r="I132" s="811"/>
      <c r="J132" s="851"/>
      <c r="K132" s="820"/>
      <c r="L132" s="820"/>
      <c r="M132" s="820"/>
      <c r="N132" s="820"/>
      <c r="O132" s="820"/>
      <c r="P132" s="820"/>
      <c r="Q132" s="820"/>
      <c r="R132" s="845"/>
      <c r="S132" s="902"/>
      <c r="T132" s="819"/>
      <c r="U132" s="820"/>
      <c r="V132" s="820"/>
      <c r="W132" s="820"/>
      <c r="X132" s="845"/>
      <c r="Y132" s="929"/>
      <c r="Z132" s="820"/>
      <c r="AA132" s="845"/>
      <c r="AB132" s="934"/>
      <c r="AC132" s="820"/>
      <c r="AD132" s="820"/>
      <c r="AE132" s="820"/>
      <c r="AF132" s="820"/>
      <c r="AG132" s="820"/>
      <c r="AH132" s="820"/>
      <c r="AI132" s="820"/>
      <c r="AJ132" s="820"/>
      <c r="AK132" s="820"/>
      <c r="AL132" s="820"/>
      <c r="AM132" s="820"/>
      <c r="AN132" s="845"/>
      <c r="AO132" s="819"/>
      <c r="AP132" s="820"/>
      <c r="AQ132" s="845"/>
      <c r="AR132" s="934"/>
      <c r="AS132" s="820"/>
      <c r="AT132" s="820"/>
      <c r="AU132" s="820"/>
      <c r="AV132" s="820"/>
      <c r="AW132" s="820"/>
      <c r="AX132" s="820"/>
      <c r="AY132" s="820"/>
      <c r="AZ132" s="845"/>
      <c r="BA132" s="819"/>
      <c r="BB132" s="820"/>
      <c r="BC132" s="845"/>
      <c r="BD132" s="934"/>
      <c r="BE132" s="820"/>
      <c r="BF132" s="820"/>
      <c r="BG132" s="820"/>
      <c r="BH132" s="820"/>
      <c r="BI132" s="820"/>
      <c r="BJ132" s="820"/>
      <c r="BK132" s="820"/>
      <c r="BL132" s="845"/>
      <c r="BM132" s="929"/>
      <c r="BN132" s="820"/>
      <c r="BO132" s="845"/>
      <c r="BP132" s="934"/>
      <c r="BQ132" s="820"/>
      <c r="BR132" s="820"/>
      <c r="BS132" s="820"/>
      <c r="BT132" s="820"/>
      <c r="BU132" s="820"/>
      <c r="BV132" s="820"/>
      <c r="BW132" s="820"/>
      <c r="BX132" s="845"/>
      <c r="BY132" s="846"/>
    </row>
    <row r="133" spans="1:77" ht="29">
      <c r="C133" s="811" t="s">
        <v>331</v>
      </c>
      <c r="D133" s="811" t="s">
        <v>837</v>
      </c>
      <c r="E133" s="814"/>
      <c r="F133" s="811" t="s">
        <v>838</v>
      </c>
      <c r="G133" s="811"/>
      <c r="H133" s="811" t="s">
        <v>1037</v>
      </c>
      <c r="I133" s="811"/>
      <c r="J133" s="851"/>
      <c r="K133" s="820"/>
      <c r="L133" s="820"/>
      <c r="M133" s="820"/>
      <c r="N133" s="820"/>
      <c r="O133" s="820"/>
      <c r="P133" s="820"/>
      <c r="Q133" s="820"/>
      <c r="R133" s="845"/>
      <c r="S133" s="902"/>
      <c r="T133" s="819"/>
      <c r="U133" s="820"/>
      <c r="V133" s="820"/>
      <c r="W133" s="820"/>
      <c r="X133" s="845"/>
      <c r="Y133" s="929"/>
      <c r="Z133" s="820"/>
      <c r="AA133" s="845"/>
      <c r="AB133" s="934"/>
      <c r="AC133" s="820"/>
      <c r="AD133" s="820"/>
      <c r="AE133" s="820"/>
      <c r="AF133" s="820"/>
      <c r="AG133" s="820"/>
      <c r="AH133" s="820"/>
      <c r="AI133" s="820"/>
      <c r="AJ133" s="820"/>
      <c r="AK133" s="820"/>
      <c r="AL133" s="820"/>
      <c r="AM133" s="820"/>
      <c r="AN133" s="845"/>
      <c r="AO133" s="819"/>
      <c r="AP133" s="820"/>
      <c r="AQ133" s="845"/>
      <c r="AR133" s="934"/>
      <c r="AS133" s="820"/>
      <c r="AT133" s="820"/>
      <c r="AU133" s="820"/>
      <c r="AV133" s="820"/>
      <c r="AW133" s="820"/>
      <c r="AX133" s="820"/>
      <c r="AY133" s="820"/>
      <c r="AZ133" s="845"/>
      <c r="BA133" s="819"/>
      <c r="BB133" s="820"/>
      <c r="BC133" s="845"/>
      <c r="BD133" s="934"/>
      <c r="BE133" s="820"/>
      <c r="BF133" s="820"/>
      <c r="BG133" s="820"/>
      <c r="BH133" s="820"/>
      <c r="BI133" s="820"/>
      <c r="BJ133" s="820"/>
      <c r="BK133" s="820"/>
      <c r="BL133" s="845"/>
      <c r="BM133" s="929"/>
      <c r="BN133" s="820"/>
      <c r="BO133" s="845"/>
      <c r="BP133" s="934"/>
      <c r="BQ133" s="820"/>
      <c r="BR133" s="820"/>
      <c r="BS133" s="820"/>
      <c r="BT133" s="820"/>
      <c r="BU133" s="820"/>
      <c r="BV133" s="820"/>
      <c r="BW133" s="820"/>
      <c r="BX133" s="845"/>
      <c r="BY133" s="846"/>
    </row>
    <row r="134" spans="1:77" ht="14.5">
      <c r="C134" s="811"/>
      <c r="D134" s="811"/>
      <c r="E134" s="814"/>
      <c r="F134" s="811" t="s">
        <v>839</v>
      </c>
      <c r="G134" s="811"/>
      <c r="H134" s="811" t="s">
        <v>1037</v>
      </c>
      <c r="I134" s="811"/>
      <c r="J134" s="851"/>
      <c r="K134" s="820"/>
      <c r="L134" s="820"/>
      <c r="M134" s="820"/>
      <c r="N134" s="820"/>
      <c r="O134" s="820"/>
      <c r="P134" s="820"/>
      <c r="Q134" s="820"/>
      <c r="R134" s="845"/>
      <c r="S134" s="902"/>
      <c r="T134" s="819"/>
      <c r="U134" s="820"/>
      <c r="V134" s="820"/>
      <c r="W134" s="820"/>
      <c r="X134" s="845"/>
      <c r="Y134" s="929"/>
      <c r="Z134" s="820"/>
      <c r="AA134" s="845"/>
      <c r="AB134" s="934"/>
      <c r="AC134" s="820"/>
      <c r="AD134" s="820"/>
      <c r="AE134" s="820"/>
      <c r="AF134" s="820"/>
      <c r="AG134" s="820"/>
      <c r="AH134" s="820"/>
      <c r="AI134" s="820"/>
      <c r="AJ134" s="820"/>
      <c r="AK134" s="820"/>
      <c r="AL134" s="820"/>
      <c r="AM134" s="820"/>
      <c r="AN134" s="845"/>
      <c r="AO134" s="819"/>
      <c r="AP134" s="820"/>
      <c r="AQ134" s="845"/>
      <c r="AR134" s="934"/>
      <c r="AS134" s="820"/>
      <c r="AT134" s="820"/>
      <c r="AU134" s="820"/>
      <c r="AV134" s="820"/>
      <c r="AW134" s="820"/>
      <c r="AX134" s="820"/>
      <c r="AY134" s="820"/>
      <c r="AZ134" s="845"/>
      <c r="BA134" s="819"/>
      <c r="BB134" s="820"/>
      <c r="BC134" s="845"/>
      <c r="BD134" s="934"/>
      <c r="BE134" s="820"/>
      <c r="BF134" s="820"/>
      <c r="BG134" s="820"/>
      <c r="BH134" s="820"/>
      <c r="BI134" s="820"/>
      <c r="BJ134" s="820"/>
      <c r="BK134" s="820"/>
      <c r="BL134" s="845"/>
      <c r="BM134" s="929"/>
      <c r="BN134" s="820"/>
      <c r="BO134" s="845"/>
      <c r="BP134" s="934"/>
      <c r="BQ134" s="820"/>
      <c r="BR134" s="820"/>
      <c r="BS134" s="820"/>
      <c r="BT134" s="820"/>
      <c r="BU134" s="820"/>
      <c r="BV134" s="820"/>
      <c r="BW134" s="820"/>
      <c r="BX134" s="845"/>
      <c r="BY134" s="846"/>
    </row>
    <row r="135" spans="1:77" ht="14.5">
      <c r="C135" s="811"/>
      <c r="D135" s="811"/>
      <c r="E135" s="814"/>
      <c r="F135" s="811" t="s">
        <v>844</v>
      </c>
      <c r="G135" s="811"/>
      <c r="H135" s="811" t="s">
        <v>1037</v>
      </c>
      <c r="I135" s="811"/>
      <c r="J135" s="851"/>
      <c r="K135" s="820"/>
      <c r="L135" s="820"/>
      <c r="M135" s="820"/>
      <c r="N135" s="820"/>
      <c r="O135" s="820"/>
      <c r="P135" s="820"/>
      <c r="Q135" s="820"/>
      <c r="R135" s="845"/>
      <c r="S135" s="902"/>
      <c r="T135" s="819"/>
      <c r="U135" s="820"/>
      <c r="V135" s="820"/>
      <c r="W135" s="820"/>
      <c r="X135" s="845"/>
      <c r="Y135" s="929"/>
      <c r="Z135" s="820"/>
      <c r="AA135" s="845"/>
      <c r="AB135" s="934"/>
      <c r="AC135" s="820"/>
      <c r="AD135" s="820"/>
      <c r="AE135" s="820"/>
      <c r="AF135" s="820"/>
      <c r="AG135" s="820"/>
      <c r="AH135" s="820"/>
      <c r="AI135" s="820"/>
      <c r="AJ135" s="820"/>
      <c r="AK135" s="820"/>
      <c r="AL135" s="820"/>
      <c r="AM135" s="820"/>
      <c r="AN135" s="845"/>
      <c r="AO135" s="819"/>
      <c r="AP135" s="820"/>
      <c r="AQ135" s="845"/>
      <c r="AR135" s="934"/>
      <c r="AS135" s="820"/>
      <c r="AT135" s="820"/>
      <c r="AU135" s="820"/>
      <c r="AV135" s="820"/>
      <c r="AW135" s="820"/>
      <c r="AX135" s="820"/>
      <c r="AY135" s="820"/>
      <c r="AZ135" s="845"/>
      <c r="BA135" s="819"/>
      <c r="BB135" s="820"/>
      <c r="BC135" s="845"/>
      <c r="BD135" s="934"/>
      <c r="BE135" s="820"/>
      <c r="BF135" s="820"/>
      <c r="BG135" s="820"/>
      <c r="BH135" s="820"/>
      <c r="BI135" s="820"/>
      <c r="BJ135" s="820"/>
      <c r="BK135" s="820"/>
      <c r="BL135" s="845"/>
      <c r="BM135" s="929"/>
      <c r="BN135" s="820"/>
      <c r="BO135" s="845"/>
      <c r="BP135" s="934"/>
      <c r="BQ135" s="820"/>
      <c r="BR135" s="820"/>
      <c r="BS135" s="820"/>
      <c r="BT135" s="820"/>
      <c r="BU135" s="820"/>
      <c r="BV135" s="820"/>
      <c r="BW135" s="820"/>
      <c r="BX135" s="845"/>
      <c r="BY135" s="846"/>
    </row>
    <row r="136" spans="1:77" ht="29">
      <c r="C136" s="811" t="s">
        <v>331</v>
      </c>
      <c r="D136" s="811" t="s">
        <v>840</v>
      </c>
      <c r="E136" s="812"/>
      <c r="F136" s="811" t="s">
        <v>841</v>
      </c>
      <c r="G136" s="811"/>
      <c r="H136" s="811" t="s">
        <v>1045</v>
      </c>
      <c r="I136" s="811"/>
      <c r="J136" s="851"/>
      <c r="K136" s="820"/>
      <c r="L136" s="820"/>
      <c r="M136" s="820"/>
      <c r="N136" s="820"/>
      <c r="O136" s="820"/>
      <c r="P136" s="820"/>
      <c r="Q136" s="820"/>
      <c r="R136" s="845"/>
      <c r="S136" s="902"/>
      <c r="T136" s="819"/>
      <c r="U136" s="820"/>
      <c r="V136" s="820"/>
      <c r="W136" s="820"/>
      <c r="X136" s="845"/>
      <c r="Y136" s="929"/>
      <c r="Z136" s="820"/>
      <c r="AA136" s="845"/>
      <c r="AB136" s="934"/>
      <c r="AC136" s="820"/>
      <c r="AD136" s="820"/>
      <c r="AE136" s="820"/>
      <c r="AF136" s="820"/>
      <c r="AG136" s="820"/>
      <c r="AH136" s="820"/>
      <c r="AI136" s="820"/>
      <c r="AJ136" s="820"/>
      <c r="AK136" s="820"/>
      <c r="AL136" s="820"/>
      <c r="AM136" s="820"/>
      <c r="AN136" s="845"/>
      <c r="AO136" s="819"/>
      <c r="AP136" s="820"/>
      <c r="AQ136" s="845"/>
      <c r="AR136" s="934"/>
      <c r="AS136" s="820"/>
      <c r="AT136" s="820"/>
      <c r="AU136" s="820"/>
      <c r="AV136" s="820"/>
      <c r="AW136" s="820"/>
      <c r="AX136" s="820"/>
      <c r="AY136" s="820"/>
      <c r="AZ136" s="845"/>
      <c r="BA136" s="819"/>
      <c r="BB136" s="820"/>
      <c r="BC136" s="845"/>
      <c r="BD136" s="934"/>
      <c r="BE136" s="820"/>
      <c r="BF136" s="820"/>
      <c r="BG136" s="820"/>
      <c r="BH136" s="820"/>
      <c r="BI136" s="820"/>
      <c r="BJ136" s="820"/>
      <c r="BK136" s="820"/>
      <c r="BL136" s="845"/>
      <c r="BM136" s="929"/>
      <c r="BN136" s="820"/>
      <c r="BO136" s="845"/>
      <c r="BP136" s="934"/>
      <c r="BQ136" s="820"/>
      <c r="BR136" s="820"/>
      <c r="BS136" s="820"/>
      <c r="BT136" s="820"/>
      <c r="BU136" s="820"/>
      <c r="BV136" s="820"/>
      <c r="BW136" s="820"/>
      <c r="BX136" s="845"/>
      <c r="BY136" s="846"/>
    </row>
    <row r="137" spans="1:77" ht="15" thickBot="1">
      <c r="C137" s="852"/>
      <c r="D137" s="852"/>
      <c r="E137" s="852"/>
      <c r="F137" s="811" t="s">
        <v>842</v>
      </c>
      <c r="G137" s="811"/>
      <c r="H137" s="811" t="s">
        <v>1045</v>
      </c>
      <c r="I137" s="811"/>
      <c r="J137" s="911"/>
      <c r="K137" s="912"/>
      <c r="L137" s="912"/>
      <c r="M137" s="912"/>
      <c r="N137" s="912"/>
      <c r="O137" s="912"/>
      <c r="P137" s="912"/>
      <c r="Q137" s="912"/>
      <c r="R137" s="913"/>
      <c r="S137" s="5"/>
      <c r="T137" s="914"/>
      <c r="U137" s="912"/>
      <c r="V137" s="912"/>
      <c r="W137" s="912"/>
      <c r="X137" s="913"/>
      <c r="Y137" s="930"/>
      <c r="Z137" s="362"/>
      <c r="AA137" s="853"/>
      <c r="AB137" s="935"/>
      <c r="AC137" s="362"/>
      <c r="AD137" s="362"/>
      <c r="AE137" s="362"/>
      <c r="AF137" s="362"/>
      <c r="AG137" s="362"/>
      <c r="AH137" s="362"/>
      <c r="AI137" s="362"/>
      <c r="AJ137" s="362"/>
      <c r="AK137" s="362"/>
      <c r="AL137" s="362"/>
      <c r="AM137" s="362"/>
      <c r="AN137" s="853"/>
      <c r="AO137" s="821"/>
      <c r="AP137" s="362"/>
      <c r="AQ137" s="853"/>
      <c r="AR137" s="935"/>
      <c r="AS137" s="362"/>
      <c r="AT137" s="362"/>
      <c r="AU137" s="362"/>
      <c r="AV137" s="362"/>
      <c r="AW137" s="362"/>
      <c r="AX137" s="362"/>
      <c r="AY137" s="362"/>
      <c r="AZ137" s="853"/>
      <c r="BA137" s="821"/>
      <c r="BB137" s="362"/>
      <c r="BC137" s="853"/>
      <c r="BD137" s="935"/>
      <c r="BE137" s="362"/>
      <c r="BF137" s="362"/>
      <c r="BG137" s="362"/>
      <c r="BH137" s="362"/>
      <c r="BI137" s="362"/>
      <c r="BJ137" s="362"/>
      <c r="BK137" s="362"/>
      <c r="BL137" s="853"/>
      <c r="BM137" s="930"/>
      <c r="BN137" s="362"/>
      <c r="BO137" s="853"/>
      <c r="BP137" s="935"/>
      <c r="BQ137" s="362"/>
      <c r="BR137" s="362"/>
      <c r="BS137" s="362"/>
      <c r="BT137" s="362"/>
      <c r="BU137" s="362"/>
      <c r="BV137" s="362"/>
      <c r="BW137" s="362"/>
      <c r="BX137" s="853"/>
      <c r="BY137" s="854"/>
    </row>
    <row r="138" spans="1:77" ht="14.5">
      <c r="C138" s="852"/>
      <c r="D138" s="852"/>
      <c r="E138" s="852"/>
      <c r="F138" s="811"/>
      <c r="G138" s="811"/>
      <c r="H138" s="811"/>
      <c r="I138" s="811"/>
      <c r="J138" s="455"/>
      <c r="K138" s="455"/>
      <c r="L138" s="455"/>
      <c r="M138" s="455"/>
      <c r="N138" s="455"/>
      <c r="O138" s="455"/>
      <c r="P138" s="455"/>
      <c r="Q138" s="455"/>
      <c r="R138" s="455"/>
      <c r="S138" s="455"/>
      <c r="T138" s="455"/>
      <c r="U138" s="455"/>
      <c r="V138" s="455"/>
      <c r="W138" s="455"/>
      <c r="X138" s="455"/>
      <c r="Y138" s="455"/>
      <c r="Z138" s="455"/>
      <c r="AA138" s="455"/>
      <c r="BY138" s="915"/>
    </row>
    <row r="139" spans="1:77" ht="14.5">
      <c r="F139" s="811"/>
    </row>
    <row r="140" spans="1:77" ht="14.5">
      <c r="F140" s="811"/>
    </row>
    <row r="141" spans="1:77" ht="14.5">
      <c r="F141" s="811"/>
    </row>
    <row r="142" spans="1:77" ht="15.5">
      <c r="A142" s="103" t="s">
        <v>4</v>
      </c>
      <c r="C142" s="910" t="s">
        <v>1095</v>
      </c>
    </row>
    <row r="143" spans="1:77" ht="14.5">
      <c r="C143" s="916"/>
      <c r="D143" s="916" t="s">
        <v>1093</v>
      </c>
      <c r="E143" s="916"/>
      <c r="F143" s="916"/>
      <c r="G143" s="812" t="s">
        <v>1096</v>
      </c>
    </row>
    <row r="144" spans="1:77" ht="14.5">
      <c r="C144" s="916"/>
      <c r="D144" s="916" t="s">
        <v>4</v>
      </c>
      <c r="E144" s="916" t="s">
        <v>871</v>
      </c>
      <c r="F144" s="916"/>
      <c r="G144" s="917"/>
    </row>
    <row r="145" spans="3:7" ht="14.5">
      <c r="C145" s="916"/>
      <c r="D145" s="916"/>
      <c r="E145" s="916" t="s">
        <v>463</v>
      </c>
      <c r="F145" s="916"/>
      <c r="G145" s="917"/>
    </row>
    <row r="146" spans="3:7" ht="14.5">
      <c r="C146" s="916"/>
      <c r="D146" s="916"/>
      <c r="E146" s="916" t="s">
        <v>462</v>
      </c>
      <c r="F146" s="916"/>
      <c r="G146" s="917"/>
    </row>
    <row r="147" spans="3:7" ht="14.5">
      <c r="C147" s="916"/>
      <c r="D147" s="916"/>
      <c r="E147" s="916" t="s">
        <v>464</v>
      </c>
      <c r="F147" s="916"/>
      <c r="G147" s="917"/>
    </row>
    <row r="148" spans="3:7" ht="14.5">
      <c r="C148" s="916"/>
      <c r="D148" s="916"/>
      <c r="E148" s="916" t="s">
        <v>465</v>
      </c>
      <c r="F148" s="916"/>
      <c r="G148" s="917"/>
    </row>
    <row r="149" spans="3:7" ht="14.5">
      <c r="C149" s="916"/>
      <c r="D149" s="916"/>
      <c r="E149" s="916" t="s">
        <v>870</v>
      </c>
      <c r="F149" s="916"/>
      <c r="G149" s="917"/>
    </row>
    <row r="150" spans="3:7" ht="14.5">
      <c r="C150" s="916"/>
      <c r="D150" s="916"/>
      <c r="E150" s="916"/>
      <c r="F150" s="916"/>
      <c r="G150" s="916"/>
    </row>
    <row r="151" spans="3:7" ht="14.5">
      <c r="C151" s="916"/>
      <c r="D151" s="916" t="s">
        <v>1094</v>
      </c>
      <c r="E151" s="916"/>
      <c r="F151" s="916"/>
      <c r="G151" s="812" t="s">
        <v>1096</v>
      </c>
    </row>
    <row r="152" spans="3:7" ht="14.5">
      <c r="C152" s="916"/>
      <c r="D152" s="916"/>
      <c r="E152" s="916" t="s">
        <v>872</v>
      </c>
      <c r="F152" s="916"/>
      <c r="G152" s="917"/>
    </row>
    <row r="153" spans="3:7" ht="14.5">
      <c r="C153" s="916"/>
      <c r="D153" s="916"/>
      <c r="E153" s="918" t="s">
        <v>873</v>
      </c>
      <c r="F153" s="918"/>
      <c r="G153" s="917"/>
    </row>
    <row r="154" spans="3:7" ht="14.5">
      <c r="C154" s="916"/>
      <c r="D154" s="916"/>
      <c r="E154" s="918" t="s">
        <v>874</v>
      </c>
      <c r="F154" s="918"/>
      <c r="G154" s="917"/>
    </row>
    <row r="155" spans="3:7" ht="14.5">
      <c r="C155" s="916"/>
      <c r="D155" s="916"/>
      <c r="E155" s="918" t="s">
        <v>875</v>
      </c>
      <c r="F155" s="918"/>
      <c r="G155" s="917"/>
    </row>
    <row r="156" spans="3:7" ht="14.5">
      <c r="C156" s="916"/>
      <c r="D156" s="916"/>
      <c r="E156" s="918" t="s">
        <v>876</v>
      </c>
      <c r="F156" s="918"/>
      <c r="G156" s="917"/>
    </row>
    <row r="157" spans="3:7" ht="14.5">
      <c r="C157" s="916"/>
      <c r="D157" s="916"/>
      <c r="E157" s="918" t="s">
        <v>877</v>
      </c>
      <c r="F157" s="918"/>
      <c r="G157" s="917"/>
    </row>
    <row r="158" spans="3:7" ht="14.5">
      <c r="C158" s="916"/>
      <c r="D158" s="916"/>
      <c r="E158" s="918" t="s">
        <v>4</v>
      </c>
      <c r="F158" s="918"/>
      <c r="G158" s="916"/>
    </row>
    <row r="161" spans="6:6" ht="15.5">
      <c r="F161" s="919"/>
    </row>
    <row r="162" spans="6:6" ht="15.5">
      <c r="F162" s="919"/>
    </row>
    <row r="163" spans="6:6" ht="15.5">
      <c r="F163" s="919"/>
    </row>
    <row r="164" spans="6:6" ht="15.5">
      <c r="F164" s="919"/>
    </row>
    <row r="165" spans="6:6" ht="15.5">
      <c r="F165" s="919"/>
    </row>
    <row r="166" spans="6:6" ht="15.5">
      <c r="F166" s="920"/>
    </row>
  </sheetData>
  <mergeCells count="24">
    <mergeCell ref="K1:L1"/>
    <mergeCell ref="A3:G3"/>
    <mergeCell ref="T6:X6"/>
    <mergeCell ref="J6:J8"/>
    <mergeCell ref="AR6:AZ6"/>
    <mergeCell ref="K6:R6"/>
    <mergeCell ref="AA6:AN6"/>
    <mergeCell ref="AB7:AN7"/>
    <mergeCell ref="AR7:AZ7"/>
    <mergeCell ref="AO7:AQ7"/>
    <mergeCell ref="Y7:AA7"/>
    <mergeCell ref="BB1:BJ1"/>
    <mergeCell ref="BA7:BC7"/>
    <mergeCell ref="BA6:BC6"/>
    <mergeCell ref="BY90:BY91"/>
    <mergeCell ref="BY78:BY80"/>
    <mergeCell ref="BY82:BY84"/>
    <mergeCell ref="BY88:BY89"/>
    <mergeCell ref="BM7:BO7"/>
    <mergeCell ref="BD6:BL6"/>
    <mergeCell ref="BP6:BX6"/>
    <mergeCell ref="BY6:BY8"/>
    <mergeCell ref="BD7:BL7"/>
    <mergeCell ref="BP7:BX7"/>
  </mergeCells>
  <dataValidations count="1">
    <dataValidation type="date" operator="greaterThan" allowBlank="1" showInputMessage="1" showErrorMessage="1" errorTitle="Date entry" error="Dates after 1 January 2011 accepted" promptTitle="Date entry" prompt=" " sqref="L2:M2 M1" xr:uid="{FEF48E71-090C-4A69-A1DD-A4556A85511D}">
      <formula1>40544</formula1>
    </dataValidation>
  </dataValidations>
  <pageMargins left="0.70866141732283472" right="0.70866141732283472" top="0.74803149606299213" bottom="0.74803149606299213" header="0.31496062992125984" footer="0.31496062992125984"/>
  <pageSetup paperSize="8"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2"/>
    <pageSetUpPr fitToPage="1"/>
  </sheetPr>
  <dimension ref="B2:F68"/>
  <sheetViews>
    <sheetView showGridLines="0" zoomScaleNormal="100" zoomScaleSheetLayoutView="100" workbookViewId="0">
      <selection activeCell="D15" sqref="D15"/>
    </sheetView>
  </sheetViews>
  <sheetFormatPr defaultRowHeight="13"/>
  <cols>
    <col min="2" max="2" width="16.59765625" customWidth="1"/>
    <col min="3" max="3" width="21.3984375" customWidth="1"/>
    <col min="4" max="4" width="83" customWidth="1"/>
    <col min="5" max="5" width="18.8984375" customWidth="1"/>
    <col min="6" max="6" width="19.296875" customWidth="1"/>
  </cols>
  <sheetData>
    <row r="2" spans="2:6" ht="28.5" customHeight="1">
      <c r="B2" s="968" t="s">
        <v>1148</v>
      </c>
      <c r="C2" s="968"/>
      <c r="D2" s="963"/>
      <c r="E2" s="963"/>
    </row>
    <row r="3" spans="2:6" ht="18.5">
      <c r="B3" s="961" t="s">
        <v>1134</v>
      </c>
      <c r="C3" s="961"/>
      <c r="D3" s="962"/>
      <c r="E3" s="963"/>
    </row>
    <row r="4" spans="2:6">
      <c r="B4" s="963"/>
      <c r="C4" s="963"/>
      <c r="D4" s="963"/>
      <c r="E4" s="963"/>
    </row>
    <row r="5" spans="2:6" ht="15.75" customHeight="1">
      <c r="B5" s="970" t="s">
        <v>1135</v>
      </c>
      <c r="C5" s="970" t="s">
        <v>1137</v>
      </c>
      <c r="D5" s="971" t="s">
        <v>1136</v>
      </c>
      <c r="E5" s="963"/>
    </row>
    <row r="6" spans="2:6" ht="14.5">
      <c r="B6" s="972">
        <v>1</v>
      </c>
      <c r="C6" s="974" t="s">
        <v>1138</v>
      </c>
      <c r="D6" s="964" t="s">
        <v>1139</v>
      </c>
      <c r="E6" s="963"/>
    </row>
    <row r="7" spans="2:6" ht="14.5">
      <c r="B7" s="972" t="s">
        <v>1208</v>
      </c>
      <c r="C7" s="974" t="s">
        <v>1292</v>
      </c>
      <c r="D7" s="272" t="s">
        <v>1293</v>
      </c>
      <c r="E7" s="963"/>
    </row>
    <row r="8" spans="2:6" ht="14.5">
      <c r="B8" s="973"/>
      <c r="C8" s="973"/>
      <c r="D8" s="965"/>
      <c r="E8" s="963"/>
    </row>
    <row r="9" spans="2:6" ht="14.5">
      <c r="B9" s="973"/>
      <c r="C9" s="973"/>
      <c r="D9" s="964"/>
    </row>
    <row r="10" spans="2:6" ht="14.5">
      <c r="B10" s="973"/>
      <c r="C10" s="973"/>
      <c r="D10" s="964"/>
    </row>
    <row r="11" spans="2:6" ht="14.5">
      <c r="B11" s="973"/>
      <c r="C11" s="973"/>
      <c r="D11" s="965"/>
    </row>
    <row r="12" spans="2:6" ht="14.5">
      <c r="B12" s="974"/>
      <c r="C12" s="974"/>
      <c r="D12" s="966"/>
    </row>
    <row r="13" spans="2:6" ht="14.5">
      <c r="B13" s="975"/>
      <c r="C13" s="975"/>
      <c r="D13" s="964"/>
    </row>
    <row r="14" spans="2:6" ht="14.5">
      <c r="B14" s="975"/>
      <c r="C14" s="975"/>
      <c r="D14" s="964"/>
      <c r="F14" s="967"/>
    </row>
    <row r="15" spans="2:6" ht="14.5">
      <c r="B15" s="975"/>
      <c r="C15" s="975"/>
      <c r="D15" s="965"/>
      <c r="F15" s="967"/>
    </row>
    <row r="16" spans="2:6" ht="14.5">
      <c r="B16" s="975"/>
      <c r="C16" s="975"/>
      <c r="D16" s="964"/>
    </row>
    <row r="17" spans="2:4" ht="14.5">
      <c r="B17" s="975"/>
      <c r="C17" s="975"/>
      <c r="D17" s="964"/>
    </row>
    <row r="18" spans="2:4" ht="14.5">
      <c r="B18" s="975"/>
      <c r="C18" s="975"/>
      <c r="D18" s="965"/>
    </row>
    <row r="19" spans="2:4" ht="14.5">
      <c r="B19" s="975"/>
      <c r="C19" s="975"/>
      <c r="D19" s="964"/>
    </row>
    <row r="20" spans="2:4" ht="14.5">
      <c r="B20" s="975"/>
      <c r="C20" s="975"/>
      <c r="D20" s="964"/>
    </row>
    <row r="21" spans="2:4" ht="14.5">
      <c r="B21" s="973"/>
      <c r="C21" s="973"/>
      <c r="D21" s="967"/>
    </row>
    <row r="22" spans="2:4" ht="14.5">
      <c r="B22" s="973"/>
      <c r="C22" s="973"/>
      <c r="D22" s="964"/>
    </row>
    <row r="23" spans="2:4" ht="14.5">
      <c r="B23" s="976"/>
      <c r="C23" s="976"/>
      <c r="D23" s="969"/>
    </row>
    <row r="24" spans="2:4">
      <c r="B24" s="977"/>
      <c r="C24" s="977"/>
    </row>
    <row r="25" spans="2:4">
      <c r="B25" s="977"/>
      <c r="C25" s="977"/>
    </row>
    <row r="26" spans="2:4">
      <c r="B26" s="977"/>
      <c r="C26" s="977"/>
    </row>
    <row r="27" spans="2:4">
      <c r="B27" s="977"/>
      <c r="C27" s="977"/>
    </row>
    <row r="28" spans="2:4">
      <c r="B28" s="977"/>
      <c r="C28" s="977"/>
    </row>
    <row r="29" spans="2:4">
      <c r="B29" s="977"/>
      <c r="C29" s="977"/>
    </row>
    <row r="30" spans="2:4">
      <c r="B30" s="977"/>
      <c r="C30" s="977"/>
    </row>
    <row r="31" spans="2:4">
      <c r="B31" s="977"/>
      <c r="C31" s="977"/>
    </row>
    <row r="32" spans="2:4">
      <c r="B32" s="977"/>
      <c r="C32" s="977"/>
    </row>
    <row r="33" spans="2:3">
      <c r="B33" s="977"/>
      <c r="C33" s="977"/>
    </row>
    <row r="34" spans="2:3">
      <c r="B34" s="977"/>
      <c r="C34" s="977"/>
    </row>
    <row r="35" spans="2:3">
      <c r="B35" s="977"/>
      <c r="C35" s="977"/>
    </row>
    <row r="36" spans="2:3">
      <c r="B36" s="977"/>
      <c r="C36" s="977"/>
    </row>
    <row r="37" spans="2:3">
      <c r="B37" s="977"/>
      <c r="C37" s="977"/>
    </row>
    <row r="38" spans="2:3">
      <c r="B38" s="977"/>
      <c r="C38" s="977"/>
    </row>
    <row r="39" spans="2:3">
      <c r="B39" s="977"/>
      <c r="C39" s="977"/>
    </row>
    <row r="40" spans="2:3">
      <c r="B40" s="977"/>
      <c r="C40" s="977"/>
    </row>
    <row r="41" spans="2:3">
      <c r="B41" s="977"/>
      <c r="C41" s="977"/>
    </row>
    <row r="42" spans="2:3">
      <c r="B42" s="977"/>
      <c r="C42" s="977"/>
    </row>
    <row r="43" spans="2:3">
      <c r="B43" s="977"/>
      <c r="C43" s="977"/>
    </row>
    <row r="44" spans="2:3">
      <c r="B44" s="977"/>
      <c r="C44" s="977"/>
    </row>
    <row r="45" spans="2:3">
      <c r="B45" s="977"/>
      <c r="C45" s="977"/>
    </row>
    <row r="46" spans="2:3">
      <c r="B46" s="977"/>
      <c r="C46" s="977"/>
    </row>
    <row r="47" spans="2:3">
      <c r="B47" s="977"/>
      <c r="C47" s="977"/>
    </row>
    <row r="48" spans="2:3">
      <c r="B48" s="977"/>
      <c r="C48" s="977"/>
    </row>
    <row r="49" spans="2:3">
      <c r="B49" s="977"/>
      <c r="C49" s="977"/>
    </row>
    <row r="50" spans="2:3">
      <c r="B50" s="977"/>
      <c r="C50" s="977"/>
    </row>
    <row r="51" spans="2:3">
      <c r="B51" s="977"/>
      <c r="C51" s="977"/>
    </row>
    <row r="52" spans="2:3">
      <c r="B52" s="977"/>
      <c r="C52" s="977"/>
    </row>
    <row r="53" spans="2:3">
      <c r="B53" s="977"/>
      <c r="C53" s="977"/>
    </row>
    <row r="54" spans="2:3">
      <c r="B54" s="977"/>
      <c r="C54" s="977"/>
    </row>
    <row r="55" spans="2:3">
      <c r="B55" s="977"/>
      <c r="C55" s="977"/>
    </row>
    <row r="56" spans="2:3">
      <c r="B56" s="977"/>
      <c r="C56" s="977"/>
    </row>
    <row r="57" spans="2:3">
      <c r="B57" s="977"/>
      <c r="C57" s="977"/>
    </row>
    <row r="58" spans="2:3">
      <c r="B58" s="977"/>
      <c r="C58" s="977"/>
    </row>
    <row r="59" spans="2:3">
      <c r="B59" s="977"/>
      <c r="C59" s="977"/>
    </row>
    <row r="60" spans="2:3">
      <c r="B60" s="977"/>
      <c r="C60" s="977"/>
    </row>
    <row r="61" spans="2:3">
      <c r="B61" s="977"/>
      <c r="C61" s="977"/>
    </row>
    <row r="62" spans="2:3">
      <c r="B62" s="977"/>
      <c r="C62" s="977"/>
    </row>
    <row r="63" spans="2:3">
      <c r="B63" s="977"/>
      <c r="C63" s="977"/>
    </row>
    <row r="64" spans="2:3">
      <c r="B64" s="977"/>
      <c r="C64" s="977"/>
    </row>
    <row r="65" spans="2:3">
      <c r="B65" s="977"/>
      <c r="C65" s="977"/>
    </row>
    <row r="66" spans="2:3">
      <c r="B66" s="977"/>
      <c r="C66" s="977"/>
    </row>
    <row r="67" spans="2:3">
      <c r="B67" s="977"/>
      <c r="C67" s="977"/>
    </row>
    <row r="68" spans="2:3">
      <c r="B68" s="977"/>
      <c r="C68" s="977"/>
    </row>
  </sheetData>
  <sheetProtection formatColumns="0" formatRows="0"/>
  <pageMargins left="0.70866141732283472" right="0.70866141732283472" top="0.74803149606299213" bottom="0.74803149606299213" header="0.31496062992125984" footer="0.31496062992125984"/>
  <pageSetup paperSize="8" fitToHeight="0" orientation="landscape" r:id="rId1"/>
  <ignoredErrors>
    <ignoredError sqref="B7" numberStoredAsText="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7">
    <tabColor rgb="FF92D050"/>
    <pageSetUpPr fitToPage="1"/>
  </sheetPr>
  <dimension ref="A1:S38"/>
  <sheetViews>
    <sheetView showGridLines="0" zoomScaleNormal="100" zoomScaleSheetLayoutView="25" workbookViewId="0">
      <pane xSplit="3" ySplit="5" topLeftCell="D6" activePane="bottomRight" state="frozen"/>
      <selection pane="topRight" activeCell="D1" sqref="D1"/>
      <selection pane="bottomLeft" activeCell="A9" sqref="A9"/>
      <selection pane="bottomRight"/>
    </sheetView>
  </sheetViews>
  <sheetFormatPr defaultRowHeight="13"/>
  <cols>
    <col min="1" max="1" width="4.296875" customWidth="1"/>
    <col min="2" max="2" width="5" customWidth="1"/>
    <col min="3" max="3" width="14" customWidth="1"/>
    <col min="4" max="4" width="17.8984375" customWidth="1"/>
    <col min="5" max="5" width="31.69921875" customWidth="1"/>
    <col min="6" max="6" width="2" customWidth="1"/>
    <col min="7" max="7" width="34.59765625" customWidth="1"/>
    <col min="8" max="15" width="31.8984375" customWidth="1"/>
    <col min="16" max="16" width="19" customWidth="1"/>
    <col min="17" max="17" width="31.8984375" customWidth="1"/>
    <col min="18" max="18" width="15.296875" customWidth="1"/>
    <col min="19" max="19" width="5.69921875" customWidth="1"/>
  </cols>
  <sheetData>
    <row r="1" spans="1:19" ht="15" customHeight="1">
      <c r="A1" s="83"/>
      <c r="B1" s="84"/>
      <c r="C1" s="84"/>
      <c r="D1" s="84"/>
      <c r="E1" s="84"/>
      <c r="F1" s="84"/>
      <c r="G1" s="84"/>
      <c r="H1" s="84"/>
      <c r="I1" s="84"/>
      <c r="J1" s="84"/>
      <c r="K1" s="84"/>
      <c r="L1" s="84"/>
      <c r="M1" s="84"/>
      <c r="N1" s="1088" t="s">
        <v>1127</v>
      </c>
      <c r="O1" s="1055"/>
      <c r="P1" s="1230" t="s">
        <v>6</v>
      </c>
      <c r="Q1" s="1231"/>
      <c r="R1" s="1091"/>
      <c r="S1" s="85"/>
    </row>
    <row r="2" spans="1:19" ht="21">
      <c r="A2" s="53" t="s">
        <v>987</v>
      </c>
      <c r="B2" s="86"/>
      <c r="C2" s="60"/>
      <c r="D2" s="60"/>
      <c r="E2" s="60"/>
      <c r="F2" s="60"/>
      <c r="G2" s="60"/>
      <c r="H2" s="60"/>
      <c r="I2" s="60"/>
      <c r="J2" s="60"/>
      <c r="K2" s="60"/>
      <c r="L2" s="60"/>
      <c r="M2" s="60"/>
      <c r="N2" s="1089"/>
      <c r="O2" s="1090"/>
      <c r="P2" s="1086" t="s">
        <v>7</v>
      </c>
      <c r="Q2" s="1087"/>
      <c r="R2" s="1092"/>
      <c r="S2" s="61"/>
    </row>
    <row r="3" spans="1:19" ht="15.75" customHeight="1">
      <c r="A3" s="1319"/>
      <c r="B3" s="1320"/>
      <c r="C3" s="1320"/>
      <c r="D3" s="1320"/>
      <c r="E3" s="1320"/>
      <c r="F3" s="1320"/>
      <c r="G3" s="1320"/>
      <c r="H3" s="1320"/>
      <c r="I3" s="1320"/>
      <c r="J3" s="87"/>
      <c r="K3" s="87"/>
      <c r="L3" s="87"/>
      <c r="M3" s="87"/>
      <c r="N3" s="87"/>
      <c r="O3" s="87"/>
      <c r="P3" s="87"/>
      <c r="Q3" s="87"/>
      <c r="R3" s="87"/>
      <c r="S3" s="55"/>
    </row>
    <row r="4" spans="1:19" ht="15.75" customHeight="1">
      <c r="A4" s="95" t="s">
        <v>5</v>
      </c>
      <c r="B4" s="96"/>
      <c r="C4" s="88"/>
      <c r="D4" s="88"/>
      <c r="E4" s="88"/>
      <c r="F4" s="88"/>
      <c r="G4" s="88"/>
      <c r="H4" s="88"/>
      <c r="I4" s="88"/>
      <c r="J4" s="88"/>
      <c r="K4" s="88"/>
      <c r="L4" s="88"/>
      <c r="M4" s="88"/>
      <c r="N4" s="88"/>
      <c r="O4" s="88"/>
      <c r="P4" s="88"/>
      <c r="Q4" s="88"/>
      <c r="R4" s="88"/>
      <c r="S4" s="89"/>
    </row>
    <row r="5" spans="1:19" s="24" customFormat="1" ht="29.25" customHeight="1">
      <c r="A5" s="189">
        <f>ROW()</f>
        <v>5</v>
      </c>
      <c r="B5" s="97"/>
      <c r="C5" s="432" t="s">
        <v>920</v>
      </c>
      <c r="D5" s="432" t="s">
        <v>15</v>
      </c>
      <c r="E5" s="1351" t="s">
        <v>16</v>
      </c>
      <c r="F5" s="1351"/>
      <c r="G5" s="1351"/>
      <c r="H5" s="432" t="s">
        <v>17</v>
      </c>
      <c r="I5" s="432" t="s">
        <v>18</v>
      </c>
      <c r="J5" s="432" t="s">
        <v>19</v>
      </c>
      <c r="K5" s="432" t="s">
        <v>20</v>
      </c>
      <c r="L5" s="432" t="s">
        <v>21</v>
      </c>
      <c r="M5" s="432" t="s">
        <v>22</v>
      </c>
      <c r="N5" s="432" t="s">
        <v>23</v>
      </c>
      <c r="O5" s="432" t="s">
        <v>122</v>
      </c>
      <c r="P5" s="433" t="s">
        <v>24</v>
      </c>
      <c r="Q5" s="433" t="s">
        <v>146</v>
      </c>
      <c r="R5" s="433" t="s">
        <v>25</v>
      </c>
      <c r="S5" s="35"/>
    </row>
    <row r="6" spans="1:19" ht="372" customHeight="1">
      <c r="A6" s="189">
        <f>ROW()</f>
        <v>6</v>
      </c>
      <c r="B6" s="97"/>
      <c r="C6" s="435">
        <v>3</v>
      </c>
      <c r="D6" s="434" t="s">
        <v>26</v>
      </c>
      <c r="E6" s="1350" t="s">
        <v>27</v>
      </c>
      <c r="F6" s="1350"/>
      <c r="G6" s="1350"/>
      <c r="H6" s="434" t="s">
        <v>123</v>
      </c>
      <c r="I6" s="434" t="s">
        <v>124</v>
      </c>
      <c r="J6" s="434" t="s">
        <v>125</v>
      </c>
      <c r="K6" s="434" t="s">
        <v>28</v>
      </c>
      <c r="L6" s="434" t="s">
        <v>162</v>
      </c>
      <c r="M6" s="434" t="s">
        <v>294</v>
      </c>
      <c r="N6" s="434" t="s">
        <v>29</v>
      </c>
      <c r="O6" s="434" t="s">
        <v>126</v>
      </c>
      <c r="P6" s="196"/>
      <c r="Q6" s="196"/>
      <c r="R6" s="196">
        <v>3</v>
      </c>
      <c r="S6" s="35"/>
    </row>
    <row r="7" spans="1:19" ht="342" customHeight="1">
      <c r="A7" s="189">
        <f>ROW()</f>
        <v>7</v>
      </c>
      <c r="B7" s="97"/>
      <c r="C7" s="435">
        <v>10</v>
      </c>
      <c r="D7" s="434" t="s">
        <v>180</v>
      </c>
      <c r="E7" s="1350" t="s">
        <v>181</v>
      </c>
      <c r="F7" s="1350"/>
      <c r="G7" s="1350"/>
      <c r="H7" s="434" t="s">
        <v>182</v>
      </c>
      <c r="I7" s="434" t="s">
        <v>183</v>
      </c>
      <c r="J7" s="434" t="s">
        <v>184</v>
      </c>
      <c r="K7" s="434" t="s">
        <v>185</v>
      </c>
      <c r="L7" s="434" t="s">
        <v>162</v>
      </c>
      <c r="M7" s="434" t="s">
        <v>295</v>
      </c>
      <c r="N7" s="434" t="s">
        <v>186</v>
      </c>
      <c r="O7" s="434" t="s">
        <v>187</v>
      </c>
      <c r="P7" s="196"/>
      <c r="Q7" s="196"/>
      <c r="R7" s="196">
        <v>2</v>
      </c>
      <c r="S7" s="35"/>
    </row>
    <row r="8" spans="1:19" ht="208.5" customHeight="1">
      <c r="A8" s="189">
        <f>ROW()</f>
        <v>8</v>
      </c>
      <c r="B8" s="97"/>
      <c r="C8" s="435">
        <v>11</v>
      </c>
      <c r="D8" s="434" t="s">
        <v>180</v>
      </c>
      <c r="E8" s="1350" t="s">
        <v>188</v>
      </c>
      <c r="F8" s="1350"/>
      <c r="G8" s="1350"/>
      <c r="H8" s="434" t="s">
        <v>189</v>
      </c>
      <c r="I8" s="434" t="s">
        <v>190</v>
      </c>
      <c r="J8" s="434" t="s">
        <v>191</v>
      </c>
      <c r="K8" s="434" t="s">
        <v>192</v>
      </c>
      <c r="L8" s="434" t="s">
        <v>162</v>
      </c>
      <c r="M8" s="434" t="s">
        <v>296</v>
      </c>
      <c r="N8" s="434" t="s">
        <v>193</v>
      </c>
      <c r="O8" s="434" t="s">
        <v>194</v>
      </c>
      <c r="P8" s="196"/>
      <c r="Q8" s="196"/>
      <c r="R8" s="196">
        <v>2</v>
      </c>
      <c r="S8" s="35"/>
    </row>
    <row r="9" spans="1:19" ht="192" customHeight="1">
      <c r="A9" s="189">
        <f>ROW()</f>
        <v>9</v>
      </c>
      <c r="B9" s="97"/>
      <c r="C9" s="435">
        <v>26</v>
      </c>
      <c r="D9" s="434" t="s">
        <v>147</v>
      </c>
      <c r="E9" s="1350" t="s">
        <v>149</v>
      </c>
      <c r="F9" s="1350"/>
      <c r="G9" s="1350"/>
      <c r="H9" s="434" t="s">
        <v>127</v>
      </c>
      <c r="I9" s="434" t="s">
        <v>156</v>
      </c>
      <c r="J9" s="434" t="s">
        <v>152</v>
      </c>
      <c r="K9" s="434" t="s">
        <v>153</v>
      </c>
      <c r="L9" s="434" t="s">
        <v>162</v>
      </c>
      <c r="M9" s="434" t="s">
        <v>31</v>
      </c>
      <c r="N9" s="434" t="s">
        <v>32</v>
      </c>
      <c r="O9" s="434" t="s">
        <v>128</v>
      </c>
      <c r="P9" s="196"/>
      <c r="Q9" s="196"/>
      <c r="R9" s="196">
        <v>2</v>
      </c>
      <c r="S9" s="35"/>
    </row>
    <row r="10" spans="1:19" ht="147.75" customHeight="1">
      <c r="A10" s="189">
        <f>ROW()</f>
        <v>10</v>
      </c>
      <c r="B10" s="97"/>
      <c r="C10" s="435">
        <v>27</v>
      </c>
      <c r="D10" s="434" t="s">
        <v>30</v>
      </c>
      <c r="E10" s="1350" t="s">
        <v>195</v>
      </c>
      <c r="F10" s="1350"/>
      <c r="G10" s="1350"/>
      <c r="H10" s="434" t="s">
        <v>196</v>
      </c>
      <c r="I10" s="434" t="s">
        <v>197</v>
      </c>
      <c r="J10" s="434" t="s">
        <v>198</v>
      </c>
      <c r="K10" s="434" t="s">
        <v>199</v>
      </c>
      <c r="L10" s="434" t="s">
        <v>162</v>
      </c>
      <c r="M10" s="434" t="s">
        <v>200</v>
      </c>
      <c r="N10" s="434" t="s">
        <v>201</v>
      </c>
      <c r="O10" s="434" t="s">
        <v>202</v>
      </c>
      <c r="P10" s="196"/>
      <c r="Q10" s="196"/>
      <c r="R10" s="196">
        <v>3</v>
      </c>
      <c r="S10" s="35"/>
    </row>
    <row r="11" spans="1:19" ht="192" customHeight="1">
      <c r="A11" s="189">
        <f>ROW()</f>
        <v>11</v>
      </c>
      <c r="B11" s="436"/>
      <c r="C11" s="435">
        <v>29</v>
      </c>
      <c r="D11" s="434" t="s">
        <v>30</v>
      </c>
      <c r="E11" s="1350" t="s">
        <v>33</v>
      </c>
      <c r="F11" s="1350"/>
      <c r="G11" s="1350"/>
      <c r="H11" s="434" t="s">
        <v>34</v>
      </c>
      <c r="I11" s="434" t="s">
        <v>35</v>
      </c>
      <c r="J11" s="434" t="s">
        <v>36</v>
      </c>
      <c r="K11" s="434" t="s">
        <v>37</v>
      </c>
      <c r="L11" s="434" t="s">
        <v>162</v>
      </c>
      <c r="M11" s="434" t="s">
        <v>38</v>
      </c>
      <c r="N11" s="434" t="s">
        <v>39</v>
      </c>
      <c r="O11" s="434" t="s">
        <v>40</v>
      </c>
      <c r="P11" s="196"/>
      <c r="Q11" s="196"/>
      <c r="R11" s="196">
        <v>2</v>
      </c>
      <c r="S11" s="42"/>
    </row>
    <row r="12" spans="1:19" ht="215.25" customHeight="1">
      <c r="A12" s="189">
        <f>ROW()</f>
        <v>12</v>
      </c>
      <c r="B12" s="97"/>
      <c r="C12" s="435">
        <v>31</v>
      </c>
      <c r="D12" s="434" t="s">
        <v>147</v>
      </c>
      <c r="E12" s="1350" t="s">
        <v>41</v>
      </c>
      <c r="F12" s="1350"/>
      <c r="G12" s="1350"/>
      <c r="H12" s="434" t="s">
        <v>42</v>
      </c>
      <c r="I12" s="434" t="s">
        <v>43</v>
      </c>
      <c r="J12" s="434" t="s">
        <v>44</v>
      </c>
      <c r="K12" s="434" t="s">
        <v>45</v>
      </c>
      <c r="L12" s="434" t="s">
        <v>162</v>
      </c>
      <c r="M12" s="434" t="s">
        <v>46</v>
      </c>
      <c r="N12" s="434" t="s">
        <v>47</v>
      </c>
      <c r="O12" s="434" t="s">
        <v>48</v>
      </c>
      <c r="P12" s="196"/>
      <c r="Q12" s="196"/>
      <c r="R12" s="196">
        <v>2</v>
      </c>
      <c r="S12" s="30"/>
    </row>
    <row r="13" spans="1:19" ht="339" customHeight="1">
      <c r="A13" s="189">
        <f>ROW()</f>
        <v>13</v>
      </c>
      <c r="B13" s="97"/>
      <c r="C13" s="435">
        <v>33</v>
      </c>
      <c r="D13" s="434" t="s">
        <v>203</v>
      </c>
      <c r="E13" s="1350" t="s">
        <v>204</v>
      </c>
      <c r="F13" s="1350"/>
      <c r="G13" s="1350"/>
      <c r="H13" s="434" t="s">
        <v>205</v>
      </c>
      <c r="I13" s="434" t="s">
        <v>206</v>
      </c>
      <c r="J13" s="434" t="s">
        <v>207</v>
      </c>
      <c r="K13" s="434" t="s">
        <v>208</v>
      </c>
      <c r="L13" s="434" t="s">
        <v>162</v>
      </c>
      <c r="M13" s="434" t="s">
        <v>209</v>
      </c>
      <c r="N13" s="434" t="s">
        <v>210</v>
      </c>
      <c r="O13" s="434" t="s">
        <v>211</v>
      </c>
      <c r="P13" s="196"/>
      <c r="Q13" s="196"/>
      <c r="R13" s="196">
        <v>0</v>
      </c>
      <c r="S13" s="35"/>
    </row>
    <row r="14" spans="1:19" ht="237" customHeight="1">
      <c r="A14" s="189">
        <f>ROW()</f>
        <v>14</v>
      </c>
      <c r="B14" s="97"/>
      <c r="C14" s="435">
        <v>37</v>
      </c>
      <c r="D14" s="434" t="s">
        <v>51</v>
      </c>
      <c r="E14" s="1350" t="s">
        <v>129</v>
      </c>
      <c r="F14" s="1350"/>
      <c r="G14" s="1350"/>
      <c r="H14" s="434" t="s">
        <v>130</v>
      </c>
      <c r="I14" s="434" t="s">
        <v>131</v>
      </c>
      <c r="J14" s="434" t="s">
        <v>49</v>
      </c>
      <c r="K14" s="434" t="s">
        <v>132</v>
      </c>
      <c r="L14" s="434" t="s">
        <v>162</v>
      </c>
      <c r="M14" s="434" t="s">
        <v>297</v>
      </c>
      <c r="N14" s="434" t="s">
        <v>50</v>
      </c>
      <c r="O14" s="434" t="s">
        <v>133</v>
      </c>
      <c r="P14" s="196"/>
      <c r="Q14" s="196"/>
      <c r="R14" s="196">
        <v>3</v>
      </c>
      <c r="S14" s="35"/>
    </row>
    <row r="15" spans="1:19" ht="168.75" customHeight="1">
      <c r="A15" s="189">
        <f>ROW()</f>
        <v>15</v>
      </c>
      <c r="B15" s="97"/>
      <c r="C15" s="435">
        <v>40</v>
      </c>
      <c r="D15" s="434" t="s">
        <v>51</v>
      </c>
      <c r="E15" s="1350" t="s">
        <v>52</v>
      </c>
      <c r="F15" s="1350"/>
      <c r="G15" s="1350"/>
      <c r="H15" s="434" t="s">
        <v>53</v>
      </c>
      <c r="I15" s="434" t="s">
        <v>54</v>
      </c>
      <c r="J15" s="434" t="s">
        <v>55</v>
      </c>
      <c r="K15" s="434" t="s">
        <v>56</v>
      </c>
      <c r="L15" s="434" t="s">
        <v>162</v>
      </c>
      <c r="M15" s="434" t="s">
        <v>57</v>
      </c>
      <c r="N15" s="434" t="s">
        <v>58</v>
      </c>
      <c r="O15" s="434" t="s">
        <v>59</v>
      </c>
      <c r="P15" s="196"/>
      <c r="Q15" s="196"/>
      <c r="R15" s="196">
        <v>2</v>
      </c>
      <c r="S15" s="35"/>
    </row>
    <row r="16" spans="1:19" ht="147" customHeight="1">
      <c r="A16" s="189">
        <f>ROW()</f>
        <v>16</v>
      </c>
      <c r="B16" s="97"/>
      <c r="C16" s="435">
        <v>42</v>
      </c>
      <c r="D16" s="434" t="s">
        <v>51</v>
      </c>
      <c r="E16" s="1350" t="s">
        <v>60</v>
      </c>
      <c r="F16" s="1350"/>
      <c r="G16" s="1350"/>
      <c r="H16" s="434" t="s">
        <v>61</v>
      </c>
      <c r="I16" s="434" t="s">
        <v>62</v>
      </c>
      <c r="J16" s="434" t="s">
        <v>63</v>
      </c>
      <c r="K16" s="434" t="s">
        <v>64</v>
      </c>
      <c r="L16" s="434" t="s">
        <v>162</v>
      </c>
      <c r="M16" s="434" t="s">
        <v>298</v>
      </c>
      <c r="N16" s="434" t="s">
        <v>65</v>
      </c>
      <c r="O16" s="434" t="s">
        <v>66</v>
      </c>
      <c r="P16" s="196"/>
      <c r="Q16" s="196"/>
      <c r="R16" s="196">
        <v>3</v>
      </c>
      <c r="S16" s="35"/>
    </row>
    <row r="17" spans="1:19" ht="327.75" customHeight="1">
      <c r="A17" s="189">
        <f>ROW()</f>
        <v>17</v>
      </c>
      <c r="B17" s="436"/>
      <c r="C17" s="435">
        <v>45</v>
      </c>
      <c r="D17" s="434" t="s">
        <v>212</v>
      </c>
      <c r="E17" s="1350" t="s">
        <v>213</v>
      </c>
      <c r="F17" s="1350"/>
      <c r="G17" s="1350"/>
      <c r="H17" s="434" t="s">
        <v>214</v>
      </c>
      <c r="I17" s="434" t="s">
        <v>215</v>
      </c>
      <c r="J17" s="434" t="s">
        <v>216</v>
      </c>
      <c r="K17" s="434" t="s">
        <v>217</v>
      </c>
      <c r="L17" s="434" t="s">
        <v>162</v>
      </c>
      <c r="M17" s="434" t="s">
        <v>299</v>
      </c>
      <c r="N17" s="434" t="s">
        <v>218</v>
      </c>
      <c r="O17" s="434" t="s">
        <v>219</v>
      </c>
      <c r="P17" s="196"/>
      <c r="Q17" s="196"/>
      <c r="R17" s="196">
        <v>2</v>
      </c>
      <c r="S17" s="42"/>
    </row>
    <row r="18" spans="1:19" ht="406.5" customHeight="1">
      <c r="A18" s="189">
        <f>ROW()</f>
        <v>18</v>
      </c>
      <c r="B18" s="97"/>
      <c r="C18" s="435">
        <v>48</v>
      </c>
      <c r="D18" s="434" t="s">
        <v>67</v>
      </c>
      <c r="E18" s="1350" t="s">
        <v>68</v>
      </c>
      <c r="F18" s="1350"/>
      <c r="G18" s="1350"/>
      <c r="H18" s="434" t="s">
        <v>69</v>
      </c>
      <c r="I18" s="434" t="s">
        <v>70</v>
      </c>
      <c r="J18" s="434" t="s">
        <v>71</v>
      </c>
      <c r="K18" s="434" t="s">
        <v>72</v>
      </c>
      <c r="L18" s="434" t="s">
        <v>162</v>
      </c>
      <c r="M18" s="434" t="s">
        <v>73</v>
      </c>
      <c r="N18" s="434" t="s">
        <v>74</v>
      </c>
      <c r="O18" s="434" t="s">
        <v>75</v>
      </c>
      <c r="P18" s="196"/>
      <c r="Q18" s="196"/>
      <c r="R18" s="196">
        <v>2</v>
      </c>
      <c r="S18" s="30"/>
    </row>
    <row r="19" spans="1:19" ht="339.75" customHeight="1">
      <c r="A19" s="189">
        <f>ROW()</f>
        <v>19</v>
      </c>
      <c r="B19" s="97"/>
      <c r="C19" s="435">
        <v>49</v>
      </c>
      <c r="D19" s="434" t="s">
        <v>67</v>
      </c>
      <c r="E19" s="1350" t="s">
        <v>76</v>
      </c>
      <c r="F19" s="1350"/>
      <c r="G19" s="1350"/>
      <c r="H19" s="434" t="s">
        <v>77</v>
      </c>
      <c r="I19" s="434" t="s">
        <v>78</v>
      </c>
      <c r="J19" s="434" t="s">
        <v>79</v>
      </c>
      <c r="K19" s="434" t="s">
        <v>154</v>
      </c>
      <c r="L19" s="434" t="s">
        <v>162</v>
      </c>
      <c r="M19" s="434" t="s">
        <v>300</v>
      </c>
      <c r="N19" s="434" t="s">
        <v>74</v>
      </c>
      <c r="O19" s="434" t="s">
        <v>80</v>
      </c>
      <c r="P19" s="196"/>
      <c r="Q19" s="196"/>
      <c r="R19" s="196">
        <v>2</v>
      </c>
      <c r="S19" s="35"/>
    </row>
    <row r="20" spans="1:19" ht="394.5" customHeight="1">
      <c r="A20" s="189">
        <f>ROW()</f>
        <v>20</v>
      </c>
      <c r="B20" s="97"/>
      <c r="C20" s="435">
        <v>50</v>
      </c>
      <c r="D20" s="434" t="s">
        <v>67</v>
      </c>
      <c r="E20" s="1350" t="s">
        <v>157</v>
      </c>
      <c r="F20" s="1350"/>
      <c r="G20" s="1350"/>
      <c r="H20" s="434" t="s">
        <v>158</v>
      </c>
      <c r="I20" s="434" t="s">
        <v>159</v>
      </c>
      <c r="J20" s="434" t="s">
        <v>160</v>
      </c>
      <c r="K20" s="434" t="s">
        <v>161</v>
      </c>
      <c r="L20" s="434" t="s">
        <v>162</v>
      </c>
      <c r="M20" s="434" t="s">
        <v>163</v>
      </c>
      <c r="N20" s="434" t="s">
        <v>164</v>
      </c>
      <c r="O20" s="434" t="s">
        <v>165</v>
      </c>
      <c r="P20" s="196"/>
      <c r="Q20" s="196"/>
      <c r="R20" s="196">
        <v>3</v>
      </c>
      <c r="S20" s="35"/>
    </row>
    <row r="21" spans="1:19" ht="282" customHeight="1">
      <c r="A21" s="189">
        <f>ROW()</f>
        <v>21</v>
      </c>
      <c r="B21" s="97"/>
      <c r="C21" s="435">
        <v>53</v>
      </c>
      <c r="D21" s="434" t="s">
        <v>220</v>
      </c>
      <c r="E21" s="1350" t="s">
        <v>221</v>
      </c>
      <c r="F21" s="1350"/>
      <c r="G21" s="1350"/>
      <c r="H21" s="434" t="s">
        <v>222</v>
      </c>
      <c r="I21" s="434" t="s">
        <v>223</v>
      </c>
      <c r="J21" s="434" t="s">
        <v>224</v>
      </c>
      <c r="K21" s="434" t="s">
        <v>225</v>
      </c>
      <c r="L21" s="434" t="s">
        <v>162</v>
      </c>
      <c r="M21" s="434" t="s">
        <v>226</v>
      </c>
      <c r="N21" s="434" t="s">
        <v>227</v>
      </c>
      <c r="O21" s="434" t="s">
        <v>228</v>
      </c>
      <c r="P21" s="196"/>
      <c r="Q21" s="196"/>
      <c r="R21" s="196">
        <v>2</v>
      </c>
      <c r="S21" s="35"/>
    </row>
    <row r="22" spans="1:19" ht="204.75" customHeight="1">
      <c r="A22" s="189">
        <f>ROW()</f>
        <v>22</v>
      </c>
      <c r="B22" s="436"/>
      <c r="C22" s="435">
        <v>59</v>
      </c>
      <c r="D22" s="434" t="s">
        <v>229</v>
      </c>
      <c r="E22" s="1350" t="s">
        <v>230</v>
      </c>
      <c r="F22" s="1350"/>
      <c r="G22" s="1350"/>
      <c r="H22" s="434" t="s">
        <v>231</v>
      </c>
      <c r="I22" s="434" t="s">
        <v>232</v>
      </c>
      <c r="J22" s="434" t="s">
        <v>233</v>
      </c>
      <c r="K22" s="434" t="s">
        <v>234</v>
      </c>
      <c r="L22" s="434" t="s">
        <v>162</v>
      </c>
      <c r="M22" s="434" t="s">
        <v>301</v>
      </c>
      <c r="N22" s="434" t="s">
        <v>235</v>
      </c>
      <c r="O22" s="434" t="s">
        <v>236</v>
      </c>
      <c r="P22" s="196"/>
      <c r="Q22" s="196"/>
      <c r="R22" s="196">
        <v>4</v>
      </c>
      <c r="S22" s="42"/>
    </row>
    <row r="23" spans="1:19" ht="409.5" customHeight="1">
      <c r="A23" s="189">
        <f>ROW()</f>
        <v>23</v>
      </c>
      <c r="B23" s="97"/>
      <c r="C23" s="435">
        <v>62</v>
      </c>
      <c r="D23" s="434" t="s">
        <v>148</v>
      </c>
      <c r="E23" s="1350" t="s">
        <v>81</v>
      </c>
      <c r="F23" s="1350"/>
      <c r="G23" s="1350"/>
      <c r="H23" s="434" t="s">
        <v>82</v>
      </c>
      <c r="I23" s="434" t="s">
        <v>83</v>
      </c>
      <c r="J23" s="434" t="s">
        <v>84</v>
      </c>
      <c r="K23" s="434" t="s">
        <v>85</v>
      </c>
      <c r="L23" s="434" t="s">
        <v>162</v>
      </c>
      <c r="M23" s="434" t="s">
        <v>697</v>
      </c>
      <c r="N23" s="434" t="s">
        <v>86</v>
      </c>
      <c r="O23" s="434" t="s">
        <v>87</v>
      </c>
      <c r="P23" s="196"/>
      <c r="Q23" s="196"/>
      <c r="R23" s="196">
        <v>0</v>
      </c>
      <c r="S23" s="30"/>
    </row>
    <row r="24" spans="1:19" ht="174" customHeight="1">
      <c r="A24" s="189">
        <f>ROW()</f>
        <v>24</v>
      </c>
      <c r="B24" s="97"/>
      <c r="C24" s="435">
        <v>63</v>
      </c>
      <c r="D24" s="434" t="s">
        <v>148</v>
      </c>
      <c r="E24" s="1350" t="s">
        <v>237</v>
      </c>
      <c r="F24" s="1350"/>
      <c r="G24" s="1350"/>
      <c r="H24" s="434" t="s">
        <v>238</v>
      </c>
      <c r="I24" s="434" t="s">
        <v>239</v>
      </c>
      <c r="J24" s="434" t="s">
        <v>240</v>
      </c>
      <c r="K24" s="434" t="s">
        <v>241</v>
      </c>
      <c r="L24" s="434" t="s">
        <v>162</v>
      </c>
      <c r="M24" s="434" t="s">
        <v>302</v>
      </c>
      <c r="N24" s="434" t="s">
        <v>242</v>
      </c>
      <c r="O24" s="434" t="s">
        <v>243</v>
      </c>
      <c r="P24" s="196"/>
      <c r="Q24" s="196"/>
      <c r="R24" s="196">
        <v>0</v>
      </c>
      <c r="S24" s="35"/>
    </row>
    <row r="25" spans="1:19" ht="175.5" customHeight="1">
      <c r="A25" s="189">
        <f>ROW()</f>
        <v>25</v>
      </c>
      <c r="B25" s="97"/>
      <c r="C25" s="435">
        <v>64</v>
      </c>
      <c r="D25" s="434" t="s">
        <v>148</v>
      </c>
      <c r="E25" s="1350" t="s">
        <v>88</v>
      </c>
      <c r="F25" s="1350"/>
      <c r="G25" s="1350"/>
      <c r="H25" s="434" t="s">
        <v>89</v>
      </c>
      <c r="I25" s="434" t="s">
        <v>90</v>
      </c>
      <c r="J25" s="434" t="s">
        <v>91</v>
      </c>
      <c r="K25" s="434" t="s">
        <v>92</v>
      </c>
      <c r="L25" s="434" t="s">
        <v>162</v>
      </c>
      <c r="M25" s="434" t="s">
        <v>93</v>
      </c>
      <c r="N25" s="434" t="s">
        <v>94</v>
      </c>
      <c r="O25" s="434" t="s">
        <v>95</v>
      </c>
      <c r="P25" s="196"/>
      <c r="Q25" s="196"/>
      <c r="R25" s="196">
        <v>2</v>
      </c>
      <c r="S25" s="35"/>
    </row>
    <row r="26" spans="1:19" ht="276" customHeight="1">
      <c r="A26" s="189">
        <f>ROW()</f>
        <v>26</v>
      </c>
      <c r="B26" s="97"/>
      <c r="C26" s="435">
        <v>69</v>
      </c>
      <c r="D26" s="434" t="s">
        <v>244</v>
      </c>
      <c r="E26" s="1350" t="s">
        <v>245</v>
      </c>
      <c r="F26" s="1350"/>
      <c r="G26" s="1350"/>
      <c r="H26" s="434" t="s">
        <v>246</v>
      </c>
      <c r="I26" s="434" t="s">
        <v>247</v>
      </c>
      <c r="J26" s="434" t="s">
        <v>248</v>
      </c>
      <c r="K26" s="434" t="s">
        <v>249</v>
      </c>
      <c r="L26" s="434" t="s">
        <v>162</v>
      </c>
      <c r="M26" s="434" t="s">
        <v>303</v>
      </c>
      <c r="N26" s="434" t="s">
        <v>250</v>
      </c>
      <c r="O26" s="434" t="s">
        <v>251</v>
      </c>
      <c r="P26" s="196"/>
      <c r="Q26" s="196"/>
      <c r="R26" s="196">
        <v>4</v>
      </c>
      <c r="S26" s="35"/>
    </row>
    <row r="27" spans="1:19" ht="189" customHeight="1">
      <c r="A27" s="189">
        <f>ROW()</f>
        <v>27</v>
      </c>
      <c r="B27" s="97"/>
      <c r="C27" s="435">
        <v>79</v>
      </c>
      <c r="D27" s="434" t="s">
        <v>96</v>
      </c>
      <c r="E27" s="1350" t="s">
        <v>97</v>
      </c>
      <c r="F27" s="1350"/>
      <c r="G27" s="1350"/>
      <c r="H27" s="434" t="s">
        <v>150</v>
      </c>
      <c r="I27" s="434" t="s">
        <v>151</v>
      </c>
      <c r="J27" s="434" t="s">
        <v>98</v>
      </c>
      <c r="K27" s="434" t="s">
        <v>99</v>
      </c>
      <c r="L27" s="434" t="s">
        <v>162</v>
      </c>
      <c r="M27" s="434" t="s">
        <v>100</v>
      </c>
      <c r="N27" s="434" t="s">
        <v>101</v>
      </c>
      <c r="O27" s="434" t="s">
        <v>102</v>
      </c>
      <c r="P27" s="196"/>
      <c r="Q27" s="196"/>
      <c r="R27" s="196">
        <v>2</v>
      </c>
      <c r="S27" s="35"/>
    </row>
    <row r="28" spans="1:19" ht="237" customHeight="1">
      <c r="A28" s="189">
        <f>ROW()</f>
        <v>28</v>
      </c>
      <c r="B28" s="436"/>
      <c r="C28" s="435">
        <v>82</v>
      </c>
      <c r="D28" s="434" t="s">
        <v>103</v>
      </c>
      <c r="E28" s="1350" t="s">
        <v>134</v>
      </c>
      <c r="F28" s="1350"/>
      <c r="G28" s="1350"/>
      <c r="H28" s="434" t="s">
        <v>135</v>
      </c>
      <c r="I28" s="434" t="s">
        <v>136</v>
      </c>
      <c r="J28" s="434" t="s">
        <v>137</v>
      </c>
      <c r="K28" s="434" t="s">
        <v>138</v>
      </c>
      <c r="L28" s="434" t="s">
        <v>162</v>
      </c>
      <c r="M28" s="434" t="s">
        <v>304</v>
      </c>
      <c r="N28" s="434" t="s">
        <v>139</v>
      </c>
      <c r="O28" s="434" t="s">
        <v>140</v>
      </c>
      <c r="P28" s="196"/>
      <c r="Q28" s="196"/>
      <c r="R28" s="196">
        <v>3</v>
      </c>
      <c r="S28" s="42"/>
    </row>
    <row r="29" spans="1:19" ht="263.25" customHeight="1">
      <c r="A29" s="189">
        <f>ROW()</f>
        <v>29</v>
      </c>
      <c r="B29" s="97"/>
      <c r="C29" s="435">
        <v>88</v>
      </c>
      <c r="D29" s="434" t="s">
        <v>252</v>
      </c>
      <c r="E29" s="1350" t="s">
        <v>253</v>
      </c>
      <c r="F29" s="1350"/>
      <c r="G29" s="1350"/>
      <c r="H29" s="434" t="s">
        <v>254</v>
      </c>
      <c r="I29" s="434" t="s">
        <v>255</v>
      </c>
      <c r="J29" s="434" t="s">
        <v>256</v>
      </c>
      <c r="K29" s="434" t="s">
        <v>257</v>
      </c>
      <c r="L29" s="434" t="s">
        <v>162</v>
      </c>
      <c r="M29" s="434" t="s">
        <v>305</v>
      </c>
      <c r="N29" s="434" t="s">
        <v>258</v>
      </c>
      <c r="O29" s="434" t="s">
        <v>259</v>
      </c>
      <c r="P29" s="196"/>
      <c r="Q29" s="196"/>
      <c r="R29" s="196">
        <v>2</v>
      </c>
      <c r="S29" s="30"/>
    </row>
    <row r="30" spans="1:19" ht="222.75" customHeight="1">
      <c r="A30" s="189">
        <f>ROW()</f>
        <v>30</v>
      </c>
      <c r="B30" s="97"/>
      <c r="C30" s="435">
        <v>91</v>
      </c>
      <c r="D30" s="434" t="s">
        <v>252</v>
      </c>
      <c r="E30" s="1350" t="s">
        <v>141</v>
      </c>
      <c r="F30" s="1350"/>
      <c r="G30" s="1350"/>
      <c r="H30" s="434" t="s">
        <v>142</v>
      </c>
      <c r="I30" s="434" t="s">
        <v>143</v>
      </c>
      <c r="J30" s="434" t="s">
        <v>144</v>
      </c>
      <c r="K30" s="434" t="s">
        <v>145</v>
      </c>
      <c r="L30" s="434" t="s">
        <v>162</v>
      </c>
      <c r="M30" s="434" t="s">
        <v>306</v>
      </c>
      <c r="N30" s="434" t="s">
        <v>104</v>
      </c>
      <c r="O30" s="434" t="s">
        <v>105</v>
      </c>
      <c r="P30" s="196"/>
      <c r="Q30" s="196"/>
      <c r="R30" s="196">
        <v>2</v>
      </c>
      <c r="S30" s="35"/>
    </row>
    <row r="31" spans="1:19" ht="292.5" customHeight="1">
      <c r="A31" s="189">
        <f>ROW()</f>
        <v>31</v>
      </c>
      <c r="B31" s="97"/>
      <c r="C31" s="435">
        <v>95</v>
      </c>
      <c r="D31" s="434" t="s">
        <v>260</v>
      </c>
      <c r="E31" s="1350" t="s">
        <v>261</v>
      </c>
      <c r="F31" s="1350"/>
      <c r="G31" s="1350"/>
      <c r="H31" s="434" t="s">
        <v>262</v>
      </c>
      <c r="I31" s="434" t="s">
        <v>263</v>
      </c>
      <c r="J31" s="434" t="s">
        <v>264</v>
      </c>
      <c r="K31" s="434" t="s">
        <v>265</v>
      </c>
      <c r="L31" s="434" t="s">
        <v>162</v>
      </c>
      <c r="M31" s="434" t="s">
        <v>266</v>
      </c>
      <c r="N31" s="434" t="s">
        <v>267</v>
      </c>
      <c r="O31" s="434" t="s">
        <v>268</v>
      </c>
      <c r="P31" s="196"/>
      <c r="Q31" s="196"/>
      <c r="R31" s="196">
        <v>2</v>
      </c>
      <c r="S31" s="35"/>
    </row>
    <row r="32" spans="1:19" ht="259.5" customHeight="1">
      <c r="A32" s="189">
        <f>ROW()</f>
        <v>32</v>
      </c>
      <c r="B32" s="97"/>
      <c r="C32" s="435">
        <v>99</v>
      </c>
      <c r="D32" s="434" t="s">
        <v>106</v>
      </c>
      <c r="E32" s="1350" t="s">
        <v>107</v>
      </c>
      <c r="F32" s="1350"/>
      <c r="G32" s="1350"/>
      <c r="H32" s="434" t="s">
        <v>108</v>
      </c>
      <c r="I32" s="434" t="s">
        <v>109</v>
      </c>
      <c r="J32" s="434" t="s">
        <v>110</v>
      </c>
      <c r="K32" s="434" t="s">
        <v>155</v>
      </c>
      <c r="L32" s="434" t="s">
        <v>162</v>
      </c>
      <c r="M32" s="434" t="s">
        <v>111</v>
      </c>
      <c r="N32" s="434" t="s">
        <v>112</v>
      </c>
      <c r="O32" s="434" t="s">
        <v>113</v>
      </c>
      <c r="P32" s="196"/>
      <c r="Q32" s="196"/>
      <c r="R32" s="196">
        <v>3</v>
      </c>
      <c r="S32" s="35"/>
    </row>
    <row r="33" spans="1:19" ht="219.75" customHeight="1">
      <c r="A33" s="189">
        <f>ROW()</f>
        <v>33</v>
      </c>
      <c r="B33" s="97"/>
      <c r="C33" s="435">
        <v>105</v>
      </c>
      <c r="D33" s="434" t="s">
        <v>114</v>
      </c>
      <c r="E33" s="1350" t="s">
        <v>115</v>
      </c>
      <c r="F33" s="1350"/>
      <c r="G33" s="1350"/>
      <c r="H33" s="434" t="s">
        <v>116</v>
      </c>
      <c r="I33" s="434" t="s">
        <v>117</v>
      </c>
      <c r="J33" s="434" t="s">
        <v>118</v>
      </c>
      <c r="K33" s="434" t="s">
        <v>119</v>
      </c>
      <c r="L33" s="434" t="s">
        <v>162</v>
      </c>
      <c r="M33" s="434" t="s">
        <v>307</v>
      </c>
      <c r="N33" s="434" t="s">
        <v>120</v>
      </c>
      <c r="O33" s="434" t="s">
        <v>121</v>
      </c>
      <c r="P33" s="196"/>
      <c r="Q33" s="196"/>
      <c r="R33" s="196">
        <v>2</v>
      </c>
      <c r="S33" s="35"/>
    </row>
    <row r="34" spans="1:19" ht="312.75" customHeight="1">
      <c r="A34" s="189">
        <f>ROW()</f>
        <v>34</v>
      </c>
      <c r="B34" s="436"/>
      <c r="C34" s="435">
        <v>109</v>
      </c>
      <c r="D34" s="434" t="s">
        <v>269</v>
      </c>
      <c r="E34" s="1350" t="s">
        <v>270</v>
      </c>
      <c r="F34" s="1350"/>
      <c r="G34" s="1350"/>
      <c r="H34" s="434" t="s">
        <v>271</v>
      </c>
      <c r="I34" s="434" t="s">
        <v>272</v>
      </c>
      <c r="J34" s="434" t="s">
        <v>273</v>
      </c>
      <c r="K34" s="434" t="s">
        <v>274</v>
      </c>
      <c r="L34" s="434" t="s">
        <v>162</v>
      </c>
      <c r="M34" s="434" t="s">
        <v>275</v>
      </c>
      <c r="N34" s="434" t="s">
        <v>276</v>
      </c>
      <c r="O34" s="434" t="s">
        <v>277</v>
      </c>
      <c r="P34" s="196"/>
      <c r="Q34" s="196"/>
      <c r="R34" s="196">
        <v>3</v>
      </c>
      <c r="S34" s="42"/>
    </row>
    <row r="35" spans="1:19" ht="292.5" customHeight="1">
      <c r="A35" s="189">
        <f>ROW()</f>
        <v>35</v>
      </c>
      <c r="B35" s="97"/>
      <c r="C35" s="435">
        <v>113</v>
      </c>
      <c r="D35" s="434" t="s">
        <v>278</v>
      </c>
      <c r="E35" s="1350" t="s">
        <v>279</v>
      </c>
      <c r="F35" s="1350"/>
      <c r="G35" s="1350"/>
      <c r="H35" s="434" t="s">
        <v>280</v>
      </c>
      <c r="I35" s="434" t="s">
        <v>281</v>
      </c>
      <c r="J35" s="434" t="s">
        <v>282</v>
      </c>
      <c r="K35" s="434" t="s">
        <v>283</v>
      </c>
      <c r="L35" s="434" t="s">
        <v>162</v>
      </c>
      <c r="M35" s="434" t="s">
        <v>308</v>
      </c>
      <c r="N35" s="434" t="s">
        <v>284</v>
      </c>
      <c r="O35" s="434" t="s">
        <v>285</v>
      </c>
      <c r="P35" s="196"/>
      <c r="Q35" s="196"/>
      <c r="R35" s="196">
        <v>2</v>
      </c>
      <c r="S35" s="30"/>
    </row>
    <row r="36" spans="1:19" ht="354.75" customHeight="1">
      <c r="A36" s="189">
        <f>ROW()</f>
        <v>36</v>
      </c>
      <c r="B36" s="97"/>
      <c r="C36" s="435">
        <v>115</v>
      </c>
      <c r="D36" s="434" t="s">
        <v>278</v>
      </c>
      <c r="E36" s="1350" t="s">
        <v>286</v>
      </c>
      <c r="F36" s="1350"/>
      <c r="G36" s="1350"/>
      <c r="H36" s="434" t="s">
        <v>287</v>
      </c>
      <c r="I36" s="434" t="s">
        <v>288</v>
      </c>
      <c r="J36" s="434" t="s">
        <v>289</v>
      </c>
      <c r="K36" s="434" t="s">
        <v>290</v>
      </c>
      <c r="L36" s="434" t="s">
        <v>162</v>
      </c>
      <c r="M36" s="434" t="s">
        <v>309</v>
      </c>
      <c r="N36" s="434" t="s">
        <v>291</v>
      </c>
      <c r="O36" s="434" t="s">
        <v>292</v>
      </c>
      <c r="P36" s="196"/>
      <c r="Q36" s="196"/>
      <c r="R36" s="196">
        <v>0</v>
      </c>
      <c r="S36" s="35"/>
    </row>
    <row r="37" spans="1:19" ht="15.75" customHeight="1">
      <c r="A37" s="189">
        <f>ROW()</f>
        <v>37</v>
      </c>
      <c r="B37" s="41"/>
      <c r="C37" s="41"/>
      <c r="D37" s="41"/>
      <c r="E37" s="1352"/>
      <c r="F37" s="1352"/>
      <c r="G37" s="1352"/>
      <c r="H37" s="41"/>
      <c r="I37" s="41"/>
      <c r="J37" s="41"/>
      <c r="K37" s="41"/>
      <c r="L37" s="41"/>
      <c r="M37" s="41"/>
      <c r="N37" s="41"/>
      <c r="O37" s="41"/>
      <c r="P37" s="41"/>
      <c r="Q37" s="41"/>
      <c r="R37" s="41"/>
      <c r="S37" s="42"/>
    </row>
    <row r="38" spans="1:19" ht="15.75" customHeight="1">
      <c r="A38" s="541"/>
      <c r="B38" s="34" t="s">
        <v>918</v>
      </c>
      <c r="C38" s="34" t="s">
        <v>919</v>
      </c>
      <c r="D38" s="34"/>
      <c r="E38" s="122"/>
      <c r="F38" s="122"/>
      <c r="G38" s="122"/>
      <c r="H38" s="34"/>
      <c r="I38" s="34"/>
      <c r="J38" s="34"/>
      <c r="K38" s="34"/>
      <c r="L38" s="34"/>
      <c r="M38" s="34"/>
      <c r="N38" s="34"/>
      <c r="O38" s="34"/>
      <c r="P38" s="34"/>
      <c r="Q38" s="34"/>
      <c r="R38" s="34"/>
      <c r="S38" s="34"/>
    </row>
  </sheetData>
  <sheetProtection formatColumns="0" formatRows="0"/>
  <mergeCells count="35">
    <mergeCell ref="E34:G34"/>
    <mergeCell ref="E35:G35"/>
    <mergeCell ref="E36:G36"/>
    <mergeCell ref="E37:G37"/>
    <mergeCell ref="E33:G33"/>
    <mergeCell ref="E30:G30"/>
    <mergeCell ref="E31:G31"/>
    <mergeCell ref="E32:G32"/>
    <mergeCell ref="E24:G24"/>
    <mergeCell ref="E25:G25"/>
    <mergeCell ref="E26:G26"/>
    <mergeCell ref="E27:G27"/>
    <mergeCell ref="E28:G28"/>
    <mergeCell ref="E29:G29"/>
    <mergeCell ref="E23:G23"/>
    <mergeCell ref="E14:G14"/>
    <mergeCell ref="E15:G15"/>
    <mergeCell ref="E7:G7"/>
    <mergeCell ref="E8:G8"/>
    <mergeCell ref="E9:G9"/>
    <mergeCell ref="E10:G10"/>
    <mergeCell ref="E11:G11"/>
    <mergeCell ref="E12:G12"/>
    <mergeCell ref="E13:G13"/>
    <mergeCell ref="E16:G16"/>
    <mergeCell ref="E17:G17"/>
    <mergeCell ref="E18:G18"/>
    <mergeCell ref="E19:G19"/>
    <mergeCell ref="E20:G20"/>
    <mergeCell ref="E22:G22"/>
    <mergeCell ref="P1:Q1"/>
    <mergeCell ref="A3:I3"/>
    <mergeCell ref="E6:G6"/>
    <mergeCell ref="E5:G5"/>
    <mergeCell ref="E21:G21"/>
  </mergeCells>
  <conditionalFormatting sqref="R6:R36">
    <cfRule type="cellIs" dxfId="0" priority="1" operator="greaterThan">
      <formula>4</formula>
    </cfRule>
  </conditionalFormatting>
  <dataValidations count="1">
    <dataValidation type="date" operator="greaterThan" allowBlank="1" showInputMessage="1" showErrorMessage="1" errorTitle="Date entry" error="Dates after 1 January 2011 accepted" promptTitle="Date entry" prompt=" " sqref="Q2:R2 R1" xr:uid="{E4CF22C5-3C68-4735-A87B-13704E6D8C77}">
      <formula1>40544</formula1>
    </dataValidation>
  </dataValidations>
  <pageMargins left="0.31496062992125984" right="0.31496062992125984" top="0.74803149606299213" bottom="0.74803149606299213" header="0.31496062992125984" footer="0.31496062992125984"/>
  <pageSetup paperSize="8" scale="51" fitToHeight="10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5">
    <tabColor rgb="FF92D050"/>
  </sheetPr>
  <dimension ref="A1:Q61"/>
  <sheetViews>
    <sheetView showGridLines="0" topLeftCell="A11" zoomScaleNormal="100" workbookViewId="0">
      <selection activeCell="Q1" sqref="Q1"/>
    </sheetView>
  </sheetViews>
  <sheetFormatPr defaultRowHeight="13"/>
  <cols>
    <col min="1" max="1" width="5.296875" customWidth="1"/>
    <col min="3" max="3" width="15.296875" customWidth="1"/>
    <col min="4" max="4" width="43.296875" customWidth="1"/>
    <col min="5" max="5" width="16" customWidth="1"/>
    <col min="6" max="6" width="28.8984375" customWidth="1"/>
    <col min="12" max="12" width="9" customWidth="1"/>
    <col min="13" max="13" width="19" customWidth="1"/>
    <col min="14" max="14" width="11.8984375" customWidth="1"/>
    <col min="15" max="15" width="14.8984375" customWidth="1"/>
    <col min="16" max="16" width="15.3984375" customWidth="1"/>
  </cols>
  <sheetData>
    <row r="1" spans="1:17" ht="14.5">
      <c r="A1" s="437"/>
      <c r="B1" s="110"/>
      <c r="C1" s="240"/>
      <c r="D1" s="240"/>
      <c r="E1" s="240"/>
      <c r="F1" s="240"/>
      <c r="G1" s="240"/>
      <c r="H1" s="240"/>
      <c r="I1" s="240"/>
      <c r="J1" s="244"/>
      <c r="K1" s="244"/>
      <c r="L1" s="944"/>
      <c r="M1" s="1088" t="s">
        <v>1127</v>
      </c>
      <c r="N1" s="1055"/>
      <c r="O1" s="1230" t="s">
        <v>6</v>
      </c>
      <c r="P1" s="1231"/>
      <c r="Q1" s="1091"/>
    </row>
    <row r="2" spans="1:17" ht="21">
      <c r="A2" s="43" t="s">
        <v>988</v>
      </c>
      <c r="B2" s="110"/>
      <c r="C2" s="252"/>
      <c r="D2" s="242"/>
      <c r="E2" s="110"/>
      <c r="F2" s="110"/>
      <c r="G2" s="110"/>
      <c r="H2" s="110"/>
      <c r="I2" s="110"/>
      <c r="J2" s="110"/>
      <c r="K2" s="110"/>
      <c r="L2" s="946"/>
      <c r="M2" s="1089"/>
      <c r="N2" s="1090"/>
      <c r="O2" s="1086" t="s">
        <v>7</v>
      </c>
      <c r="P2" s="1087"/>
      <c r="Q2" s="1092"/>
    </row>
    <row r="3" spans="1:17" ht="17">
      <c r="A3" s="438"/>
      <c r="B3" s="110"/>
      <c r="C3" s="252"/>
      <c r="D3" s="242"/>
      <c r="E3" s="110"/>
      <c r="F3" s="110"/>
      <c r="G3" s="110"/>
      <c r="H3" s="110"/>
      <c r="I3" s="110"/>
      <c r="J3" s="110"/>
      <c r="K3" s="110"/>
      <c r="L3" s="239"/>
      <c r="M3" s="292"/>
      <c r="N3" s="292"/>
      <c r="O3" s="292"/>
      <c r="P3" s="244"/>
      <c r="Q3" s="245"/>
    </row>
    <row r="4" spans="1:17">
      <c r="A4" s="62" t="s">
        <v>5</v>
      </c>
      <c r="B4" s="63"/>
      <c r="C4" s="63"/>
      <c r="D4" s="63"/>
      <c r="E4" s="114"/>
      <c r="F4" s="246"/>
      <c r="G4" s="246"/>
      <c r="H4" s="246"/>
      <c r="I4" s="246"/>
      <c r="J4" s="243"/>
      <c r="K4" s="243"/>
      <c r="L4" s="254"/>
      <c r="M4" s="254"/>
      <c r="N4" s="254"/>
      <c r="O4" s="254"/>
      <c r="P4" s="254"/>
      <c r="Q4" s="255"/>
    </row>
    <row r="5" spans="1:17">
      <c r="A5" s="189">
        <f>ROW()</f>
        <v>5</v>
      </c>
      <c r="C5" s="439"/>
      <c r="D5" s="439"/>
      <c r="E5" s="439"/>
      <c r="Q5" s="6"/>
    </row>
    <row r="6" spans="1:17" ht="14.5">
      <c r="A6" s="189">
        <f>ROW()</f>
        <v>6</v>
      </c>
      <c r="C6" s="797" t="s">
        <v>16</v>
      </c>
      <c r="D6" s="798" t="s">
        <v>15</v>
      </c>
      <c r="E6" s="797" t="s">
        <v>25</v>
      </c>
      <c r="Q6" s="18"/>
    </row>
    <row r="7" spans="1:17" ht="14.5">
      <c r="A7" s="189">
        <f>ROW()</f>
        <v>7</v>
      </c>
      <c r="C7" s="440">
        <v>3</v>
      </c>
      <c r="D7" s="441" t="s">
        <v>26</v>
      </c>
      <c r="E7" s="442">
        <f>'G7. AMMAT'!R6</f>
        <v>3</v>
      </c>
      <c r="Q7" s="18"/>
    </row>
    <row r="8" spans="1:17" ht="14.5">
      <c r="A8" s="189">
        <f>ROW()</f>
        <v>8</v>
      </c>
      <c r="C8" s="440">
        <v>10</v>
      </c>
      <c r="D8" s="441" t="s">
        <v>180</v>
      </c>
      <c r="E8" s="442">
        <f>'G7. AMMAT'!R7</f>
        <v>2</v>
      </c>
      <c r="Q8" s="18"/>
    </row>
    <row r="9" spans="1:17" ht="14.5">
      <c r="A9" s="189">
        <f>ROW()</f>
        <v>9</v>
      </c>
      <c r="C9" s="440">
        <v>11</v>
      </c>
      <c r="D9" s="441" t="s">
        <v>180</v>
      </c>
      <c r="E9" s="442">
        <f>'G7. AMMAT'!R8</f>
        <v>2</v>
      </c>
      <c r="Q9" s="18"/>
    </row>
    <row r="10" spans="1:17" ht="14.5">
      <c r="A10" s="189">
        <f>ROW()</f>
        <v>10</v>
      </c>
      <c r="C10" s="440">
        <v>26</v>
      </c>
      <c r="D10" s="441" t="s">
        <v>30</v>
      </c>
      <c r="E10" s="442">
        <f>'G7. AMMAT'!R9</f>
        <v>2</v>
      </c>
      <c r="Q10" s="18"/>
    </row>
    <row r="11" spans="1:17" ht="14.5">
      <c r="A11" s="189">
        <f>ROW()</f>
        <v>11</v>
      </c>
      <c r="C11" s="440">
        <v>27</v>
      </c>
      <c r="D11" s="441" t="s">
        <v>30</v>
      </c>
      <c r="E11" s="442">
        <f>'G7. AMMAT'!R10</f>
        <v>3</v>
      </c>
      <c r="Q11" s="18"/>
    </row>
    <row r="12" spans="1:17" ht="14.5">
      <c r="A12" s="189">
        <f>ROW()</f>
        <v>12</v>
      </c>
      <c r="C12" s="440">
        <v>29</v>
      </c>
      <c r="D12" s="441" t="s">
        <v>30</v>
      </c>
      <c r="E12" s="442">
        <f>'G7. AMMAT'!R11</f>
        <v>2</v>
      </c>
      <c r="Q12" s="18"/>
    </row>
    <row r="13" spans="1:17" ht="14.5">
      <c r="A13" s="189">
        <f>ROW()</f>
        <v>13</v>
      </c>
      <c r="C13" s="440">
        <v>31</v>
      </c>
      <c r="D13" s="441" t="s">
        <v>30</v>
      </c>
      <c r="E13" s="442">
        <f>'G7. AMMAT'!R12</f>
        <v>2</v>
      </c>
      <c r="Q13" s="18"/>
    </row>
    <row r="14" spans="1:17" ht="14.5">
      <c r="A14" s="189">
        <f>ROW()</f>
        <v>14</v>
      </c>
      <c r="C14" s="440">
        <v>33</v>
      </c>
      <c r="D14" s="441" t="s">
        <v>203</v>
      </c>
      <c r="E14" s="442">
        <f>'G7. AMMAT'!R13</f>
        <v>0</v>
      </c>
      <c r="Q14" s="18"/>
    </row>
    <row r="15" spans="1:17" ht="14.5">
      <c r="A15" s="189">
        <f>ROW()</f>
        <v>15</v>
      </c>
      <c r="C15" s="440">
        <v>37</v>
      </c>
      <c r="D15" s="441" t="s">
        <v>644</v>
      </c>
      <c r="E15" s="442">
        <f>'G7. AMMAT'!R14</f>
        <v>3</v>
      </c>
      <c r="Q15" s="18"/>
    </row>
    <row r="16" spans="1:17" ht="14.5">
      <c r="A16" s="189">
        <f>ROW()</f>
        <v>16</v>
      </c>
      <c r="C16" s="440">
        <v>40</v>
      </c>
      <c r="D16" s="441" t="s">
        <v>51</v>
      </c>
      <c r="E16" s="442">
        <f>'G7. AMMAT'!R15</f>
        <v>2</v>
      </c>
      <c r="Q16" s="18"/>
    </row>
    <row r="17" spans="1:17" ht="14.5">
      <c r="A17" s="189">
        <f>ROW()</f>
        <v>17</v>
      </c>
      <c r="C17" s="440">
        <v>42</v>
      </c>
      <c r="D17" s="441" t="s">
        <v>51</v>
      </c>
      <c r="E17" s="442">
        <f>'G7. AMMAT'!R16</f>
        <v>3</v>
      </c>
      <c r="Q17" s="18"/>
    </row>
    <row r="18" spans="1:17" ht="14.5">
      <c r="A18" s="189">
        <f>ROW()</f>
        <v>18</v>
      </c>
      <c r="C18" s="440">
        <v>45</v>
      </c>
      <c r="D18" s="441" t="s">
        <v>212</v>
      </c>
      <c r="E18" s="442">
        <f>'G7. AMMAT'!R17</f>
        <v>2</v>
      </c>
      <c r="Q18" s="18"/>
    </row>
    <row r="19" spans="1:17" ht="14.5">
      <c r="A19" s="189">
        <f>ROW()</f>
        <v>19</v>
      </c>
      <c r="C19" s="440">
        <v>48</v>
      </c>
      <c r="D19" s="441" t="s">
        <v>67</v>
      </c>
      <c r="E19" s="442">
        <f>'G7. AMMAT'!R18</f>
        <v>2</v>
      </c>
      <c r="Q19" s="18"/>
    </row>
    <row r="20" spans="1:17" ht="14.5">
      <c r="A20" s="189">
        <f>ROW()</f>
        <v>20</v>
      </c>
      <c r="C20" s="440">
        <v>49</v>
      </c>
      <c r="D20" s="441" t="s">
        <v>67</v>
      </c>
      <c r="E20" s="442">
        <f>'G7. AMMAT'!R19</f>
        <v>2</v>
      </c>
      <c r="Q20" s="18"/>
    </row>
    <row r="21" spans="1:17" ht="14.5">
      <c r="A21" s="189">
        <f>ROW()</f>
        <v>21</v>
      </c>
      <c r="C21" s="440">
        <v>50</v>
      </c>
      <c r="D21" s="441" t="s">
        <v>67</v>
      </c>
      <c r="E21" s="442">
        <f>'G7. AMMAT'!R20</f>
        <v>3</v>
      </c>
      <c r="Q21" s="18"/>
    </row>
    <row r="22" spans="1:17" ht="14.5">
      <c r="A22" s="189">
        <f>ROW()</f>
        <v>22</v>
      </c>
      <c r="C22" s="440">
        <v>53</v>
      </c>
      <c r="D22" s="441" t="s">
        <v>220</v>
      </c>
      <c r="E22" s="442">
        <f>'G7. AMMAT'!R21</f>
        <v>2</v>
      </c>
      <c r="Q22" s="18"/>
    </row>
    <row r="23" spans="1:17" ht="14.5">
      <c r="A23" s="189">
        <f>ROW()</f>
        <v>23</v>
      </c>
      <c r="C23" s="440">
        <v>59</v>
      </c>
      <c r="D23" s="441" t="s">
        <v>229</v>
      </c>
      <c r="E23" s="442">
        <f>'G7. AMMAT'!R22</f>
        <v>4</v>
      </c>
      <c r="Q23" s="18"/>
    </row>
    <row r="24" spans="1:17" ht="14.5">
      <c r="A24" s="189">
        <f>ROW()</f>
        <v>24</v>
      </c>
      <c r="C24" s="440">
        <v>62</v>
      </c>
      <c r="D24" s="441" t="s">
        <v>645</v>
      </c>
      <c r="E24" s="442">
        <f>'G7. AMMAT'!R23</f>
        <v>0</v>
      </c>
      <c r="Q24" s="18"/>
    </row>
    <row r="25" spans="1:17" ht="14.5">
      <c r="A25" s="189">
        <f>ROW()</f>
        <v>25</v>
      </c>
      <c r="C25" s="440">
        <v>63</v>
      </c>
      <c r="D25" s="441" t="s">
        <v>645</v>
      </c>
      <c r="E25" s="442">
        <f>'G7. AMMAT'!R24</f>
        <v>0</v>
      </c>
      <c r="Q25" s="18"/>
    </row>
    <row r="26" spans="1:17" ht="14.5">
      <c r="A26" s="189">
        <f>ROW()</f>
        <v>26</v>
      </c>
      <c r="C26" s="440">
        <v>64</v>
      </c>
      <c r="D26" s="441" t="s">
        <v>645</v>
      </c>
      <c r="E26" s="442">
        <f>'G7. AMMAT'!R25</f>
        <v>2</v>
      </c>
      <c r="Q26" s="18"/>
    </row>
    <row r="27" spans="1:17" ht="14.5">
      <c r="A27" s="189">
        <f>ROW()</f>
        <v>27</v>
      </c>
      <c r="C27" s="440">
        <v>69</v>
      </c>
      <c r="D27" s="441" t="s">
        <v>244</v>
      </c>
      <c r="E27" s="442">
        <f>'G7. AMMAT'!R26</f>
        <v>4</v>
      </c>
      <c r="Q27" s="18"/>
    </row>
    <row r="28" spans="1:17" ht="14.5">
      <c r="A28" s="189">
        <f>ROW()</f>
        <v>28</v>
      </c>
      <c r="C28" s="440">
        <v>79</v>
      </c>
      <c r="D28" s="441" t="s">
        <v>96</v>
      </c>
      <c r="E28" s="442">
        <f>'G7. AMMAT'!R27</f>
        <v>2</v>
      </c>
      <c r="Q28" s="18"/>
    </row>
    <row r="29" spans="1:17" ht="14.5">
      <c r="A29" s="189">
        <f>ROW()</f>
        <v>29</v>
      </c>
      <c r="C29" s="440">
        <v>82</v>
      </c>
      <c r="D29" s="441" t="s">
        <v>103</v>
      </c>
      <c r="E29" s="442">
        <f>'G7. AMMAT'!R28</f>
        <v>3</v>
      </c>
      <c r="Q29" s="18"/>
    </row>
    <row r="30" spans="1:17" ht="14.5">
      <c r="A30" s="189">
        <f>ROW()</f>
        <v>30</v>
      </c>
      <c r="C30" s="440">
        <v>88</v>
      </c>
      <c r="D30" s="441" t="s">
        <v>252</v>
      </c>
      <c r="E30" s="442">
        <f>'G7. AMMAT'!R29</f>
        <v>2</v>
      </c>
      <c r="Q30" s="18"/>
    </row>
    <row r="31" spans="1:17" ht="14.5">
      <c r="A31" s="189">
        <f>ROW()</f>
        <v>31</v>
      </c>
      <c r="C31" s="440">
        <v>91</v>
      </c>
      <c r="D31" s="441" t="s">
        <v>252</v>
      </c>
      <c r="E31" s="442">
        <f>'G7. AMMAT'!R30</f>
        <v>2</v>
      </c>
      <c r="Q31" s="18"/>
    </row>
    <row r="32" spans="1:17" ht="14.5">
      <c r="A32" s="189">
        <f>ROW()</f>
        <v>32</v>
      </c>
      <c r="C32" s="440">
        <v>95</v>
      </c>
      <c r="D32" s="441" t="s">
        <v>260</v>
      </c>
      <c r="E32" s="442">
        <f>'G7. AMMAT'!R31</f>
        <v>2</v>
      </c>
      <c r="Q32" s="18"/>
    </row>
    <row r="33" spans="1:17" ht="33.75" customHeight="1">
      <c r="A33" s="189">
        <f>ROW()</f>
        <v>33</v>
      </c>
      <c r="C33" s="440">
        <v>99</v>
      </c>
      <c r="D33" s="443" t="s">
        <v>106</v>
      </c>
      <c r="E33" s="442">
        <f>'G7. AMMAT'!R32</f>
        <v>3</v>
      </c>
      <c r="Q33" s="18"/>
    </row>
    <row r="34" spans="1:17" ht="14.5">
      <c r="A34" s="189">
        <f>ROW()</f>
        <v>34</v>
      </c>
      <c r="C34" s="440">
        <v>105</v>
      </c>
      <c r="D34" s="441" t="s">
        <v>114</v>
      </c>
      <c r="E34" s="442">
        <f>'G7. AMMAT'!R33</f>
        <v>2</v>
      </c>
      <c r="Q34" s="18"/>
    </row>
    <row r="35" spans="1:17" ht="14.5">
      <c r="A35" s="189">
        <f>ROW()</f>
        <v>35</v>
      </c>
      <c r="C35" s="440">
        <v>109</v>
      </c>
      <c r="D35" s="441" t="s">
        <v>269</v>
      </c>
      <c r="E35" s="442">
        <f>'G7. AMMAT'!R34</f>
        <v>3</v>
      </c>
      <c r="Q35" s="18"/>
    </row>
    <row r="36" spans="1:17" ht="14.5">
      <c r="A36" s="189">
        <f>ROW()</f>
        <v>36</v>
      </c>
      <c r="C36" s="440">
        <v>113</v>
      </c>
      <c r="D36" s="441" t="s">
        <v>278</v>
      </c>
      <c r="E36" s="442">
        <f>'G7. AMMAT'!R35</f>
        <v>2</v>
      </c>
      <c r="Q36" s="18"/>
    </row>
    <row r="37" spans="1:17" ht="14.5">
      <c r="A37" s="189">
        <f>ROW()</f>
        <v>37</v>
      </c>
      <c r="C37" s="440">
        <v>115</v>
      </c>
      <c r="D37" s="441" t="s">
        <v>278</v>
      </c>
      <c r="E37" s="442">
        <f>'G7. AMMAT'!R36</f>
        <v>0</v>
      </c>
      <c r="F37" s="380"/>
      <c r="Q37" s="18"/>
    </row>
    <row r="38" spans="1:17">
      <c r="A38" s="189">
        <f>ROW()</f>
        <v>38</v>
      </c>
      <c r="C38" s="381" t="s">
        <v>414</v>
      </c>
      <c r="D38" s="380"/>
      <c r="E38" s="380"/>
      <c r="F38" s="380"/>
      <c r="Q38" s="18"/>
    </row>
    <row r="39" spans="1:17" ht="14.5">
      <c r="A39" s="189">
        <f>ROW()</f>
        <v>39</v>
      </c>
      <c r="C39" s="381" t="s">
        <v>414</v>
      </c>
      <c r="D39" s="799" t="s">
        <v>646</v>
      </c>
      <c r="E39" s="800">
        <f>AVERAGE(E7:E37)</f>
        <v>2.129032258064516</v>
      </c>
      <c r="F39" s="380"/>
      <c r="Q39" s="18"/>
    </row>
    <row r="40" spans="1:17">
      <c r="A40" s="189">
        <f>ROW()</f>
        <v>40</v>
      </c>
      <c r="C40" s="380"/>
      <c r="D40" s="380"/>
      <c r="E40" s="382"/>
      <c r="F40" s="382"/>
      <c r="Q40" s="18"/>
    </row>
    <row r="41" spans="1:17" ht="29">
      <c r="A41" s="189">
        <f>ROW()</f>
        <v>41</v>
      </c>
      <c r="C41" s="801" t="s">
        <v>647</v>
      </c>
      <c r="D41" s="801" t="s">
        <v>648</v>
      </c>
      <c r="E41" s="802" t="s">
        <v>660</v>
      </c>
      <c r="F41" s="801" t="s">
        <v>649</v>
      </c>
      <c r="Q41" s="18"/>
    </row>
    <row r="42" spans="1:17" ht="14.5">
      <c r="A42" s="189">
        <f>ROW()</f>
        <v>42</v>
      </c>
      <c r="C42" s="440" t="s">
        <v>650</v>
      </c>
      <c r="D42" s="441" t="s">
        <v>651</v>
      </c>
      <c r="E42" s="444">
        <f>AVERAGE(E8,E9,E10,E14,E27,E31,E35)</f>
        <v>2.1428571428571428</v>
      </c>
      <c r="F42" s="445" t="s">
        <v>652</v>
      </c>
      <c r="Q42" s="18"/>
    </row>
    <row r="43" spans="1:17" ht="14.5">
      <c r="A43" s="189">
        <f>ROW()</f>
        <v>43</v>
      </c>
      <c r="C43" s="440" t="s">
        <v>650</v>
      </c>
      <c r="D43" s="441" t="s">
        <v>653</v>
      </c>
      <c r="E43" s="444">
        <f>AVERAGE(E18,E23,E29,E30,E32,E34,E36)</f>
        <v>2.4285714285714284</v>
      </c>
      <c r="F43" s="445" t="s">
        <v>698</v>
      </c>
      <c r="Q43" s="18"/>
    </row>
    <row r="44" spans="1:17" ht="14.5">
      <c r="A44" s="189">
        <f>ROW()</f>
        <v>44</v>
      </c>
      <c r="C44" s="440" t="s">
        <v>650</v>
      </c>
      <c r="D44" s="441" t="s">
        <v>654</v>
      </c>
      <c r="E44" s="446">
        <f>AVERAGE(E13,E24,E25,E26)</f>
        <v>1</v>
      </c>
      <c r="F44" s="445" t="s">
        <v>655</v>
      </c>
      <c r="Q44" s="18"/>
    </row>
    <row r="45" spans="1:17" ht="14.5">
      <c r="A45" s="189">
        <f>ROW()</f>
        <v>45</v>
      </c>
      <c r="C45" s="440" t="s">
        <v>650</v>
      </c>
      <c r="D45" s="441" t="s">
        <v>656</v>
      </c>
      <c r="E45" s="444">
        <f>AVERAGE(E7,E11,E17,E22)</f>
        <v>2.75</v>
      </c>
      <c r="F45" s="445" t="s">
        <v>699</v>
      </c>
      <c r="Q45" s="18"/>
    </row>
    <row r="46" spans="1:17" ht="14.5">
      <c r="A46" s="189">
        <f>ROW()</f>
        <v>46</v>
      </c>
      <c r="C46" s="440" t="s">
        <v>657</v>
      </c>
      <c r="D46" s="441" t="s">
        <v>658</v>
      </c>
      <c r="E46" s="444">
        <f>AVERAGE(E12,E15,E33,E37)</f>
        <v>2</v>
      </c>
      <c r="F46" s="445" t="s">
        <v>700</v>
      </c>
      <c r="Q46" s="18"/>
    </row>
    <row r="47" spans="1:17" ht="14.5">
      <c r="A47" s="189">
        <f>ROW()</f>
        <v>47</v>
      </c>
      <c r="C47" s="440" t="s">
        <v>657</v>
      </c>
      <c r="D47" s="441" t="s">
        <v>659</v>
      </c>
      <c r="E47" s="444">
        <f>AVERAGE(E16,E19,E20,E21,E28)</f>
        <v>2.2000000000000002</v>
      </c>
      <c r="F47" s="445" t="s">
        <v>701</v>
      </c>
      <c r="Q47" s="18"/>
    </row>
    <row r="48" spans="1:17">
      <c r="A48" s="189">
        <f>ROW()</f>
        <v>48</v>
      </c>
      <c r="Q48" s="18"/>
    </row>
    <row r="49" spans="1:17">
      <c r="A49" s="189">
        <f>ROW()</f>
        <v>49</v>
      </c>
      <c r="Q49" s="18"/>
    </row>
    <row r="50" spans="1:17">
      <c r="A50" s="189">
        <f>ROW()</f>
        <v>50</v>
      </c>
      <c r="Q50" s="18"/>
    </row>
    <row r="51" spans="1:17">
      <c r="A51" s="189">
        <f>ROW()</f>
        <v>51</v>
      </c>
      <c r="Q51" s="18"/>
    </row>
    <row r="52" spans="1:17">
      <c r="A52" s="189">
        <f>ROW()</f>
        <v>52</v>
      </c>
      <c r="Q52" s="18"/>
    </row>
    <row r="53" spans="1:17">
      <c r="A53" s="189">
        <f>ROW()</f>
        <v>53</v>
      </c>
      <c r="Q53" s="18"/>
    </row>
    <row r="54" spans="1:17">
      <c r="A54" s="189">
        <f>ROW()</f>
        <v>54</v>
      </c>
      <c r="Q54" s="18"/>
    </row>
    <row r="55" spans="1:17">
      <c r="A55" s="189">
        <f>ROW()</f>
        <v>55</v>
      </c>
      <c r="Q55" s="18"/>
    </row>
    <row r="56" spans="1:17">
      <c r="A56" s="189">
        <f>ROW()</f>
        <v>56</v>
      </c>
      <c r="Q56" s="18"/>
    </row>
    <row r="57" spans="1:17">
      <c r="A57" s="189">
        <f>ROW()</f>
        <v>57</v>
      </c>
      <c r="Q57" s="18"/>
    </row>
    <row r="58" spans="1:17">
      <c r="A58" s="189">
        <f>ROW()</f>
        <v>58</v>
      </c>
      <c r="Q58" s="18"/>
    </row>
    <row r="59" spans="1:17">
      <c r="A59" s="189">
        <f>ROW()</f>
        <v>59</v>
      </c>
      <c r="Q59" s="18"/>
    </row>
    <row r="60" spans="1:17">
      <c r="A60" s="189">
        <f>ROW()</f>
        <v>60</v>
      </c>
      <c r="Q60" s="18"/>
    </row>
    <row r="61" spans="1:17">
      <c r="A61" s="189">
        <f>ROW()</f>
        <v>61</v>
      </c>
      <c r="B61" s="19"/>
      <c r="C61" s="20"/>
      <c r="D61" s="20"/>
      <c r="E61" s="20"/>
      <c r="F61" s="20"/>
      <c r="G61" s="20"/>
      <c r="H61" s="20"/>
      <c r="I61" s="20"/>
      <c r="J61" s="20"/>
      <c r="K61" s="20"/>
      <c r="L61" s="20"/>
      <c r="M61" s="20"/>
      <c r="N61" s="20"/>
      <c r="O61" s="20"/>
      <c r="P61" s="20"/>
      <c r="Q61" s="21"/>
    </row>
  </sheetData>
  <mergeCells count="1">
    <mergeCell ref="O1:P1"/>
  </mergeCells>
  <dataValidations count="1">
    <dataValidation type="date" operator="greaterThan" allowBlank="1" showInputMessage="1" showErrorMessage="1" errorTitle="Date entry" error="Dates after 1 January 2011 accepted" promptTitle="Date entry" prompt=" " sqref="P2:Q2 Q1" xr:uid="{5F23FC9F-DCD3-4E5E-BC9D-334082739B94}">
      <formula1>40544</formula1>
    </dataValidation>
  </dataValidations>
  <pageMargins left="0.70866141732283472" right="0.70866141732283472" top="0.74803149606299213" bottom="0.74803149606299213" header="0.31496062992125984" footer="0.31496062992125984"/>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1">
    <tabColor theme="9" tint="0.39997558519241921"/>
    <pageSetUpPr fitToPage="1"/>
  </sheetPr>
  <dimension ref="A1:W138"/>
  <sheetViews>
    <sheetView showGridLines="0" zoomScale="80" zoomScaleNormal="80" workbookViewId="0">
      <pane ySplit="4" topLeftCell="A25" activePane="bottomLeft" state="frozen"/>
      <selection pane="bottomLeft" activeCell="S2" sqref="S2"/>
    </sheetView>
  </sheetViews>
  <sheetFormatPr defaultRowHeight="13"/>
  <cols>
    <col min="1" max="1" width="5" customWidth="1"/>
    <col min="2" max="2" width="3" customWidth="1"/>
    <col min="3" max="3" width="7.3984375" customWidth="1"/>
    <col min="4" max="4" width="15.59765625" customWidth="1"/>
    <col min="5" max="5" width="18.3984375" customWidth="1"/>
    <col min="10" max="11" width="9" customWidth="1"/>
    <col min="12" max="12" width="4.8984375" customWidth="1"/>
    <col min="13" max="13" width="4" customWidth="1"/>
    <col min="14" max="14" width="3.69921875" customWidth="1"/>
    <col min="15" max="15" width="15.69921875" customWidth="1"/>
    <col min="16" max="16" width="15.59765625" customWidth="1"/>
    <col min="17" max="19" width="15.69921875" customWidth="1"/>
  </cols>
  <sheetData>
    <row r="1" spans="1:20" ht="14.5">
      <c r="A1" s="145"/>
      <c r="B1" s="144"/>
      <c r="C1" s="144"/>
      <c r="D1" s="144"/>
      <c r="E1" s="144"/>
      <c r="F1" s="143"/>
      <c r="G1" s="143"/>
      <c r="H1" s="143"/>
      <c r="I1" s="143"/>
      <c r="J1" s="143"/>
      <c r="K1" s="143"/>
      <c r="L1" s="143"/>
      <c r="M1" s="143"/>
      <c r="N1" s="143"/>
      <c r="O1" s="1088" t="s">
        <v>1127</v>
      </c>
      <c r="P1" s="1055"/>
      <c r="Q1" s="1230" t="s">
        <v>6</v>
      </c>
      <c r="R1" s="1231"/>
      <c r="S1" s="1091"/>
      <c r="T1" s="142"/>
    </row>
    <row r="2" spans="1:20" ht="21">
      <c r="A2" s="139" t="s">
        <v>552</v>
      </c>
      <c r="B2" s="138"/>
      <c r="C2" s="141"/>
      <c r="D2" s="141"/>
      <c r="E2" s="141"/>
      <c r="F2" s="137"/>
      <c r="G2" s="137"/>
      <c r="H2" s="137"/>
      <c r="I2" s="137"/>
      <c r="J2" s="137"/>
      <c r="K2" s="137"/>
      <c r="L2" s="137"/>
      <c r="M2" s="137"/>
      <c r="N2" s="137"/>
      <c r="O2" s="1089"/>
      <c r="P2" s="1090"/>
      <c r="Q2" s="1086" t="s">
        <v>7</v>
      </c>
      <c r="R2" s="1087"/>
      <c r="S2" s="1092"/>
      <c r="T2" s="140"/>
    </row>
    <row r="3" spans="1:20" ht="20.25" customHeight="1">
      <c r="A3" s="1353"/>
      <c r="B3" s="1354"/>
      <c r="C3" s="1354"/>
      <c r="D3" s="1354"/>
      <c r="E3" s="1354"/>
      <c r="F3" s="1354"/>
      <c r="G3" s="1354"/>
      <c r="H3" s="1354"/>
      <c r="I3" s="1354"/>
      <c r="J3" s="1354"/>
      <c r="K3" s="1354"/>
      <c r="L3" s="1354"/>
      <c r="M3" s="1354"/>
      <c r="N3" s="1354"/>
      <c r="O3" s="1354"/>
      <c r="P3" s="1354"/>
      <c r="Q3" s="1354"/>
      <c r="R3" s="1354"/>
      <c r="S3" s="1354"/>
      <c r="T3" s="136"/>
    </row>
    <row r="4" spans="1:20">
      <c r="A4" s="171" t="s">
        <v>5</v>
      </c>
      <c r="B4" s="63"/>
      <c r="C4" s="114"/>
      <c r="D4" s="135"/>
      <c r="E4" s="135"/>
      <c r="F4" s="134"/>
      <c r="G4" s="134"/>
      <c r="H4" s="134"/>
      <c r="I4" s="134"/>
      <c r="J4" s="134"/>
      <c r="K4" s="134"/>
      <c r="L4" s="134"/>
      <c r="M4" s="134"/>
      <c r="N4" s="134"/>
      <c r="O4" s="134"/>
      <c r="P4" s="134"/>
      <c r="Q4" s="134"/>
      <c r="R4" s="135"/>
      <c r="S4" s="135"/>
      <c r="T4" s="133"/>
    </row>
    <row r="5" spans="1:20" ht="31.5" customHeight="1">
      <c r="A5" s="350">
        <f>ROW()</f>
        <v>5</v>
      </c>
      <c r="B5" s="153"/>
      <c r="C5" s="157" t="s">
        <v>438</v>
      </c>
      <c r="D5" s="155"/>
      <c r="E5" s="155"/>
      <c r="F5" s="156"/>
      <c r="G5" s="156"/>
      <c r="H5" s="156"/>
      <c r="I5" s="156"/>
      <c r="J5" s="156"/>
      <c r="K5" s="156"/>
      <c r="L5" s="156"/>
      <c r="M5" s="156"/>
      <c r="N5" s="156"/>
      <c r="O5" s="156"/>
      <c r="P5" s="156"/>
      <c r="Q5" s="156"/>
      <c r="T5" s="803"/>
    </row>
    <row r="6" spans="1:20" ht="15.75" customHeight="1">
      <c r="A6" s="193">
        <f>ROW()</f>
        <v>6</v>
      </c>
      <c r="B6" s="153"/>
      <c r="C6" s="157"/>
      <c r="D6" s="155"/>
      <c r="E6" s="155"/>
      <c r="F6" s="156"/>
      <c r="G6" s="156"/>
      <c r="H6" s="156"/>
      <c r="I6" s="156"/>
      <c r="J6" s="156"/>
      <c r="K6" s="156"/>
      <c r="L6" s="156"/>
      <c r="M6" s="156"/>
      <c r="N6" s="156"/>
      <c r="O6" s="156"/>
      <c r="P6" s="156"/>
      <c r="Q6" s="156"/>
      <c r="R6" s="151" t="s">
        <v>173</v>
      </c>
      <c r="S6" s="151" t="s">
        <v>173</v>
      </c>
      <c r="T6" s="298"/>
    </row>
    <row r="7" spans="1:20" ht="16.149999999999999" customHeight="1">
      <c r="A7" s="193">
        <f>ROW()</f>
        <v>7</v>
      </c>
      <c r="B7" s="153"/>
      <c r="C7" s="154"/>
      <c r="D7" s="155"/>
      <c r="E7" s="155"/>
      <c r="F7" s="156"/>
      <c r="G7" s="156"/>
      <c r="H7" s="156"/>
      <c r="I7" s="156"/>
      <c r="J7" s="156"/>
      <c r="K7" s="156"/>
      <c r="L7" s="156"/>
      <c r="M7" s="156"/>
      <c r="N7" s="156"/>
      <c r="O7" s="156"/>
      <c r="P7" s="156"/>
      <c r="Q7" s="156"/>
      <c r="R7" s="349" t="s">
        <v>168</v>
      </c>
      <c r="S7" s="349" t="s">
        <v>168</v>
      </c>
      <c r="T7" s="298"/>
    </row>
    <row r="8" spans="1:20" ht="16.149999999999999" customHeight="1">
      <c r="A8" s="193">
        <f>ROW()</f>
        <v>8</v>
      </c>
      <c r="B8" s="153"/>
      <c r="C8" s="148"/>
      <c r="D8" s="146" t="s">
        <v>430</v>
      </c>
      <c r="E8" s="150"/>
      <c r="F8" s="149"/>
      <c r="G8" s="156"/>
      <c r="H8" s="156"/>
      <c r="I8" s="156"/>
      <c r="J8" s="156"/>
      <c r="K8" s="156"/>
      <c r="L8" s="156"/>
      <c r="M8" s="156"/>
      <c r="N8" s="156"/>
      <c r="O8" s="156"/>
      <c r="P8" s="156"/>
      <c r="Q8" s="28"/>
      <c r="R8" s="560">
        <f>S37</f>
        <v>0</v>
      </c>
      <c r="S8" s="551"/>
      <c r="T8" s="298"/>
    </row>
    <row r="9" spans="1:20" ht="16.149999999999999" customHeight="1">
      <c r="A9" s="193">
        <f>ROW()</f>
        <v>9</v>
      </c>
      <c r="B9" s="153"/>
      <c r="C9" s="348" t="s">
        <v>2</v>
      </c>
      <c r="D9" s="344" t="s">
        <v>560</v>
      </c>
      <c r="E9" s="150"/>
      <c r="F9" s="149"/>
      <c r="G9" s="156"/>
      <c r="H9" s="156"/>
      <c r="I9" s="156"/>
      <c r="J9" s="156"/>
      <c r="K9" s="156"/>
      <c r="L9" s="156"/>
      <c r="M9" s="156"/>
      <c r="N9" s="156"/>
      <c r="O9" s="156"/>
      <c r="P9" s="156"/>
      <c r="Q9" s="28"/>
      <c r="R9" s="560">
        <f>S108</f>
        <v>0</v>
      </c>
      <c r="S9" s="551"/>
      <c r="T9" s="298"/>
    </row>
    <row r="10" spans="1:20" ht="16.149999999999999" customHeight="1">
      <c r="A10" s="193">
        <f>ROW()</f>
        <v>10</v>
      </c>
      <c r="B10" s="153"/>
      <c r="C10" s="348" t="s">
        <v>2</v>
      </c>
      <c r="D10" s="150" t="s">
        <v>559</v>
      </c>
      <c r="E10" s="150"/>
      <c r="F10" s="149"/>
      <c r="G10" s="156"/>
      <c r="H10" s="156"/>
      <c r="I10" s="156"/>
      <c r="J10" s="156"/>
      <c r="K10" s="156"/>
      <c r="L10" s="156"/>
      <c r="M10" s="156"/>
      <c r="N10" s="156"/>
      <c r="O10" s="156"/>
      <c r="P10" s="156"/>
      <c r="Q10" s="28"/>
      <c r="R10" s="560">
        <f>S43</f>
        <v>0</v>
      </c>
      <c r="S10" s="551"/>
      <c r="T10" s="298"/>
    </row>
    <row r="11" spans="1:20" ht="16.149999999999999" customHeight="1">
      <c r="A11" s="193">
        <f>ROW()</f>
        <v>11</v>
      </c>
      <c r="B11" s="153"/>
      <c r="C11" s="348"/>
      <c r="D11" s="146" t="s">
        <v>426</v>
      </c>
      <c r="E11" s="150"/>
      <c r="F11" s="149"/>
      <c r="G11" s="156"/>
      <c r="H11" s="156"/>
      <c r="I11" s="156"/>
      <c r="J11" s="156"/>
      <c r="K11" s="156"/>
      <c r="L11" s="156"/>
      <c r="M11" s="156"/>
      <c r="N11" s="156"/>
      <c r="O11" s="156"/>
      <c r="P11" s="156"/>
      <c r="Q11" s="28"/>
      <c r="R11" s="561"/>
      <c r="S11" s="560">
        <f>(R8-R9-R10)</f>
        <v>0</v>
      </c>
      <c r="T11" s="298"/>
    </row>
    <row r="12" spans="1:20" ht="16.149999999999999" customHeight="1">
      <c r="A12" s="193">
        <f>ROW()</f>
        <v>12</v>
      </c>
      <c r="B12" s="153"/>
      <c r="C12" s="348"/>
      <c r="D12" s="150"/>
      <c r="E12" s="150"/>
      <c r="F12" s="149"/>
      <c r="G12" s="156"/>
      <c r="H12" s="156"/>
      <c r="I12" s="156"/>
      <c r="J12" s="156"/>
      <c r="K12" s="156"/>
      <c r="L12" s="156"/>
      <c r="M12" s="156"/>
      <c r="N12" s="156"/>
      <c r="O12" s="156"/>
      <c r="P12" s="156"/>
      <c r="Q12" s="28"/>
      <c r="R12" s="561"/>
      <c r="S12" s="562"/>
      <c r="T12" s="298"/>
    </row>
    <row r="13" spans="1:20" ht="16.149999999999999" customHeight="1">
      <c r="A13" s="193">
        <f>ROW()</f>
        <v>13</v>
      </c>
      <c r="B13" s="153"/>
      <c r="C13" s="348"/>
      <c r="D13" s="146" t="s">
        <v>427</v>
      </c>
      <c r="E13" s="150"/>
      <c r="F13" s="149"/>
      <c r="G13" s="149"/>
      <c r="H13" s="156"/>
      <c r="I13" s="156"/>
      <c r="J13" s="156"/>
      <c r="K13" s="156"/>
      <c r="L13" s="156"/>
      <c r="M13" s="156"/>
      <c r="N13" s="156"/>
      <c r="O13" s="156"/>
      <c r="P13" s="156"/>
      <c r="Q13" s="28"/>
      <c r="R13" s="561"/>
      <c r="S13" s="560">
        <f>-S129</f>
        <v>0</v>
      </c>
      <c r="T13" s="298"/>
    </row>
    <row r="14" spans="1:20" ht="16.149999999999999" customHeight="1">
      <c r="A14" s="193">
        <f>ROW()</f>
        <v>14</v>
      </c>
      <c r="B14" s="153"/>
      <c r="C14" s="348"/>
      <c r="D14" s="150"/>
      <c r="E14" s="150"/>
      <c r="F14" s="149"/>
      <c r="G14" s="149"/>
      <c r="H14" s="156"/>
      <c r="I14" s="156"/>
      <c r="J14" s="156"/>
      <c r="K14" s="156"/>
      <c r="L14" s="156"/>
      <c r="M14" s="156"/>
      <c r="N14" s="156"/>
      <c r="O14" s="156"/>
      <c r="P14" s="156"/>
      <c r="Q14" s="28"/>
      <c r="R14" s="561"/>
      <c r="S14" s="562"/>
      <c r="T14" s="298"/>
    </row>
    <row r="15" spans="1:20" ht="16.149999999999999" customHeight="1">
      <c r="A15" s="193">
        <f>ROW()</f>
        <v>15</v>
      </c>
      <c r="B15" s="153"/>
      <c r="C15" s="348"/>
      <c r="D15" s="146" t="s">
        <v>428</v>
      </c>
      <c r="E15" s="150"/>
      <c r="F15" s="149"/>
      <c r="G15" s="149"/>
      <c r="H15" s="156"/>
      <c r="I15" s="156"/>
      <c r="J15" s="156"/>
      <c r="K15" s="156"/>
      <c r="L15" s="156"/>
      <c r="M15" s="156"/>
      <c r="N15" s="156"/>
      <c r="O15" s="156"/>
      <c r="P15" s="156"/>
      <c r="Q15" s="28"/>
      <c r="R15" s="563">
        <f>S136</f>
        <v>0</v>
      </c>
      <c r="S15" s="562"/>
      <c r="T15" s="298"/>
    </row>
    <row r="16" spans="1:20" ht="16.149999999999999" customHeight="1">
      <c r="A16" s="193">
        <f>ROW()</f>
        <v>16</v>
      </c>
      <c r="B16" s="153"/>
      <c r="C16" s="348" t="s">
        <v>3</v>
      </c>
      <c r="D16" s="150" t="s">
        <v>388</v>
      </c>
      <c r="E16" s="150"/>
      <c r="F16" s="149"/>
      <c r="G16" s="149"/>
      <c r="H16" s="156"/>
      <c r="I16" s="156"/>
      <c r="J16" s="156"/>
      <c r="K16" s="156"/>
      <c r="L16" s="156"/>
      <c r="M16" s="156"/>
      <c r="N16" s="156"/>
      <c r="O16" s="156"/>
      <c r="P16" s="156"/>
      <c r="Q16" s="28"/>
      <c r="R16" s="563">
        <f>S132</f>
        <v>0</v>
      </c>
      <c r="S16" s="562"/>
      <c r="T16" s="298"/>
    </row>
    <row r="17" spans="1:20" ht="16.149999999999999" customHeight="1">
      <c r="A17" s="193">
        <f>ROW()</f>
        <v>17</v>
      </c>
      <c r="B17" s="153"/>
      <c r="C17" s="348" t="s">
        <v>2</v>
      </c>
      <c r="D17" s="150" t="s">
        <v>355</v>
      </c>
      <c r="E17" s="150"/>
      <c r="F17" s="149"/>
      <c r="G17" s="149"/>
      <c r="H17" s="156"/>
      <c r="I17" s="156"/>
      <c r="J17" s="156"/>
      <c r="K17" s="156"/>
      <c r="L17" s="156"/>
      <c r="M17" s="156"/>
      <c r="N17" s="156"/>
      <c r="O17" s="156"/>
      <c r="P17" s="156"/>
      <c r="Q17" s="28"/>
      <c r="R17" s="563">
        <f>S130</f>
        <v>0</v>
      </c>
      <c r="S17" s="562"/>
      <c r="T17" s="298"/>
    </row>
    <row r="18" spans="1:20" ht="16.149999999999999" customHeight="1">
      <c r="A18" s="193">
        <f>ROW()</f>
        <v>18</v>
      </c>
      <c r="B18" s="153"/>
      <c r="C18" s="154"/>
      <c r="D18" s="146" t="s">
        <v>429</v>
      </c>
      <c r="E18" s="150"/>
      <c r="F18" s="149"/>
      <c r="G18" s="149"/>
      <c r="H18" s="156"/>
      <c r="I18" s="156"/>
      <c r="J18" s="156"/>
      <c r="K18" s="156"/>
      <c r="L18" s="156"/>
      <c r="M18" s="156"/>
      <c r="N18" s="156"/>
      <c r="O18" s="156"/>
      <c r="P18" s="156"/>
      <c r="Q18" s="28"/>
      <c r="R18" s="561"/>
      <c r="S18" s="560">
        <f>R15+R16-R17</f>
        <v>0</v>
      </c>
      <c r="T18" s="298"/>
    </row>
    <row r="19" spans="1:20" ht="16.149999999999999" customHeight="1">
      <c r="A19" s="193">
        <f>ROW()</f>
        <v>19</v>
      </c>
      <c r="B19" s="153"/>
      <c r="C19" s="154"/>
      <c r="D19" s="146"/>
      <c r="E19" s="150"/>
      <c r="F19" s="149"/>
      <c r="G19" s="149"/>
      <c r="H19" s="156"/>
      <c r="I19" s="156"/>
      <c r="J19" s="156"/>
      <c r="K19" s="156"/>
      <c r="L19" s="156"/>
      <c r="M19" s="156"/>
      <c r="N19" s="156"/>
      <c r="O19" s="156"/>
      <c r="P19" s="156"/>
      <c r="Q19" s="28"/>
      <c r="R19" s="156"/>
      <c r="S19" s="528"/>
      <c r="T19" s="298"/>
    </row>
    <row r="20" spans="1:20" ht="16.149999999999999" customHeight="1">
      <c r="A20" s="193">
        <f>ROW()</f>
        <v>20</v>
      </c>
      <c r="B20" s="153"/>
      <c r="C20" s="154"/>
      <c r="D20" s="146"/>
      <c r="E20" s="150"/>
      <c r="F20" s="149"/>
      <c r="G20" s="149"/>
      <c r="H20" s="156"/>
      <c r="I20" s="156"/>
      <c r="J20" s="156"/>
      <c r="K20" s="156"/>
      <c r="L20" s="156"/>
      <c r="M20" s="156"/>
      <c r="N20" s="156"/>
      <c r="O20" s="156"/>
      <c r="P20" s="156"/>
      <c r="Q20" s="28"/>
      <c r="R20" s="156"/>
      <c r="S20" s="528"/>
      <c r="T20" s="298"/>
    </row>
    <row r="21" spans="1:20" ht="16.149999999999999" customHeight="1" thickBot="1">
      <c r="A21" s="193">
        <f>ROW()</f>
        <v>21</v>
      </c>
      <c r="B21" s="153"/>
      <c r="C21" s="154"/>
      <c r="D21" s="155"/>
      <c r="E21" s="155"/>
      <c r="F21" s="156"/>
      <c r="G21" s="156"/>
      <c r="H21" s="156"/>
      <c r="I21" s="156"/>
      <c r="J21" s="156"/>
      <c r="K21" s="156"/>
      <c r="L21" s="156"/>
      <c r="M21" s="156"/>
      <c r="N21" s="156"/>
      <c r="O21" s="151" t="s">
        <v>174</v>
      </c>
      <c r="P21" s="151" t="s">
        <v>443</v>
      </c>
      <c r="Q21" s="151" t="s">
        <v>442</v>
      </c>
      <c r="R21" s="151" t="s">
        <v>441</v>
      </c>
      <c r="S21" s="151" t="s">
        <v>173</v>
      </c>
      <c r="T21" s="298"/>
    </row>
    <row r="22" spans="1:20" ht="16.149999999999999" customHeight="1" thickBot="1">
      <c r="A22" s="193">
        <f>ROW()</f>
        <v>22</v>
      </c>
      <c r="B22" s="153"/>
      <c r="C22" s="154"/>
      <c r="D22" s="146" t="s">
        <v>383</v>
      </c>
      <c r="E22" s="155"/>
      <c r="F22" s="156"/>
      <c r="G22" s="156"/>
      <c r="H22" s="156"/>
      <c r="I22" s="156"/>
      <c r="J22" s="156"/>
      <c r="K22" s="156"/>
      <c r="L22" s="156"/>
      <c r="M22" s="156"/>
      <c r="N22" s="156"/>
      <c r="O22" s="526"/>
      <c r="P22" s="354"/>
      <c r="Q22" s="354"/>
      <c r="R22" s="354"/>
      <c r="S22" s="355">
        <f>IFERROR((IRR((S13,S11,S18))+1)^2-1,0)</f>
        <v>0</v>
      </c>
      <c r="T22" s="298"/>
    </row>
    <row r="23" spans="1:20" ht="16.149999999999999" customHeight="1">
      <c r="A23" s="193">
        <f>ROW()</f>
        <v>23</v>
      </c>
      <c r="B23" s="153"/>
      <c r="C23" s="154"/>
      <c r="D23" s="146"/>
      <c r="E23" s="155"/>
      <c r="F23" s="156"/>
      <c r="G23" s="156"/>
      <c r="H23" s="156"/>
      <c r="I23" s="156"/>
      <c r="J23" s="156"/>
      <c r="K23" s="156"/>
      <c r="L23" s="156"/>
      <c r="M23" s="156"/>
      <c r="N23" s="156"/>
      <c r="O23" s="525"/>
      <c r="P23" s="525"/>
      <c r="Q23" s="525"/>
      <c r="R23" s="525"/>
      <c r="S23" s="542"/>
      <c r="T23" s="298"/>
    </row>
    <row r="24" spans="1:20" ht="16.149999999999999" customHeight="1">
      <c r="A24" s="193">
        <f>ROW()</f>
        <v>24</v>
      </c>
      <c r="B24" s="153"/>
      <c r="C24" s="154"/>
      <c r="D24" s="150" t="s">
        <v>169</v>
      </c>
      <c r="E24" s="150"/>
      <c r="F24" s="149"/>
      <c r="G24" s="156"/>
      <c r="H24" s="156"/>
      <c r="I24" s="156"/>
      <c r="J24" s="156"/>
      <c r="K24" s="156"/>
      <c r="L24" s="156"/>
      <c r="M24" s="156" t="s">
        <v>734</v>
      </c>
      <c r="N24" s="156"/>
      <c r="O24" s="356"/>
      <c r="P24" s="356"/>
      <c r="Q24" s="356"/>
      <c r="R24" s="356"/>
      <c r="S24" s="356"/>
      <c r="T24" s="298"/>
    </row>
    <row r="25" spans="1:20" ht="16.149999999999999" customHeight="1">
      <c r="A25" s="193">
        <f>ROW()</f>
        <v>25</v>
      </c>
      <c r="B25" s="153"/>
      <c r="C25" s="154"/>
      <c r="D25" s="150" t="s">
        <v>726</v>
      </c>
      <c r="E25" s="150"/>
      <c r="F25" s="149"/>
      <c r="G25" s="156"/>
      <c r="H25" s="156"/>
      <c r="I25" s="156"/>
      <c r="J25" s="156"/>
      <c r="K25" s="156"/>
      <c r="L25" s="156"/>
      <c r="M25" s="156"/>
      <c r="N25" s="156"/>
      <c r="O25" s="356"/>
      <c r="P25" s="356"/>
      <c r="Q25" s="356"/>
      <c r="R25" s="356"/>
      <c r="S25" s="356"/>
      <c r="T25" s="298"/>
    </row>
    <row r="26" spans="1:20" ht="16.149999999999999" customHeight="1">
      <c r="A26" s="193">
        <f>ROW()</f>
        <v>26</v>
      </c>
      <c r="B26" s="153"/>
      <c r="C26" s="154"/>
      <c r="D26" s="150" t="s">
        <v>170</v>
      </c>
      <c r="E26" s="150"/>
      <c r="F26" s="149"/>
      <c r="G26" s="156"/>
      <c r="H26" s="156"/>
      <c r="I26" s="156"/>
      <c r="J26" s="156"/>
      <c r="K26" s="156"/>
      <c r="L26" s="156"/>
      <c r="M26" s="156"/>
      <c r="N26" s="156"/>
      <c r="O26" s="356"/>
      <c r="P26" s="356"/>
      <c r="Q26" s="356"/>
      <c r="R26" s="356"/>
      <c r="S26" s="356"/>
      <c r="T26" s="298"/>
    </row>
    <row r="27" spans="1:20" ht="16.149999999999999" customHeight="1" thickBot="1">
      <c r="A27" s="193">
        <f>ROW()</f>
        <v>27</v>
      </c>
      <c r="B27" s="153"/>
      <c r="C27" s="154"/>
      <c r="D27" s="150"/>
      <c r="E27" s="150"/>
      <c r="F27" s="149"/>
      <c r="G27" s="156"/>
      <c r="H27" s="156"/>
      <c r="I27" s="156"/>
      <c r="J27" s="156"/>
      <c r="K27" s="156"/>
      <c r="L27" s="156"/>
      <c r="M27" s="156"/>
      <c r="N27" s="156"/>
      <c r="O27" s="156"/>
      <c r="P27" s="156"/>
      <c r="Q27" s="28"/>
      <c r="R27" s="156"/>
      <c r="S27" s="155"/>
      <c r="T27" s="298"/>
    </row>
    <row r="28" spans="1:20" ht="16.149999999999999" customHeight="1" thickBot="1">
      <c r="A28" s="193">
        <f>ROW()</f>
        <v>28</v>
      </c>
      <c r="B28" s="153"/>
      <c r="C28" s="154"/>
      <c r="D28" s="146" t="s">
        <v>382</v>
      </c>
      <c r="E28" s="150"/>
      <c r="F28" s="149"/>
      <c r="G28" s="156"/>
      <c r="H28" s="156"/>
      <c r="I28" s="156"/>
      <c r="J28" s="156"/>
      <c r="K28" s="156"/>
      <c r="L28" s="156"/>
      <c r="M28" s="156"/>
      <c r="N28" s="156"/>
      <c r="O28" s="354"/>
      <c r="P28" s="354"/>
      <c r="Q28" s="354"/>
      <c r="R28" s="354"/>
      <c r="S28" s="355">
        <v>0</v>
      </c>
      <c r="T28" s="298"/>
    </row>
    <row r="29" spans="1:20" ht="16.149999999999999" customHeight="1">
      <c r="A29" s="193">
        <f>ROW()</f>
        <v>29</v>
      </c>
      <c r="B29" s="153"/>
      <c r="C29" s="154"/>
      <c r="D29" s="146"/>
      <c r="E29" s="150"/>
      <c r="F29" s="149"/>
      <c r="G29" s="156"/>
      <c r="H29" s="156"/>
      <c r="I29" s="156"/>
      <c r="J29" s="156"/>
      <c r="K29" s="156"/>
      <c r="L29" s="156"/>
      <c r="M29" s="156"/>
      <c r="N29" s="156"/>
      <c r="O29" s="525"/>
      <c r="P29" s="525"/>
      <c r="Q29" s="525"/>
      <c r="R29" s="525"/>
      <c r="S29" s="542"/>
      <c r="T29" s="298"/>
    </row>
    <row r="30" spans="1:20" ht="27" customHeight="1">
      <c r="A30" s="193">
        <f>ROW()</f>
        <v>30</v>
      </c>
      <c r="B30" s="147"/>
      <c r="C30" s="345" t="s">
        <v>439</v>
      </c>
      <c r="D30" s="147"/>
      <c r="E30" s="147"/>
      <c r="F30" s="147"/>
      <c r="G30" s="147"/>
      <c r="H30" s="147"/>
      <c r="I30" s="147"/>
      <c r="J30" s="147"/>
      <c r="K30" s="147"/>
      <c r="L30" s="147"/>
      <c r="M30" s="147"/>
      <c r="N30" s="147"/>
      <c r="O30" s="147"/>
      <c r="T30" s="804"/>
    </row>
    <row r="31" spans="1:20" ht="16.149999999999999" customHeight="1">
      <c r="A31" s="193">
        <f>ROW()</f>
        <v>31</v>
      </c>
      <c r="B31" s="147"/>
      <c r="C31" s="147"/>
      <c r="D31" s="147"/>
      <c r="E31" s="147"/>
      <c r="F31" s="147"/>
      <c r="G31" s="147"/>
      <c r="H31" s="147"/>
      <c r="I31" s="147"/>
      <c r="J31" s="147"/>
      <c r="K31" s="147"/>
      <c r="L31" s="147"/>
      <c r="M31" s="147"/>
      <c r="N31" s="147"/>
      <c r="O31" s="151" t="s">
        <v>174</v>
      </c>
      <c r="P31" s="151" t="s">
        <v>443</v>
      </c>
      <c r="Q31" s="151" t="s">
        <v>442</v>
      </c>
      <c r="R31" s="151" t="s">
        <v>441</v>
      </c>
      <c r="S31" s="151" t="s">
        <v>173</v>
      </c>
      <c r="T31" s="804"/>
    </row>
    <row r="32" spans="1:20" ht="16.149999999999999" customHeight="1">
      <c r="A32" s="193">
        <f>ROW()</f>
        <v>32</v>
      </c>
      <c r="B32" s="147"/>
      <c r="C32" s="147"/>
      <c r="D32" s="158"/>
      <c r="E32" s="147"/>
      <c r="F32" s="147"/>
      <c r="G32" s="147"/>
      <c r="H32" s="147"/>
      <c r="I32" s="147"/>
      <c r="J32" s="147"/>
      <c r="K32" s="147"/>
      <c r="L32" s="147"/>
      <c r="M32" s="147"/>
      <c r="N32" s="147"/>
      <c r="O32" s="349" t="s">
        <v>168</v>
      </c>
      <c r="P32" s="349" t="s">
        <v>168</v>
      </c>
      <c r="Q32" s="349" t="s">
        <v>168</v>
      </c>
      <c r="R32" s="349" t="s">
        <v>168</v>
      </c>
      <c r="S32" s="349" t="s">
        <v>168</v>
      </c>
      <c r="T32" s="804"/>
    </row>
    <row r="33" spans="1:20" ht="16.149999999999999" customHeight="1">
      <c r="A33" s="193">
        <f>ROW()</f>
        <v>33</v>
      </c>
      <c r="B33" s="147"/>
      <c r="C33" s="147"/>
      <c r="D33" s="524" t="s">
        <v>725</v>
      </c>
      <c r="E33" s="147"/>
      <c r="F33" s="147"/>
      <c r="G33" s="147"/>
      <c r="H33" s="147"/>
      <c r="I33" s="147"/>
      <c r="J33" s="147"/>
      <c r="K33" s="147"/>
      <c r="L33" s="147"/>
      <c r="M33" s="147"/>
      <c r="N33" s="147"/>
      <c r="O33" s="550">
        <f>O54</f>
        <v>0</v>
      </c>
      <c r="P33" s="550">
        <f t="shared" ref="P33:S33" si="0">P54</f>
        <v>0</v>
      </c>
      <c r="Q33" s="550">
        <f t="shared" si="0"/>
        <v>0</v>
      </c>
      <c r="R33" s="550">
        <f t="shared" si="0"/>
        <v>0</v>
      </c>
      <c r="S33" s="550">
        <f t="shared" si="0"/>
        <v>0</v>
      </c>
      <c r="T33" s="804"/>
    </row>
    <row r="34" spans="1:20" ht="16.149999999999999" customHeight="1">
      <c r="A34" s="193">
        <f>ROW()</f>
        <v>34</v>
      </c>
      <c r="B34" s="147"/>
      <c r="C34" s="147"/>
      <c r="D34" s="158"/>
      <c r="E34" s="147"/>
      <c r="F34" s="147"/>
      <c r="G34" s="147"/>
      <c r="H34" s="147"/>
      <c r="I34" s="147"/>
      <c r="J34" s="147"/>
      <c r="K34" s="147"/>
      <c r="L34" s="147"/>
      <c r="M34" s="147"/>
      <c r="N34" s="147"/>
      <c r="O34" s="551"/>
      <c r="P34" s="551"/>
      <c r="Q34" s="551"/>
      <c r="R34" s="551"/>
      <c r="S34" s="551"/>
      <c r="T34" s="804"/>
    </row>
    <row r="35" spans="1:20" ht="16.149999999999999" customHeight="1">
      <c r="A35" s="193">
        <f>ROW()</f>
        <v>35</v>
      </c>
      <c r="B35" s="147"/>
      <c r="C35" s="346" t="s">
        <v>2</v>
      </c>
      <c r="D35" s="344" t="s">
        <v>177</v>
      </c>
      <c r="E35" s="147"/>
      <c r="F35" s="147"/>
      <c r="G35" s="147"/>
      <c r="H35" s="147"/>
      <c r="I35" s="147"/>
      <c r="J35" s="147"/>
      <c r="K35" s="147"/>
      <c r="L35" s="147"/>
      <c r="M35" s="147"/>
      <c r="N35" s="147"/>
      <c r="O35" s="552">
        <f>O80</f>
        <v>0</v>
      </c>
      <c r="P35" s="552">
        <f t="shared" ref="P35:S35" si="1">P80</f>
        <v>0</v>
      </c>
      <c r="Q35" s="552">
        <f t="shared" si="1"/>
        <v>0</v>
      </c>
      <c r="R35" s="552">
        <f t="shared" si="1"/>
        <v>0</v>
      </c>
      <c r="S35" s="552">
        <f t="shared" si="1"/>
        <v>0</v>
      </c>
      <c r="T35" s="804"/>
    </row>
    <row r="36" spans="1:20" ht="16.149999999999999" customHeight="1">
      <c r="A36" s="193">
        <f>ROW()</f>
        <v>36</v>
      </c>
      <c r="B36" s="147"/>
      <c r="C36" s="172"/>
      <c r="D36" s="147"/>
      <c r="E36" s="147"/>
      <c r="F36" s="147"/>
      <c r="G36" s="147"/>
      <c r="H36" s="147"/>
      <c r="I36" s="147"/>
      <c r="J36" s="147"/>
      <c r="K36" s="147"/>
      <c r="L36" s="147"/>
      <c r="M36" s="147"/>
      <c r="N36" s="147"/>
      <c r="O36" s="551"/>
      <c r="P36" s="551"/>
      <c r="Q36" s="551"/>
      <c r="R36" s="551"/>
      <c r="S36" s="551"/>
      <c r="T36" s="804"/>
    </row>
    <row r="37" spans="1:20" ht="16.149999999999999" customHeight="1">
      <c r="A37" s="193">
        <f>ROW()</f>
        <v>37</v>
      </c>
      <c r="B37" s="147"/>
      <c r="C37" s="172"/>
      <c r="D37" s="158" t="s">
        <v>430</v>
      </c>
      <c r="E37" s="147"/>
      <c r="F37" s="147"/>
      <c r="G37" s="147"/>
      <c r="H37" s="147"/>
      <c r="I37" s="147"/>
      <c r="J37" s="147"/>
      <c r="K37" s="147"/>
      <c r="L37" s="147"/>
      <c r="M37" s="147"/>
      <c r="N37" s="147"/>
      <c r="O37" s="550">
        <f>O33-O35</f>
        <v>0</v>
      </c>
      <c r="P37" s="550">
        <f>P33-P35</f>
        <v>0</v>
      </c>
      <c r="Q37" s="550">
        <f>Q33-Q35</f>
        <v>0</v>
      </c>
      <c r="R37" s="550">
        <f>R33-R35</f>
        <v>0</v>
      </c>
      <c r="S37" s="550">
        <f>S33-S35</f>
        <v>0</v>
      </c>
      <c r="T37" s="804"/>
    </row>
    <row r="38" spans="1:20" ht="16.149999999999999" customHeight="1">
      <c r="A38" s="193">
        <f>ROW()</f>
        <v>38</v>
      </c>
      <c r="B38" s="147"/>
      <c r="C38" s="172"/>
      <c r="D38" s="147"/>
      <c r="E38" s="147"/>
      <c r="F38" s="147"/>
      <c r="G38" s="147"/>
      <c r="H38" s="147"/>
      <c r="I38" s="147"/>
      <c r="J38" s="147"/>
      <c r="K38" s="147"/>
      <c r="L38" s="147"/>
      <c r="M38" s="147"/>
      <c r="N38" s="147"/>
      <c r="O38" s="551"/>
      <c r="P38" s="551"/>
      <c r="Q38" s="551"/>
      <c r="R38" s="551"/>
      <c r="S38" s="551"/>
      <c r="T38" s="804"/>
    </row>
    <row r="39" spans="1:20" ht="16.149999999999999" customHeight="1">
      <c r="A39" s="193">
        <f>ROW()</f>
        <v>39</v>
      </c>
      <c r="B39" s="147"/>
      <c r="C39" s="346" t="s">
        <v>2</v>
      </c>
      <c r="D39" s="347" t="s">
        <v>172</v>
      </c>
      <c r="E39" s="147"/>
      <c r="F39" s="147"/>
      <c r="G39" s="147"/>
      <c r="H39" s="147"/>
      <c r="I39" s="147"/>
      <c r="J39" s="147"/>
      <c r="K39" s="147"/>
      <c r="L39" s="147"/>
      <c r="M39" s="147"/>
      <c r="N39" s="147"/>
      <c r="O39" s="553"/>
      <c r="P39" s="553"/>
      <c r="Q39" s="553"/>
      <c r="R39" s="553"/>
      <c r="S39" s="552">
        <f>S134</f>
        <v>0</v>
      </c>
      <c r="T39" s="804"/>
    </row>
    <row r="40" spans="1:20" ht="16.149999999999999" customHeight="1">
      <c r="A40" s="193">
        <f>ROW()</f>
        <v>40</v>
      </c>
      <c r="B40" s="147"/>
      <c r="C40" s="172"/>
      <c r="D40" s="147"/>
      <c r="E40" s="147"/>
      <c r="F40" s="147"/>
      <c r="G40" s="147"/>
      <c r="H40" s="147"/>
      <c r="I40" s="147"/>
      <c r="J40" s="147"/>
      <c r="K40" s="147"/>
      <c r="L40" s="147"/>
      <c r="M40" s="147"/>
      <c r="N40" s="147"/>
      <c r="O40" s="551"/>
      <c r="P40" s="551"/>
      <c r="Q40" s="551"/>
      <c r="R40" s="551"/>
      <c r="S40" s="551"/>
      <c r="T40" s="804"/>
    </row>
    <row r="41" spans="1:20" ht="16.149999999999999" customHeight="1">
      <c r="A41" s="193">
        <f>ROW()</f>
        <v>41</v>
      </c>
      <c r="B41" s="147"/>
      <c r="C41" s="172"/>
      <c r="D41" s="158" t="s">
        <v>431</v>
      </c>
      <c r="E41" s="147"/>
      <c r="F41" s="147"/>
      <c r="G41" s="147"/>
      <c r="H41" s="147"/>
      <c r="I41" s="147"/>
      <c r="J41" s="147"/>
      <c r="K41" s="147"/>
      <c r="L41" s="147"/>
      <c r="M41" s="147"/>
      <c r="N41" s="147"/>
      <c r="O41" s="550">
        <f t="shared" ref="O41" si="2">O37-O39</f>
        <v>0</v>
      </c>
      <c r="P41" s="550">
        <f t="shared" ref="P41:R41" si="3">P37-P39</f>
        <v>0</v>
      </c>
      <c r="Q41" s="550">
        <f t="shared" si="3"/>
        <v>0</v>
      </c>
      <c r="R41" s="550">
        <f t="shared" si="3"/>
        <v>0</v>
      </c>
      <c r="S41" s="550">
        <f>S37-S39</f>
        <v>0</v>
      </c>
      <c r="T41" s="804"/>
    </row>
    <row r="42" spans="1:20" ht="16.149999999999999" customHeight="1">
      <c r="A42" s="193">
        <f>ROW()</f>
        <v>42</v>
      </c>
      <c r="B42" s="147"/>
      <c r="C42" s="172"/>
      <c r="D42" s="147"/>
      <c r="E42" s="147"/>
      <c r="F42" s="147"/>
      <c r="G42" s="147"/>
      <c r="H42" s="147"/>
      <c r="I42" s="147"/>
      <c r="J42" s="147"/>
      <c r="K42" s="147"/>
      <c r="L42" s="147"/>
      <c r="M42" s="147"/>
      <c r="N42" s="147"/>
      <c r="O42" s="551"/>
      <c r="P42" s="551"/>
      <c r="Q42" s="551"/>
      <c r="R42" s="551"/>
      <c r="S42" s="551"/>
      <c r="T42" s="804"/>
    </row>
    <row r="43" spans="1:20" ht="16.149999999999999" customHeight="1">
      <c r="A43" s="193">
        <f>ROW()</f>
        <v>43</v>
      </c>
      <c r="B43" s="147"/>
      <c r="C43" s="346" t="s">
        <v>2</v>
      </c>
      <c r="D43" s="347" t="s">
        <v>559</v>
      </c>
      <c r="E43" s="147"/>
      <c r="F43" s="147"/>
      <c r="G43" s="147"/>
      <c r="H43" s="147"/>
      <c r="I43" s="147"/>
      <c r="J43" s="147"/>
      <c r="K43" s="147"/>
      <c r="L43" s="147"/>
      <c r="M43" s="147"/>
      <c r="N43" s="147"/>
      <c r="O43" s="553"/>
      <c r="P43" s="553"/>
      <c r="Q43" s="553"/>
      <c r="R43" s="553"/>
      <c r="S43" s="553"/>
      <c r="T43" s="804"/>
    </row>
    <row r="44" spans="1:20" ht="16.149999999999999" customHeight="1" thickBot="1">
      <c r="A44" s="193">
        <f>ROW()</f>
        <v>44</v>
      </c>
      <c r="B44" s="147"/>
      <c r="C44" s="172"/>
      <c r="D44" s="147"/>
      <c r="E44" s="147"/>
      <c r="F44" s="147"/>
      <c r="G44" s="147"/>
      <c r="H44" s="147"/>
      <c r="I44" s="147"/>
      <c r="J44" s="147"/>
      <c r="K44" s="147"/>
      <c r="L44" s="147"/>
      <c r="M44" s="147"/>
      <c r="N44" s="147"/>
      <c r="O44" s="551"/>
      <c r="P44" s="551"/>
      <c r="Q44" s="551"/>
      <c r="R44" s="551"/>
      <c r="S44" s="551"/>
      <c r="T44" s="804"/>
    </row>
    <row r="45" spans="1:20" ht="16.149999999999999" customHeight="1" thickBot="1">
      <c r="A45" s="193">
        <f>ROW()</f>
        <v>45</v>
      </c>
      <c r="B45" s="147"/>
      <c r="C45" s="147"/>
      <c r="D45" s="158" t="s">
        <v>684</v>
      </c>
      <c r="E45" s="147"/>
      <c r="F45" s="147"/>
      <c r="G45" s="147"/>
      <c r="H45" s="147"/>
      <c r="I45" s="147"/>
      <c r="J45" s="147"/>
      <c r="K45" s="147"/>
      <c r="L45" s="147"/>
      <c r="M45" s="147"/>
      <c r="N45" s="147"/>
      <c r="O45" s="554">
        <f t="shared" ref="O45" si="4">O41-O43</f>
        <v>0</v>
      </c>
      <c r="P45" s="555">
        <f t="shared" ref="P45:R45" si="5">P41-P43</f>
        <v>0</v>
      </c>
      <c r="Q45" s="555">
        <f t="shared" si="5"/>
        <v>0</v>
      </c>
      <c r="R45" s="555">
        <f t="shared" si="5"/>
        <v>0</v>
      </c>
      <c r="S45" s="556">
        <f>S41-S43</f>
        <v>0</v>
      </c>
      <c r="T45" s="804"/>
    </row>
    <row r="46" spans="1:20" ht="16.149999999999999" customHeight="1">
      <c r="A46" s="193">
        <f>ROW()</f>
        <v>46</v>
      </c>
      <c r="B46" s="147"/>
      <c r="C46" s="147"/>
      <c r="D46" s="147"/>
      <c r="E46" s="147"/>
      <c r="F46" s="147"/>
      <c r="G46" s="147"/>
      <c r="H46" s="147"/>
      <c r="I46" s="147"/>
      <c r="J46" s="147"/>
      <c r="K46" s="147"/>
      <c r="L46" s="147"/>
      <c r="M46" s="147"/>
      <c r="N46" s="147"/>
      <c r="O46" s="147"/>
      <c r="P46" s="147"/>
      <c r="Q46" s="147"/>
      <c r="R46" s="147"/>
      <c r="S46" s="147"/>
      <c r="T46" s="804"/>
    </row>
    <row r="47" spans="1:20" ht="16.149999999999999" customHeight="1">
      <c r="A47" s="193">
        <f>ROW()</f>
        <v>47</v>
      </c>
      <c r="B47" s="147"/>
      <c r="C47" s="345" t="s">
        <v>721</v>
      </c>
      <c r="D47" s="147"/>
      <c r="E47" s="147"/>
      <c r="F47" s="147"/>
      <c r="G47" s="147"/>
      <c r="H47" s="147"/>
      <c r="I47" s="147"/>
      <c r="J47" s="147"/>
      <c r="K47" s="147"/>
      <c r="L47" s="147"/>
      <c r="M47" s="147"/>
      <c r="N47" s="147"/>
      <c r="O47" s="147"/>
      <c r="P47" s="147"/>
      <c r="Q47" s="147"/>
      <c r="R47" s="147"/>
      <c r="S47" s="147"/>
      <c r="T47" s="804"/>
    </row>
    <row r="48" spans="1:20" ht="16.149999999999999" customHeight="1">
      <c r="A48" s="193">
        <f>ROW()</f>
        <v>48</v>
      </c>
      <c r="B48" s="147"/>
      <c r="C48" s="345"/>
      <c r="D48" s="147"/>
      <c r="E48" s="147"/>
      <c r="F48" s="147"/>
      <c r="G48" s="147"/>
      <c r="H48" s="147"/>
      <c r="I48" s="147"/>
      <c r="J48" s="147"/>
      <c r="K48" s="147"/>
      <c r="L48" s="147"/>
      <c r="M48" s="147"/>
      <c r="N48" s="147"/>
      <c r="O48" s="151" t="s">
        <v>174</v>
      </c>
      <c r="P48" s="151" t="s">
        <v>443</v>
      </c>
      <c r="Q48" s="151" t="s">
        <v>442</v>
      </c>
      <c r="R48" s="151" t="s">
        <v>441</v>
      </c>
      <c r="S48" s="151" t="s">
        <v>173</v>
      </c>
      <c r="T48" s="804"/>
    </row>
    <row r="49" spans="1:20" ht="16.149999999999999" customHeight="1">
      <c r="A49" s="193">
        <f>ROW()</f>
        <v>49</v>
      </c>
      <c r="B49" s="147"/>
      <c r="C49" s="147"/>
      <c r="D49" s="158" t="s">
        <v>425</v>
      </c>
      <c r="O49" s="349" t="s">
        <v>168</v>
      </c>
      <c r="P49" s="349" t="s">
        <v>168</v>
      </c>
      <c r="Q49" s="349" t="s">
        <v>168</v>
      </c>
      <c r="R49" s="349" t="s">
        <v>168</v>
      </c>
      <c r="S49" s="349" t="s">
        <v>168</v>
      </c>
      <c r="T49" s="804"/>
    </row>
    <row r="50" spans="1:20" ht="16.149999999999999" customHeight="1">
      <c r="A50" s="193">
        <f>ROW()</f>
        <v>50</v>
      </c>
      <c r="B50" s="147"/>
      <c r="C50" s="147"/>
      <c r="D50" s="524" t="s">
        <v>737</v>
      </c>
      <c r="E50" s="147"/>
      <c r="F50" s="147"/>
      <c r="G50" s="147"/>
      <c r="H50" s="147"/>
      <c r="I50" s="147"/>
      <c r="J50" s="147"/>
      <c r="K50" s="147"/>
      <c r="L50" s="147"/>
      <c r="M50" s="147"/>
      <c r="N50" s="147"/>
      <c r="O50" s="553"/>
      <c r="P50" s="553"/>
      <c r="Q50" s="553"/>
      <c r="R50" s="553"/>
      <c r="S50" s="553"/>
      <c r="T50" s="804"/>
    </row>
    <row r="51" spans="1:20" ht="16.149999999999999" customHeight="1">
      <c r="A51" s="193"/>
      <c r="B51" s="147"/>
      <c r="C51" s="147"/>
      <c r="D51" s="524" t="s">
        <v>738</v>
      </c>
      <c r="E51" s="147"/>
      <c r="F51" s="147"/>
      <c r="G51" s="147"/>
      <c r="H51" s="147"/>
      <c r="I51" s="147"/>
      <c r="J51" s="147"/>
      <c r="K51" s="147"/>
      <c r="L51" s="147"/>
      <c r="M51" s="147"/>
      <c r="N51" s="147"/>
      <c r="O51" s="553"/>
      <c r="P51" s="553"/>
      <c r="Q51" s="553"/>
      <c r="R51" s="553"/>
      <c r="S51" s="553"/>
      <c r="T51" s="804"/>
    </row>
    <row r="52" spans="1:20" ht="16.149999999999999" customHeight="1">
      <c r="A52" s="193">
        <f>ROW()</f>
        <v>52</v>
      </c>
      <c r="B52" s="147"/>
      <c r="C52" s="147"/>
      <c r="D52" s="782" t="s">
        <v>928</v>
      </c>
      <c r="E52" s="147"/>
      <c r="F52" s="147"/>
      <c r="G52" s="147"/>
      <c r="H52" s="147"/>
      <c r="I52" s="147"/>
      <c r="J52" s="147"/>
      <c r="K52" s="147"/>
      <c r="L52" s="147"/>
      <c r="M52" s="147"/>
      <c r="N52" s="147"/>
      <c r="O52" s="553"/>
      <c r="P52" s="553"/>
      <c r="Q52" s="553"/>
      <c r="R52" s="553"/>
      <c r="S52" s="553"/>
      <c r="T52" s="804"/>
    </row>
    <row r="53" spans="1:20" ht="16.149999999999999" customHeight="1">
      <c r="A53" s="193">
        <f>ROW()</f>
        <v>53</v>
      </c>
      <c r="B53" s="147"/>
      <c r="C53" s="147"/>
      <c r="D53" s="388" t="s">
        <v>685</v>
      </c>
      <c r="E53" s="147"/>
      <c r="F53" s="147"/>
      <c r="G53" s="147"/>
      <c r="H53" s="147"/>
      <c r="I53" s="147"/>
      <c r="J53" s="147"/>
      <c r="K53" s="147"/>
      <c r="L53" s="147"/>
      <c r="M53" s="147"/>
      <c r="N53" s="147"/>
      <c r="O53" s="553"/>
      <c r="P53" s="553"/>
      <c r="Q53" s="553"/>
      <c r="R53" s="553"/>
      <c r="S53" s="553"/>
      <c r="T53" s="804"/>
    </row>
    <row r="54" spans="1:20" ht="16.149999999999999" customHeight="1">
      <c r="A54" s="193">
        <f>ROW()</f>
        <v>54</v>
      </c>
      <c r="B54" s="147"/>
      <c r="C54" s="147"/>
      <c r="D54" s="158" t="s">
        <v>725</v>
      </c>
      <c r="E54" s="147"/>
      <c r="F54" s="147"/>
      <c r="G54" s="147"/>
      <c r="H54" s="147"/>
      <c r="I54" s="147"/>
      <c r="J54" s="147"/>
      <c r="K54" s="147"/>
      <c r="L54" s="147"/>
      <c r="M54" s="147"/>
      <c r="N54" s="147"/>
      <c r="O54" s="550">
        <f>SUM(O50:O53)</f>
        <v>0</v>
      </c>
      <c r="P54" s="550">
        <f t="shared" ref="P54:S54" si="6">SUM(P50:P53)</f>
        <v>0</v>
      </c>
      <c r="Q54" s="550">
        <f t="shared" si="6"/>
        <v>0</v>
      </c>
      <c r="R54" s="550">
        <f t="shared" si="6"/>
        <v>0</v>
      </c>
      <c r="S54" s="550">
        <f t="shared" si="6"/>
        <v>0</v>
      </c>
      <c r="T54" s="804"/>
    </row>
    <row r="55" spans="1:20" ht="16.149999999999999" customHeight="1">
      <c r="A55" s="193">
        <f>ROW()</f>
        <v>55</v>
      </c>
      <c r="B55" s="147"/>
      <c r="C55" s="147"/>
      <c r="D55" s="147"/>
      <c r="E55" s="147"/>
      <c r="F55" s="147"/>
      <c r="G55" s="147"/>
      <c r="H55" s="147"/>
      <c r="I55" s="147"/>
      <c r="J55" s="147"/>
      <c r="K55" s="147"/>
      <c r="L55" s="147"/>
      <c r="M55" s="147"/>
      <c r="N55" s="147"/>
      <c r="O55" s="551"/>
      <c r="P55" s="551"/>
      <c r="Q55" s="551"/>
      <c r="R55" s="551"/>
      <c r="S55" s="551"/>
      <c r="T55" s="804"/>
    </row>
    <row r="56" spans="1:20" ht="16.149999999999999" customHeight="1">
      <c r="A56" s="193">
        <f>ROW()</f>
        <v>56</v>
      </c>
      <c r="B56" s="147"/>
      <c r="C56" s="147"/>
      <c r="D56" s="147"/>
      <c r="E56" s="147"/>
      <c r="F56" s="147"/>
      <c r="G56" s="147"/>
      <c r="H56" s="147"/>
      <c r="I56" s="147"/>
      <c r="J56" s="147"/>
      <c r="K56" s="147"/>
      <c r="L56" s="147"/>
      <c r="M56" s="147"/>
      <c r="N56" s="147"/>
      <c r="O56" s="151" t="s">
        <v>404</v>
      </c>
      <c r="P56" s="151" t="s">
        <v>405</v>
      </c>
      <c r="Q56" s="151" t="s">
        <v>406</v>
      </c>
      <c r="R56" s="151" t="s">
        <v>407</v>
      </c>
      <c r="S56" s="151" t="s">
        <v>408</v>
      </c>
      <c r="T56" s="804"/>
    </row>
    <row r="57" spans="1:20" ht="16.149999999999999" customHeight="1">
      <c r="A57" s="193">
        <f>ROW()</f>
        <v>57</v>
      </c>
      <c r="B57" s="147"/>
      <c r="C57" s="147"/>
      <c r="D57" s="158" t="s">
        <v>727</v>
      </c>
      <c r="E57" s="147"/>
      <c r="F57" s="147"/>
      <c r="G57" s="147"/>
      <c r="H57" s="147"/>
      <c r="I57" s="147"/>
      <c r="J57" s="147"/>
      <c r="K57" s="147"/>
      <c r="L57" s="147"/>
      <c r="M57" s="147"/>
      <c r="N57" s="147"/>
      <c r="O57" s="349" t="s">
        <v>168</v>
      </c>
      <c r="P57" s="349" t="s">
        <v>168</v>
      </c>
      <c r="Q57" s="349" t="s">
        <v>168</v>
      </c>
      <c r="R57" s="349" t="s">
        <v>168</v>
      </c>
      <c r="S57" s="349" t="s">
        <v>168</v>
      </c>
      <c r="T57" s="804"/>
    </row>
    <row r="58" spans="1:20" ht="16.149999999999999" customHeight="1">
      <c r="A58" s="193">
        <f>ROW()</f>
        <v>58</v>
      </c>
      <c r="B58" s="147"/>
      <c r="C58" s="147"/>
      <c r="D58" s="524" t="s">
        <v>737</v>
      </c>
      <c r="E58" s="147"/>
      <c r="F58" s="147"/>
      <c r="G58" s="147"/>
      <c r="H58" s="147"/>
      <c r="I58" s="147"/>
      <c r="J58" s="147"/>
      <c r="K58" s="147"/>
      <c r="L58" s="147"/>
      <c r="M58" s="147"/>
      <c r="N58" s="147"/>
      <c r="O58" s="553"/>
      <c r="P58" s="553"/>
      <c r="Q58" s="553"/>
      <c r="R58" s="553"/>
      <c r="S58" s="553"/>
      <c r="T58" s="804"/>
    </row>
    <row r="59" spans="1:20" ht="16.149999999999999" customHeight="1">
      <c r="A59" s="193">
        <f>ROW()</f>
        <v>59</v>
      </c>
      <c r="B59" s="147"/>
      <c r="C59" s="147"/>
      <c r="D59" s="524" t="s">
        <v>738</v>
      </c>
      <c r="E59" s="147"/>
      <c r="F59" s="147"/>
      <c r="G59" s="147"/>
      <c r="H59" s="147"/>
      <c r="I59" s="147"/>
      <c r="J59" s="147"/>
      <c r="K59" s="147"/>
      <c r="L59" s="147"/>
      <c r="M59" s="147"/>
      <c r="N59" s="147"/>
      <c r="O59" s="553"/>
      <c r="P59" s="553"/>
      <c r="Q59" s="553"/>
      <c r="R59" s="553"/>
      <c r="S59" s="553"/>
      <c r="T59" s="804"/>
    </row>
    <row r="60" spans="1:20" ht="16.149999999999999" customHeight="1">
      <c r="A60" s="193">
        <f>ROW()</f>
        <v>60</v>
      </c>
      <c r="B60" s="147"/>
      <c r="C60" s="147"/>
      <c r="D60" s="782" t="s">
        <v>928</v>
      </c>
      <c r="E60" s="147"/>
      <c r="F60" s="147"/>
      <c r="G60" s="147"/>
      <c r="H60" s="147"/>
      <c r="I60" s="147"/>
      <c r="J60" s="147"/>
      <c r="K60" s="147"/>
      <c r="L60" s="147"/>
      <c r="M60" s="147"/>
      <c r="N60" s="147"/>
      <c r="O60" s="553"/>
      <c r="P60" s="553"/>
      <c r="Q60" s="553"/>
      <c r="R60" s="553"/>
      <c r="S60" s="553"/>
      <c r="T60" s="804"/>
    </row>
    <row r="61" spans="1:20" ht="16.149999999999999" customHeight="1">
      <c r="A61" s="193">
        <f>ROW()</f>
        <v>61</v>
      </c>
      <c r="B61" s="147"/>
      <c r="C61" s="147"/>
      <c r="D61" s="388" t="s">
        <v>685</v>
      </c>
      <c r="E61" s="147"/>
      <c r="F61" s="147"/>
      <c r="G61" s="147"/>
      <c r="H61" s="147"/>
      <c r="I61" s="147"/>
      <c r="J61" s="147"/>
      <c r="K61" s="147"/>
      <c r="L61" s="147"/>
      <c r="M61" s="147"/>
      <c r="N61" s="147"/>
      <c r="O61" s="553"/>
      <c r="P61" s="553"/>
      <c r="Q61" s="553"/>
      <c r="R61" s="553"/>
      <c r="S61" s="553"/>
      <c r="T61" s="804"/>
    </row>
    <row r="62" spans="1:20" ht="16.149999999999999" customHeight="1">
      <c r="A62" s="193">
        <f>ROW()</f>
        <v>62</v>
      </c>
      <c r="B62" s="147"/>
      <c r="C62" s="147"/>
      <c r="D62" s="158" t="s">
        <v>989</v>
      </c>
      <c r="E62" s="147"/>
      <c r="F62" s="147"/>
      <c r="G62" s="147"/>
      <c r="H62" s="147"/>
      <c r="I62" s="147"/>
      <c r="J62" s="147"/>
      <c r="K62" s="147"/>
      <c r="L62" s="147"/>
      <c r="M62" s="147"/>
      <c r="N62" s="147"/>
      <c r="O62" s="550">
        <f>SUM(O58:O61)</f>
        <v>0</v>
      </c>
      <c r="P62" s="550">
        <f t="shared" ref="P62:S62" si="7">SUM(P58:P61)</f>
        <v>0</v>
      </c>
      <c r="Q62" s="550">
        <f t="shared" si="7"/>
        <v>0</v>
      </c>
      <c r="R62" s="550">
        <f t="shared" si="7"/>
        <v>0</v>
      </c>
      <c r="S62" s="550">
        <f t="shared" si="7"/>
        <v>0</v>
      </c>
      <c r="T62" s="804"/>
    </row>
    <row r="63" spans="1:20" ht="16.149999999999999" customHeight="1">
      <c r="A63" s="193">
        <f>ROW()</f>
        <v>63</v>
      </c>
      <c r="B63" s="147"/>
      <c r="C63" s="147"/>
      <c r="E63" s="147"/>
      <c r="F63" s="147"/>
      <c r="G63" s="147"/>
      <c r="H63" s="147"/>
      <c r="I63" s="147"/>
      <c r="J63" s="147"/>
      <c r="K63" s="147"/>
      <c r="L63" s="147"/>
      <c r="M63" s="147"/>
      <c r="N63" s="147"/>
      <c r="O63" s="147"/>
      <c r="P63" s="147"/>
      <c r="Q63" s="147"/>
      <c r="R63" s="147"/>
      <c r="S63" s="147"/>
      <c r="T63" s="804"/>
    </row>
    <row r="64" spans="1:20" ht="16.149999999999999" customHeight="1">
      <c r="A64" s="193">
        <f>ROW()</f>
        <v>64</v>
      </c>
      <c r="B64" s="147"/>
      <c r="C64" s="147"/>
      <c r="D64" s="147"/>
      <c r="E64" s="147"/>
      <c r="F64" s="147"/>
      <c r="G64" s="147"/>
      <c r="H64" s="147"/>
      <c r="I64" s="147"/>
      <c r="J64" s="147"/>
      <c r="K64" s="147"/>
      <c r="L64" s="147"/>
      <c r="M64" s="147"/>
      <c r="N64" s="147"/>
      <c r="O64" s="151" t="s">
        <v>174</v>
      </c>
      <c r="P64" s="151" t="s">
        <v>443</v>
      </c>
      <c r="Q64" s="151" t="s">
        <v>442</v>
      </c>
      <c r="R64" s="151" t="s">
        <v>441</v>
      </c>
      <c r="S64" s="151" t="s">
        <v>173</v>
      </c>
      <c r="T64" s="804"/>
    </row>
    <row r="65" spans="1:20" ht="16.149999999999999" customHeight="1">
      <c r="A65" s="193">
        <f>ROW()</f>
        <v>65</v>
      </c>
      <c r="B65" s="147"/>
      <c r="C65" s="147"/>
      <c r="D65" s="158" t="s">
        <v>990</v>
      </c>
      <c r="E65" s="147"/>
      <c r="F65" s="147"/>
      <c r="G65" s="147"/>
      <c r="H65" s="147"/>
      <c r="I65" s="147"/>
      <c r="J65" s="147"/>
      <c r="K65" s="147"/>
      <c r="L65" s="147"/>
      <c r="M65" s="147"/>
      <c r="N65" s="147"/>
      <c r="O65" s="349" t="s">
        <v>168</v>
      </c>
      <c r="P65" s="349" t="s">
        <v>168</v>
      </c>
      <c r="Q65" s="349" t="s">
        <v>168</v>
      </c>
      <c r="R65" s="349" t="s">
        <v>168</v>
      </c>
      <c r="S65" s="349" t="s">
        <v>168</v>
      </c>
      <c r="T65" s="804"/>
    </row>
    <row r="66" spans="1:20" ht="16.149999999999999" customHeight="1">
      <c r="A66" s="193">
        <f>ROW()</f>
        <v>66</v>
      </c>
      <c r="B66" s="147"/>
      <c r="C66" s="147"/>
      <c r="D66" s="524" t="s">
        <v>730</v>
      </c>
      <c r="E66" s="147"/>
      <c r="F66" s="147"/>
      <c r="G66" s="147"/>
      <c r="H66" s="147"/>
      <c r="I66" s="147"/>
      <c r="J66" s="147"/>
      <c r="K66" s="147"/>
      <c r="L66" s="147"/>
      <c r="M66" s="147"/>
      <c r="N66" s="147"/>
      <c r="O66" s="553"/>
      <c r="P66" s="553"/>
      <c r="Q66" s="553"/>
      <c r="R66" s="553"/>
      <c r="S66" s="553"/>
      <c r="T66" s="804"/>
    </row>
    <row r="67" spans="1:20" ht="16.149999999999999" customHeight="1">
      <c r="A67" s="193">
        <f>ROW()</f>
        <v>67</v>
      </c>
      <c r="B67" s="147"/>
      <c r="C67" s="147"/>
      <c r="D67" s="524" t="s">
        <v>731</v>
      </c>
      <c r="E67" s="147"/>
      <c r="F67" s="147"/>
      <c r="G67" s="147"/>
      <c r="H67" s="147"/>
      <c r="I67" s="147"/>
      <c r="J67" s="147"/>
      <c r="K67" s="147"/>
      <c r="L67" s="147"/>
      <c r="M67" s="147"/>
      <c r="N67" s="147"/>
      <c r="O67" s="550">
        <f>O54</f>
        <v>0</v>
      </c>
      <c r="P67" s="550">
        <f>P54</f>
        <v>0</v>
      </c>
      <c r="Q67" s="550">
        <f>Q54</f>
        <v>0</v>
      </c>
      <c r="R67" s="550">
        <f>R54</f>
        <v>0</v>
      </c>
      <c r="S67" s="550">
        <f>S54</f>
        <v>0</v>
      </c>
      <c r="T67" s="804"/>
    </row>
    <row r="68" spans="1:20" ht="16.149999999999999" customHeight="1">
      <c r="A68" s="193">
        <f>ROW()</f>
        <v>68</v>
      </c>
      <c r="B68" s="147"/>
      <c r="C68" s="147"/>
      <c r="D68" s="524" t="s">
        <v>732</v>
      </c>
      <c r="E68" s="147"/>
      <c r="F68" s="147"/>
      <c r="G68" s="147"/>
      <c r="H68" s="147"/>
      <c r="I68" s="147"/>
      <c r="J68" s="147"/>
      <c r="K68" s="147"/>
      <c r="L68" s="147"/>
      <c r="M68" s="147"/>
      <c r="N68" s="147"/>
      <c r="O68" s="557">
        <f>O66-O67</f>
        <v>0</v>
      </c>
      <c r="P68" s="557">
        <f t="shared" ref="P68:S68" si="8">P66-P67</f>
        <v>0</v>
      </c>
      <c r="Q68" s="557">
        <f t="shared" si="8"/>
        <v>0</v>
      </c>
      <c r="R68" s="557">
        <f t="shared" si="8"/>
        <v>0</v>
      </c>
      <c r="S68" s="557">
        <f t="shared" si="8"/>
        <v>0</v>
      </c>
      <c r="T68" s="804"/>
    </row>
    <row r="69" spans="1:20" ht="16.149999999999999" customHeight="1">
      <c r="A69" s="193">
        <f>ROW()</f>
        <v>69</v>
      </c>
      <c r="B69" s="147"/>
      <c r="C69" s="147"/>
      <c r="D69" s="524" t="s">
        <v>733</v>
      </c>
      <c r="E69" s="147"/>
      <c r="F69" s="147"/>
      <c r="G69" s="147"/>
      <c r="H69" s="147"/>
      <c r="I69" s="147"/>
      <c r="J69" s="147"/>
      <c r="K69" s="147"/>
      <c r="L69" s="147"/>
      <c r="M69" s="147"/>
      <c r="N69" s="147"/>
      <c r="O69" s="557">
        <f>IF(O66=0,0,O68/O66)</f>
        <v>0</v>
      </c>
      <c r="P69" s="557">
        <f t="shared" ref="P69:S69" si="9">IF(P66=0,0,P68/P66)</f>
        <v>0</v>
      </c>
      <c r="Q69" s="557">
        <f t="shared" si="9"/>
        <v>0</v>
      </c>
      <c r="R69" s="557">
        <f t="shared" si="9"/>
        <v>0</v>
      </c>
      <c r="S69" s="557">
        <f t="shared" si="9"/>
        <v>0</v>
      </c>
      <c r="T69" s="804"/>
    </row>
    <row r="70" spans="1:20" ht="16.149999999999999" customHeight="1">
      <c r="A70" s="193">
        <f>ROW()</f>
        <v>70</v>
      </c>
      <c r="B70" s="147"/>
      <c r="C70" s="147"/>
      <c r="D70" s="524"/>
      <c r="E70" s="147"/>
      <c r="F70" s="147"/>
      <c r="G70" s="147"/>
      <c r="H70" s="147"/>
      <c r="I70" s="147"/>
      <c r="J70" s="147"/>
      <c r="K70" s="147"/>
      <c r="L70" s="147"/>
      <c r="M70" s="147"/>
      <c r="N70" s="147"/>
      <c r="O70" s="527"/>
      <c r="P70" s="527"/>
      <c r="Q70" s="527"/>
      <c r="R70" s="527"/>
      <c r="S70" s="527"/>
      <c r="T70" s="804"/>
    </row>
    <row r="71" spans="1:20" ht="21.75" customHeight="1">
      <c r="A71" s="193">
        <f>ROW()</f>
        <v>71</v>
      </c>
      <c r="B71" s="147"/>
      <c r="C71" s="152" t="s">
        <v>722</v>
      </c>
      <c r="D71" s="147"/>
      <c r="E71" s="147"/>
      <c r="F71" s="147"/>
      <c r="G71" s="147"/>
      <c r="H71" s="147"/>
      <c r="I71" s="147"/>
      <c r="J71" s="147"/>
      <c r="K71" s="147"/>
      <c r="L71" s="147"/>
      <c r="M71" s="147"/>
      <c r="N71" s="147"/>
      <c r="O71" s="151"/>
      <c r="P71" s="151"/>
      <c r="Q71" s="151"/>
      <c r="R71" s="151"/>
      <c r="S71" s="151"/>
      <c r="T71" s="804"/>
    </row>
    <row r="72" spans="1:20" ht="16.149999999999999" customHeight="1">
      <c r="A72" s="193">
        <f>ROW()</f>
        <v>72</v>
      </c>
      <c r="B72" s="147"/>
      <c r="C72" s="152"/>
      <c r="D72" s="147"/>
      <c r="E72" s="147"/>
      <c r="F72" s="147"/>
      <c r="G72" s="147"/>
      <c r="H72" s="147"/>
      <c r="I72" s="147"/>
      <c r="J72" s="147"/>
      <c r="K72" s="147"/>
      <c r="L72" s="147"/>
      <c r="M72" s="147"/>
      <c r="N72" s="147"/>
      <c r="O72" s="151" t="s">
        <v>174</v>
      </c>
      <c r="P72" s="151" t="s">
        <v>443</v>
      </c>
      <c r="Q72" s="151" t="s">
        <v>442</v>
      </c>
      <c r="R72" s="151" t="s">
        <v>441</v>
      </c>
      <c r="S72" s="151" t="s">
        <v>173</v>
      </c>
      <c r="T72" s="804"/>
    </row>
    <row r="73" spans="1:20" ht="16.149999999999999" customHeight="1">
      <c r="A73" s="193">
        <f>ROW()</f>
        <v>73</v>
      </c>
      <c r="B73" s="147"/>
      <c r="C73" s="147"/>
      <c r="D73" s="158" t="s">
        <v>177</v>
      </c>
      <c r="E73" s="147"/>
      <c r="F73" s="147"/>
      <c r="G73" s="147"/>
      <c r="H73" s="147"/>
      <c r="I73" s="147"/>
      <c r="J73" s="147"/>
      <c r="K73" s="147"/>
      <c r="L73" s="147"/>
      <c r="M73" s="147"/>
      <c r="N73" s="147"/>
      <c r="O73" s="349" t="s">
        <v>168</v>
      </c>
      <c r="P73" s="349" t="s">
        <v>168</v>
      </c>
      <c r="Q73" s="349" t="s">
        <v>168</v>
      </c>
      <c r="R73" s="349" t="s">
        <v>168</v>
      </c>
      <c r="S73" s="349" t="s">
        <v>168</v>
      </c>
      <c r="T73" s="804"/>
    </row>
    <row r="74" spans="1:20" ht="16.149999999999999" customHeight="1">
      <c r="A74" s="193">
        <f>ROW()</f>
        <v>74</v>
      </c>
      <c r="B74" s="147"/>
      <c r="C74" s="147"/>
      <c r="D74" s="805" t="s">
        <v>991</v>
      </c>
      <c r="E74" s="147"/>
      <c r="F74" s="147"/>
      <c r="G74" s="147"/>
      <c r="H74" s="147"/>
      <c r="I74" s="147"/>
      <c r="J74" s="147"/>
      <c r="K74" s="147"/>
      <c r="L74" s="147"/>
      <c r="M74" s="147"/>
      <c r="N74" s="147"/>
      <c r="O74" s="553"/>
      <c r="P74" s="553"/>
      <c r="Q74" s="553"/>
      <c r="R74" s="553"/>
      <c r="S74" s="553"/>
      <c r="T74" s="804"/>
    </row>
    <row r="75" spans="1:20" ht="16.149999999999999" customHeight="1">
      <c r="A75" s="193">
        <f>ROW()</f>
        <v>75</v>
      </c>
      <c r="B75" s="147"/>
      <c r="C75" s="147"/>
      <c r="D75" s="344" t="s">
        <v>553</v>
      </c>
      <c r="E75" s="147"/>
      <c r="F75" s="147"/>
      <c r="G75" s="147"/>
      <c r="H75" s="147"/>
      <c r="I75" s="147"/>
      <c r="J75" s="147"/>
      <c r="K75" s="147"/>
      <c r="L75" s="147"/>
      <c r="M75" s="147"/>
      <c r="N75" s="147"/>
      <c r="O75" s="553"/>
      <c r="P75" s="553"/>
      <c r="Q75" s="553"/>
      <c r="R75" s="553"/>
      <c r="S75" s="553"/>
      <c r="T75" s="804"/>
    </row>
    <row r="76" spans="1:20" ht="16.149999999999999" customHeight="1">
      <c r="A76" s="193">
        <f>ROW()</f>
        <v>76</v>
      </c>
      <c r="B76" s="147"/>
      <c r="C76" s="147"/>
      <c r="D76" s="344" t="s">
        <v>556</v>
      </c>
      <c r="E76" s="147"/>
      <c r="F76" s="147"/>
      <c r="G76" s="147"/>
      <c r="H76" s="147"/>
      <c r="I76" s="147"/>
      <c r="J76" s="147"/>
      <c r="K76" s="147"/>
      <c r="L76" s="147"/>
      <c r="M76" s="147"/>
      <c r="N76" s="147"/>
      <c r="O76" s="553"/>
      <c r="P76" s="553"/>
      <c r="Q76" s="553"/>
      <c r="R76" s="553"/>
      <c r="S76" s="553"/>
      <c r="T76" s="804"/>
    </row>
    <row r="77" spans="1:20" ht="16.149999999999999" customHeight="1">
      <c r="A77" s="193">
        <f>ROW()</f>
        <v>77</v>
      </c>
      <c r="B77" s="147"/>
      <c r="C77" s="147"/>
      <c r="D77" s="344" t="s">
        <v>557</v>
      </c>
      <c r="E77" s="147"/>
      <c r="F77" s="147"/>
      <c r="G77" s="147"/>
      <c r="H77" s="147"/>
      <c r="I77" s="147"/>
      <c r="J77" s="147"/>
      <c r="K77" s="147"/>
      <c r="L77" s="147"/>
      <c r="M77" s="147"/>
      <c r="N77" s="147"/>
      <c r="O77" s="553"/>
      <c r="P77" s="553"/>
      <c r="Q77" s="553"/>
      <c r="R77" s="553"/>
      <c r="S77" s="553"/>
      <c r="T77" s="804"/>
    </row>
    <row r="78" spans="1:20" ht="16.149999999999999" customHeight="1">
      <c r="A78" s="193">
        <f>ROW()</f>
        <v>78</v>
      </c>
      <c r="B78" s="147"/>
      <c r="C78" s="147"/>
      <c r="D78" s="344" t="s">
        <v>558</v>
      </c>
      <c r="E78" s="147"/>
      <c r="F78" s="147"/>
      <c r="G78" s="147"/>
      <c r="H78" s="147"/>
      <c r="I78" s="147"/>
      <c r="J78" s="147"/>
      <c r="K78" s="147"/>
      <c r="L78" s="147"/>
      <c r="M78" s="147"/>
      <c r="N78" s="147"/>
      <c r="O78" s="553"/>
      <c r="P78" s="553"/>
      <c r="Q78" s="553"/>
      <c r="R78" s="553"/>
      <c r="S78" s="553"/>
      <c r="T78" s="804"/>
    </row>
    <row r="79" spans="1:20" ht="16.149999999999999" customHeight="1" thickBot="1">
      <c r="A79" s="193">
        <f>ROW()</f>
        <v>79</v>
      </c>
      <c r="B79" s="147"/>
      <c r="C79" s="147"/>
      <c r="D79" s="147" t="s">
        <v>555</v>
      </c>
      <c r="E79" s="147"/>
      <c r="F79" s="147"/>
      <c r="G79" s="147"/>
      <c r="H79" s="147"/>
      <c r="I79" s="147"/>
      <c r="J79" s="147"/>
      <c r="K79" s="147"/>
      <c r="L79" s="147"/>
      <c r="M79" s="147"/>
      <c r="N79" s="147"/>
      <c r="O79" s="558"/>
      <c r="P79" s="558"/>
      <c r="Q79" s="558"/>
      <c r="R79" s="558"/>
      <c r="S79" s="558"/>
      <c r="T79" s="804"/>
    </row>
    <row r="80" spans="1:20" ht="16.149999999999999" customHeight="1" thickBot="1">
      <c r="A80" s="193">
        <f>ROW()</f>
        <v>80</v>
      </c>
      <c r="B80" s="147"/>
      <c r="C80" s="147"/>
      <c r="D80" s="158" t="s">
        <v>394</v>
      </c>
      <c r="E80" s="147"/>
      <c r="F80" s="147"/>
      <c r="G80" s="147"/>
      <c r="H80" s="147"/>
      <c r="I80" s="147"/>
      <c r="J80" s="147"/>
      <c r="K80" s="147"/>
      <c r="L80" s="147"/>
      <c r="M80" s="147"/>
      <c r="N80" s="147"/>
      <c r="O80" s="554">
        <f>SUM(N74:N79)</f>
        <v>0</v>
      </c>
      <c r="P80" s="555">
        <f t="shared" ref="P80:R80" si="10">SUM(O74:O79)</f>
        <v>0</v>
      </c>
      <c r="Q80" s="555">
        <f t="shared" si="10"/>
        <v>0</v>
      </c>
      <c r="R80" s="555">
        <f t="shared" si="10"/>
        <v>0</v>
      </c>
      <c r="S80" s="556">
        <f>SUM(R74:R79)</f>
        <v>0</v>
      </c>
      <c r="T80" s="804"/>
    </row>
    <row r="81" spans="1:20" ht="16.149999999999999" customHeight="1">
      <c r="A81" s="193">
        <f>ROW()</f>
        <v>81</v>
      </c>
      <c r="B81" s="147"/>
      <c r="C81" s="147"/>
      <c r="D81" s="164" t="s">
        <v>1099</v>
      </c>
      <c r="E81" s="147"/>
      <c r="F81" s="147"/>
      <c r="G81" s="147"/>
      <c r="H81" s="147"/>
      <c r="I81" s="147"/>
      <c r="J81" s="147"/>
      <c r="K81" s="147"/>
      <c r="L81" s="147"/>
      <c r="M81" s="147"/>
      <c r="N81" s="147"/>
      <c r="O81" s="147"/>
      <c r="P81" s="147"/>
      <c r="Q81" s="147"/>
      <c r="R81" s="147"/>
      <c r="S81" s="147"/>
      <c r="T81" s="804"/>
    </row>
    <row r="82" spans="1:20" ht="16.149999999999999" customHeight="1">
      <c r="A82" s="193">
        <f>ROW()</f>
        <v>82</v>
      </c>
      <c r="B82" s="147"/>
      <c r="C82" s="147"/>
      <c r="D82" s="344"/>
      <c r="E82" s="147"/>
      <c r="F82" s="147"/>
      <c r="G82" s="147"/>
      <c r="H82" s="147"/>
      <c r="I82" s="147"/>
      <c r="J82" s="147"/>
      <c r="K82" s="147"/>
      <c r="L82" s="147"/>
      <c r="M82" s="147"/>
      <c r="N82" s="147"/>
      <c r="O82" s="151" t="s">
        <v>404</v>
      </c>
      <c r="P82" s="151" t="s">
        <v>405</v>
      </c>
      <c r="Q82" s="151" t="s">
        <v>406</v>
      </c>
      <c r="R82" s="151" t="s">
        <v>407</v>
      </c>
      <c r="S82" s="151" t="s">
        <v>408</v>
      </c>
      <c r="T82" s="804"/>
    </row>
    <row r="83" spans="1:20" ht="16.149999999999999" customHeight="1">
      <c r="A83" s="193">
        <f>ROW()</f>
        <v>83</v>
      </c>
      <c r="B83" s="147"/>
      <c r="C83" s="147"/>
      <c r="D83" s="158" t="s">
        <v>728</v>
      </c>
      <c r="E83" s="147"/>
      <c r="F83" s="147"/>
      <c r="G83" s="147"/>
      <c r="H83" s="147"/>
      <c r="I83" s="147"/>
      <c r="J83" s="147"/>
      <c r="K83" s="147"/>
      <c r="L83" s="147"/>
      <c r="M83" s="147"/>
      <c r="N83" s="147"/>
      <c r="O83" s="349" t="s">
        <v>168</v>
      </c>
      <c r="P83" s="349" t="s">
        <v>168</v>
      </c>
      <c r="Q83" s="349" t="s">
        <v>168</v>
      </c>
      <c r="R83" s="349" t="s">
        <v>168</v>
      </c>
      <c r="S83" s="349" t="s">
        <v>168</v>
      </c>
      <c r="T83" s="804"/>
    </row>
    <row r="84" spans="1:20" ht="16.149999999999999" customHeight="1">
      <c r="A84" s="193">
        <f>ROW()</f>
        <v>84</v>
      </c>
      <c r="B84" s="147"/>
      <c r="C84" s="147"/>
      <c r="D84" s="344" t="s">
        <v>554</v>
      </c>
      <c r="E84" s="147"/>
      <c r="F84" s="147"/>
      <c r="G84" s="147"/>
      <c r="H84" s="147"/>
      <c r="I84" s="147"/>
      <c r="J84" s="147"/>
      <c r="K84" s="147"/>
      <c r="L84" s="147"/>
      <c r="M84" s="147"/>
      <c r="N84" s="147"/>
      <c r="O84" s="553"/>
      <c r="P84" s="553"/>
      <c r="Q84" s="553"/>
      <c r="R84" s="553"/>
      <c r="S84" s="553"/>
      <c r="T84" s="804"/>
    </row>
    <row r="85" spans="1:20" ht="16.149999999999999" customHeight="1">
      <c r="A85" s="193">
        <f>ROW()</f>
        <v>85</v>
      </c>
      <c r="B85" s="147"/>
      <c r="C85" s="147"/>
      <c r="D85" s="344" t="s">
        <v>553</v>
      </c>
      <c r="E85" s="147"/>
      <c r="F85" s="147"/>
      <c r="G85" s="147"/>
      <c r="H85" s="147"/>
      <c r="I85" s="147"/>
      <c r="J85" s="147"/>
      <c r="K85" s="147"/>
      <c r="L85" s="147"/>
      <c r="M85" s="147"/>
      <c r="N85" s="147"/>
      <c r="O85" s="553"/>
      <c r="P85" s="553"/>
      <c r="Q85" s="553"/>
      <c r="R85" s="553"/>
      <c r="S85" s="553"/>
      <c r="T85" s="804"/>
    </row>
    <row r="86" spans="1:20" ht="16.149999999999999" customHeight="1">
      <c r="A86" s="193">
        <f>ROW()</f>
        <v>86</v>
      </c>
      <c r="B86" s="147"/>
      <c r="C86" s="147"/>
      <c r="D86" s="344" t="s">
        <v>556</v>
      </c>
      <c r="E86" s="147"/>
      <c r="F86" s="147"/>
      <c r="G86" s="147"/>
      <c r="H86" s="147"/>
      <c r="I86" s="147"/>
      <c r="J86" s="147"/>
      <c r="K86" s="147"/>
      <c r="L86" s="147"/>
      <c r="M86" s="147"/>
      <c r="N86" s="147"/>
      <c r="O86" s="553"/>
      <c r="P86" s="553"/>
      <c r="Q86" s="553"/>
      <c r="R86" s="553"/>
      <c r="S86" s="553"/>
      <c r="T86" s="804"/>
    </row>
    <row r="87" spans="1:20" ht="16.149999999999999" customHeight="1">
      <c r="A87" s="193">
        <f>ROW()</f>
        <v>87</v>
      </c>
      <c r="B87" s="147"/>
      <c r="C87" s="147"/>
      <c r="D87" s="344" t="s">
        <v>557</v>
      </c>
      <c r="E87" s="147"/>
      <c r="F87" s="147"/>
      <c r="G87" s="147"/>
      <c r="H87" s="147"/>
      <c r="I87" s="147"/>
      <c r="J87" s="147"/>
      <c r="K87" s="147"/>
      <c r="L87" s="147"/>
      <c r="M87" s="147"/>
      <c r="N87" s="147"/>
      <c r="O87" s="553"/>
      <c r="P87" s="553"/>
      <c r="Q87" s="553"/>
      <c r="R87" s="553"/>
      <c r="S87" s="553"/>
      <c r="T87" s="804"/>
    </row>
    <row r="88" spans="1:20" ht="16.149999999999999" customHeight="1">
      <c r="A88" s="193">
        <f>ROW()</f>
        <v>88</v>
      </c>
      <c r="B88" s="147"/>
      <c r="C88" s="147"/>
      <c r="D88" s="344" t="s">
        <v>558</v>
      </c>
      <c r="E88" s="147"/>
      <c r="F88" s="147"/>
      <c r="G88" s="147"/>
      <c r="H88" s="147"/>
      <c r="I88" s="147"/>
      <c r="J88" s="147"/>
      <c r="K88" s="147"/>
      <c r="L88" s="147"/>
      <c r="M88" s="147"/>
      <c r="N88" s="147"/>
      <c r="O88" s="553"/>
      <c r="P88" s="553"/>
      <c r="Q88" s="553"/>
      <c r="R88" s="553"/>
      <c r="S88" s="553"/>
      <c r="T88" s="804"/>
    </row>
    <row r="89" spans="1:20" ht="16.149999999999999" customHeight="1" thickBot="1">
      <c r="A89" s="193">
        <f>ROW()</f>
        <v>89</v>
      </c>
      <c r="B89" s="147"/>
      <c r="C89" s="147"/>
      <c r="D89" s="147" t="s">
        <v>555</v>
      </c>
      <c r="E89" s="147"/>
      <c r="F89" s="147"/>
      <c r="G89" s="147"/>
      <c r="H89" s="147"/>
      <c r="I89" s="147"/>
      <c r="J89" s="147"/>
      <c r="K89" s="147"/>
      <c r="L89" s="147"/>
      <c r="M89" s="147"/>
      <c r="N89" s="147"/>
      <c r="O89" s="553"/>
      <c r="P89" s="553"/>
      <c r="Q89" s="553"/>
      <c r="R89" s="553"/>
      <c r="S89" s="553"/>
      <c r="T89" s="804"/>
    </row>
    <row r="90" spans="1:20" ht="16.149999999999999" customHeight="1" thickBot="1">
      <c r="A90" s="193">
        <f>ROW()</f>
        <v>90</v>
      </c>
      <c r="B90" s="147"/>
      <c r="C90" s="147"/>
      <c r="D90" s="158" t="s">
        <v>992</v>
      </c>
      <c r="E90" s="147"/>
      <c r="F90" s="147"/>
      <c r="G90" s="147"/>
      <c r="H90" s="147"/>
      <c r="I90" s="147"/>
      <c r="J90" s="147"/>
      <c r="K90" s="147"/>
      <c r="L90" s="147"/>
      <c r="M90" s="147"/>
      <c r="N90" s="147"/>
      <c r="O90" s="554">
        <f>SUM(N84:N89)</f>
        <v>0</v>
      </c>
      <c r="P90" s="555">
        <f t="shared" ref="P90" si="11">SUM(O84:O89)</f>
        <v>0</v>
      </c>
      <c r="Q90" s="555">
        <f t="shared" ref="Q90" si="12">SUM(P84:P89)</f>
        <v>0</v>
      </c>
      <c r="R90" s="555">
        <f t="shared" ref="R90" si="13">SUM(Q84:Q89)</f>
        <v>0</v>
      </c>
      <c r="S90" s="556">
        <f>SUM(R84:R89)</f>
        <v>0</v>
      </c>
      <c r="T90" s="804"/>
    </row>
    <row r="91" spans="1:20" ht="16.149999999999999" customHeight="1">
      <c r="A91" s="193">
        <f>ROW()</f>
        <v>91</v>
      </c>
      <c r="B91" s="147"/>
      <c r="C91" s="147"/>
      <c r="D91" s="164" t="s">
        <v>1099</v>
      </c>
      <c r="E91" s="937"/>
      <c r="F91" s="147"/>
      <c r="G91" s="147"/>
      <c r="H91" s="147"/>
      <c r="I91" s="147"/>
      <c r="J91" s="147"/>
      <c r="K91" s="147"/>
      <c r="L91" s="147"/>
      <c r="M91" s="147"/>
      <c r="N91" s="147"/>
      <c r="O91" s="806"/>
      <c r="P91" s="806"/>
      <c r="Q91" s="806"/>
      <c r="R91" s="806"/>
      <c r="S91" s="806"/>
      <c r="T91" s="804"/>
    </row>
    <row r="92" spans="1:20" ht="16.149999999999999" customHeight="1">
      <c r="A92" s="193">
        <f>ROW()</f>
        <v>92</v>
      </c>
      <c r="B92" s="147"/>
      <c r="C92" s="147"/>
      <c r="D92" s="524"/>
      <c r="E92" s="147"/>
      <c r="F92" s="147"/>
      <c r="G92" s="147"/>
      <c r="H92" s="147"/>
      <c r="I92" s="147"/>
      <c r="J92" s="147"/>
      <c r="K92" s="147"/>
      <c r="L92" s="147"/>
      <c r="M92" s="147"/>
      <c r="N92" s="147"/>
      <c r="O92" s="151" t="s">
        <v>174</v>
      </c>
      <c r="P92" s="151" t="s">
        <v>443</v>
      </c>
      <c r="Q92" s="151" t="s">
        <v>442</v>
      </c>
      <c r="R92" s="151" t="s">
        <v>441</v>
      </c>
      <c r="S92" s="151" t="s">
        <v>173</v>
      </c>
      <c r="T92" s="804"/>
    </row>
    <row r="93" spans="1:20" ht="16.149999999999999" customHeight="1">
      <c r="A93" s="193">
        <f>ROW()</f>
        <v>93</v>
      </c>
      <c r="B93" s="147"/>
      <c r="C93" s="147"/>
      <c r="D93" s="158" t="s">
        <v>996</v>
      </c>
      <c r="E93" s="147"/>
      <c r="F93" s="147"/>
      <c r="G93" s="147"/>
      <c r="H93" s="147"/>
      <c r="I93" s="147"/>
      <c r="J93" s="147"/>
      <c r="K93" s="147"/>
      <c r="L93" s="147"/>
      <c r="M93" s="147"/>
      <c r="N93" s="147"/>
      <c r="O93" s="349" t="s">
        <v>168</v>
      </c>
      <c r="P93" s="349" t="s">
        <v>168</v>
      </c>
      <c r="Q93" s="349" t="s">
        <v>168</v>
      </c>
      <c r="R93" s="349" t="s">
        <v>168</v>
      </c>
      <c r="S93" s="349" t="s">
        <v>168</v>
      </c>
      <c r="T93" s="804"/>
    </row>
    <row r="94" spans="1:20" ht="16.149999999999999" customHeight="1">
      <c r="A94" s="193">
        <f>ROW()</f>
        <v>94</v>
      </c>
      <c r="B94" s="147"/>
      <c r="C94" s="147"/>
      <c r="D94" s="805" t="s">
        <v>997</v>
      </c>
      <c r="E94" s="147"/>
      <c r="F94" s="147"/>
      <c r="G94" s="147"/>
      <c r="H94" s="147"/>
      <c r="I94" s="147"/>
      <c r="J94" s="147"/>
      <c r="K94" s="147"/>
      <c r="L94" s="147"/>
      <c r="M94" s="147"/>
      <c r="N94" s="147"/>
      <c r="O94" s="553"/>
      <c r="P94" s="553"/>
      <c r="Q94" s="553"/>
      <c r="R94" s="553"/>
      <c r="S94" s="553"/>
      <c r="T94" s="804"/>
    </row>
    <row r="95" spans="1:20" ht="16.149999999999999" customHeight="1">
      <c r="A95" s="193">
        <f>ROW()</f>
        <v>95</v>
      </c>
      <c r="B95" s="147"/>
      <c r="C95" s="147"/>
      <c r="D95" s="805" t="s">
        <v>998</v>
      </c>
      <c r="E95" s="147"/>
      <c r="F95" s="147"/>
      <c r="G95" s="147"/>
      <c r="H95" s="147"/>
      <c r="I95" s="147"/>
      <c r="J95" s="147"/>
      <c r="K95" s="147"/>
      <c r="L95" s="147"/>
      <c r="M95" s="147"/>
      <c r="N95" s="147"/>
      <c r="O95" s="550">
        <f>O80</f>
        <v>0</v>
      </c>
      <c r="P95" s="550">
        <f t="shared" ref="P95:S95" si="14">P80</f>
        <v>0</v>
      </c>
      <c r="Q95" s="550">
        <f t="shared" si="14"/>
        <v>0</v>
      </c>
      <c r="R95" s="550">
        <f t="shared" si="14"/>
        <v>0</v>
      </c>
      <c r="S95" s="550">
        <f t="shared" si="14"/>
        <v>0</v>
      </c>
      <c r="T95" s="804"/>
    </row>
    <row r="96" spans="1:20" ht="16.149999999999999" customHeight="1">
      <c r="A96" s="193">
        <f>ROW()</f>
        <v>96</v>
      </c>
      <c r="B96" s="147"/>
      <c r="C96" s="147"/>
      <c r="D96" s="524" t="s">
        <v>732</v>
      </c>
      <c r="E96" s="147"/>
      <c r="F96" s="147"/>
      <c r="G96" s="147"/>
      <c r="H96" s="147"/>
      <c r="I96" s="147"/>
      <c r="J96" s="147"/>
      <c r="K96" s="147"/>
      <c r="L96" s="147"/>
      <c r="M96" s="147"/>
      <c r="N96" s="147"/>
      <c r="O96" s="557">
        <f>O94-O95</f>
        <v>0</v>
      </c>
      <c r="P96" s="557">
        <f t="shared" ref="P96:S96" si="15">P94-P95</f>
        <v>0</v>
      </c>
      <c r="Q96" s="557">
        <f t="shared" si="15"/>
        <v>0</v>
      </c>
      <c r="R96" s="557">
        <f t="shared" si="15"/>
        <v>0</v>
      </c>
      <c r="S96" s="557">
        <f t="shared" si="15"/>
        <v>0</v>
      </c>
      <c r="T96" s="804"/>
    </row>
    <row r="97" spans="1:23" ht="16.149999999999999" customHeight="1">
      <c r="A97" s="193">
        <f>ROW()</f>
        <v>97</v>
      </c>
      <c r="B97" s="147"/>
      <c r="C97" s="147"/>
      <c r="D97" s="524" t="s">
        <v>733</v>
      </c>
      <c r="E97" s="147"/>
      <c r="F97" s="147"/>
      <c r="G97" s="147"/>
      <c r="H97" s="147"/>
      <c r="I97" s="147"/>
      <c r="J97" s="147"/>
      <c r="K97" s="147"/>
      <c r="L97" s="147"/>
      <c r="M97" s="147"/>
      <c r="N97" s="147"/>
      <c r="O97" s="557">
        <f>IF(O94=0,0,O96/O94)</f>
        <v>0</v>
      </c>
      <c r="P97" s="557">
        <f t="shared" ref="P97:S97" si="16">IF(P94=0,0,P96/P94)</f>
        <v>0</v>
      </c>
      <c r="Q97" s="557">
        <f t="shared" si="16"/>
        <v>0</v>
      </c>
      <c r="R97" s="557">
        <f t="shared" si="16"/>
        <v>0</v>
      </c>
      <c r="S97" s="557">
        <f t="shared" si="16"/>
        <v>0</v>
      </c>
      <c r="T97" s="804"/>
    </row>
    <row r="98" spans="1:23" ht="16.149999999999999" customHeight="1">
      <c r="A98" s="193">
        <f>ROW()</f>
        <v>98</v>
      </c>
      <c r="B98" s="147"/>
      <c r="C98" s="147"/>
      <c r="D98" s="158"/>
      <c r="E98" s="147"/>
      <c r="F98" s="147"/>
      <c r="G98" s="147"/>
      <c r="H98" s="147"/>
      <c r="I98" s="147"/>
      <c r="J98" s="147"/>
      <c r="K98" s="147"/>
      <c r="L98" s="147"/>
      <c r="M98" s="147"/>
      <c r="N98" s="147"/>
      <c r="O98" s="806"/>
      <c r="P98" s="806"/>
      <c r="Q98" s="806"/>
      <c r="R98" s="806"/>
      <c r="S98" s="806"/>
      <c r="T98" s="804"/>
    </row>
    <row r="99" spans="1:23" ht="16.149999999999999" customHeight="1">
      <c r="A99" s="193">
        <f>ROW()</f>
        <v>99</v>
      </c>
      <c r="B99" s="147"/>
      <c r="C99" s="147"/>
      <c r="E99" s="147"/>
      <c r="F99" s="147"/>
      <c r="G99" s="147"/>
      <c r="H99" s="147"/>
      <c r="I99" s="147"/>
      <c r="J99" s="147"/>
      <c r="K99" s="147"/>
      <c r="L99" s="147"/>
      <c r="M99" s="147"/>
      <c r="N99" s="147"/>
      <c r="O99" s="147"/>
      <c r="P99" s="147"/>
      <c r="Q99" s="147"/>
      <c r="R99" s="147"/>
      <c r="S99" s="147"/>
      <c r="T99" s="804"/>
    </row>
    <row r="100" spans="1:23" ht="20.25" customHeight="1">
      <c r="A100" s="193">
        <f>ROW()</f>
        <v>100</v>
      </c>
      <c r="B100" s="147"/>
      <c r="C100" s="152" t="s">
        <v>723</v>
      </c>
      <c r="D100" s="147"/>
      <c r="E100" s="147"/>
      <c r="F100" s="147"/>
      <c r="G100" s="147"/>
      <c r="H100" s="147"/>
      <c r="I100" s="147"/>
      <c r="J100" s="147"/>
      <c r="K100" s="147"/>
      <c r="L100" s="147"/>
      <c r="M100" s="147"/>
      <c r="N100" s="147"/>
      <c r="T100" s="804"/>
    </row>
    <row r="101" spans="1:23" ht="20.25" customHeight="1">
      <c r="A101" s="193">
        <f>ROW()</f>
        <v>101</v>
      </c>
      <c r="B101" s="147"/>
      <c r="C101" s="152"/>
      <c r="D101" s="147"/>
      <c r="E101" s="147"/>
      <c r="F101" s="147"/>
      <c r="G101" s="147"/>
      <c r="H101" s="147"/>
      <c r="I101" s="147"/>
      <c r="J101" s="147"/>
      <c r="K101" s="147"/>
      <c r="L101" s="147"/>
      <c r="M101" s="147"/>
      <c r="N101" s="147"/>
      <c r="O101" s="151" t="s">
        <v>174</v>
      </c>
      <c r="P101" s="151" t="s">
        <v>443</v>
      </c>
      <c r="Q101" s="151" t="s">
        <v>442</v>
      </c>
      <c r="R101" s="151" t="s">
        <v>441</v>
      </c>
      <c r="S101" s="151" t="s">
        <v>173</v>
      </c>
      <c r="T101" s="804"/>
    </row>
    <row r="102" spans="1:23" ht="16.149999999999999" customHeight="1">
      <c r="A102" s="193">
        <f>ROW()</f>
        <v>102</v>
      </c>
      <c r="B102" s="147"/>
      <c r="C102" s="147"/>
      <c r="D102" s="158" t="s">
        <v>993</v>
      </c>
      <c r="E102" s="147"/>
      <c r="F102" s="147"/>
      <c r="G102" s="147"/>
      <c r="H102" s="147"/>
      <c r="I102" s="147"/>
      <c r="J102" s="147"/>
      <c r="K102" s="147"/>
      <c r="L102" s="147"/>
      <c r="M102" s="147"/>
      <c r="N102" s="147"/>
      <c r="O102" s="349" t="s">
        <v>168</v>
      </c>
      <c r="P102" s="349" t="s">
        <v>168</v>
      </c>
      <c r="Q102" s="349" t="s">
        <v>168</v>
      </c>
      <c r="R102" s="349" t="s">
        <v>168</v>
      </c>
      <c r="S102" s="349" t="s">
        <v>168</v>
      </c>
      <c r="T102" s="804"/>
    </row>
    <row r="103" spans="1:23" ht="16.149999999999999" customHeight="1">
      <c r="A103" s="193">
        <f>ROW()</f>
        <v>103</v>
      </c>
      <c r="B103" s="147"/>
      <c r="C103" s="147"/>
      <c r="D103" s="904" t="s">
        <v>1089</v>
      </c>
      <c r="E103" s="147"/>
      <c r="F103" s="147"/>
      <c r="G103" s="147"/>
      <c r="H103" s="147"/>
      <c r="I103" s="147"/>
      <c r="J103" s="147"/>
      <c r="K103" s="147"/>
      <c r="L103" s="147"/>
      <c r="M103" s="147"/>
      <c r="N103" s="147"/>
      <c r="O103" s="553"/>
      <c r="P103" s="553"/>
      <c r="Q103" s="553"/>
      <c r="R103" s="553"/>
      <c r="S103" s="553"/>
      <c r="T103" s="804"/>
    </row>
    <row r="104" spans="1:23" ht="16.149999999999999" customHeight="1">
      <c r="A104" s="193">
        <f>ROW()</f>
        <v>104</v>
      </c>
      <c r="B104" s="147"/>
      <c r="C104" s="147"/>
      <c r="D104" s="907" t="s">
        <v>1090</v>
      </c>
      <c r="E104" s="147"/>
      <c r="F104" s="147"/>
      <c r="G104" s="147"/>
      <c r="H104" s="147"/>
      <c r="I104" s="147"/>
      <c r="J104" s="147"/>
      <c r="K104" s="147"/>
      <c r="L104" s="147"/>
      <c r="M104" s="147"/>
      <c r="N104" s="147"/>
      <c r="O104" s="553"/>
      <c r="P104" s="553"/>
      <c r="Q104" s="553"/>
      <c r="R104" s="553"/>
      <c r="S104" s="553"/>
      <c r="T104" s="804"/>
    </row>
    <row r="105" spans="1:23" ht="16.149999999999999" customHeight="1">
      <c r="A105" s="193">
        <f>ROW()</f>
        <v>105</v>
      </c>
      <c r="B105" s="147"/>
      <c r="C105" s="147"/>
      <c r="D105" s="907" t="s">
        <v>1091</v>
      </c>
      <c r="E105" s="147"/>
      <c r="F105" s="147"/>
      <c r="G105" s="147"/>
      <c r="H105" s="147"/>
      <c r="I105" s="147"/>
      <c r="J105" s="147"/>
      <c r="K105" s="147"/>
      <c r="L105" s="147"/>
      <c r="M105" s="147"/>
      <c r="N105" s="147"/>
      <c r="O105" s="553"/>
      <c r="P105" s="553"/>
      <c r="Q105" s="553"/>
      <c r="R105" s="553"/>
      <c r="S105" s="553"/>
      <c r="T105" s="804"/>
      <c r="W105" s="905"/>
    </row>
    <row r="106" spans="1:23" ht="16.149999999999999" customHeight="1">
      <c r="A106" s="193">
        <f>ROW()</f>
        <v>106</v>
      </c>
      <c r="B106" s="147"/>
      <c r="C106" s="147"/>
      <c r="D106" s="272" t="s">
        <v>1092</v>
      </c>
      <c r="E106" s="147"/>
      <c r="F106" s="147"/>
      <c r="G106" s="147"/>
      <c r="H106" s="147"/>
      <c r="I106" s="147"/>
      <c r="J106" s="147"/>
      <c r="K106" s="147"/>
      <c r="L106" s="147"/>
      <c r="M106" s="147"/>
      <c r="N106" s="147"/>
      <c r="O106" s="553"/>
      <c r="P106" s="553"/>
      <c r="Q106" s="553"/>
      <c r="R106" s="553"/>
      <c r="S106" s="553"/>
      <c r="T106" s="804"/>
      <c r="W106" s="906"/>
    </row>
    <row r="107" spans="1:23" ht="16.149999999999999" customHeight="1" thickBot="1">
      <c r="A107" s="193">
        <f>ROW()</f>
        <v>107</v>
      </c>
      <c r="B107" s="147"/>
      <c r="C107" s="147"/>
      <c r="D107" s="937"/>
      <c r="E107" s="937"/>
      <c r="F107" s="147"/>
      <c r="G107" s="147"/>
      <c r="H107" s="147"/>
      <c r="I107" s="147"/>
      <c r="J107" s="147"/>
      <c r="K107" s="147"/>
      <c r="L107" s="147"/>
      <c r="M107" s="147"/>
      <c r="N107" s="147"/>
      <c r="O107" s="553"/>
      <c r="P107" s="553"/>
      <c r="Q107" s="553"/>
      <c r="R107" s="553"/>
      <c r="S107" s="553"/>
      <c r="T107" s="804"/>
      <c r="W107" s="906"/>
    </row>
    <row r="108" spans="1:23" ht="16.149999999999999" customHeight="1" thickBot="1">
      <c r="A108" s="193">
        <f>ROW()</f>
        <v>108</v>
      </c>
      <c r="B108" s="147"/>
      <c r="C108" s="147"/>
      <c r="D108" s="158" t="s">
        <v>432</v>
      </c>
      <c r="E108" s="147"/>
      <c r="F108" s="147"/>
      <c r="G108" s="147"/>
      <c r="H108" s="147"/>
      <c r="I108" s="147"/>
      <c r="J108" s="147"/>
      <c r="K108" s="147"/>
      <c r="L108" s="147"/>
      <c r="M108" s="147"/>
      <c r="N108" s="147"/>
      <c r="O108" s="559">
        <f>SUM(O103:O107)</f>
        <v>0</v>
      </c>
      <c r="P108" s="559">
        <f>SUM(P103:P107)</f>
        <v>0</v>
      </c>
      <c r="Q108" s="559">
        <f>SUM(Q103:Q107)</f>
        <v>0</v>
      </c>
      <c r="R108" s="559">
        <f>SUM(R103:R107)</f>
        <v>0</v>
      </c>
      <c r="S108" s="559">
        <f>SUM(S103:S107)</f>
        <v>0</v>
      </c>
      <c r="T108" s="804"/>
      <c r="W108" s="906"/>
    </row>
    <row r="109" spans="1:23" ht="16.149999999999999" customHeight="1">
      <c r="A109" s="193">
        <f>ROW()</f>
        <v>109</v>
      </c>
      <c r="B109" s="147"/>
      <c r="C109" s="147"/>
      <c r="D109" s="164" t="s">
        <v>1099</v>
      </c>
      <c r="E109" s="937"/>
      <c r="F109" s="147"/>
      <c r="G109" s="147"/>
      <c r="H109" s="147"/>
      <c r="I109" s="147"/>
      <c r="J109" s="147"/>
      <c r="K109" s="147"/>
      <c r="L109" s="147"/>
      <c r="M109" s="147"/>
      <c r="N109" s="147"/>
      <c r="O109" s="147"/>
      <c r="P109" s="147"/>
      <c r="Q109" s="147"/>
      <c r="R109" s="147"/>
      <c r="S109" s="389"/>
      <c r="T109" s="804"/>
    </row>
    <row r="110" spans="1:23" ht="16.149999999999999" customHeight="1">
      <c r="A110" s="193">
        <f>ROW()</f>
        <v>110</v>
      </c>
      <c r="B110" s="147"/>
      <c r="C110" s="147"/>
      <c r="D110" s="344"/>
      <c r="E110" s="147"/>
      <c r="F110" s="147"/>
      <c r="G110" s="147"/>
      <c r="H110" s="147"/>
      <c r="I110" s="147"/>
      <c r="J110" s="147"/>
      <c r="K110" s="147"/>
      <c r="L110" s="147"/>
      <c r="M110" s="147"/>
      <c r="N110" s="147"/>
      <c r="O110" s="151" t="s">
        <v>404</v>
      </c>
      <c r="P110" s="151" t="s">
        <v>405</v>
      </c>
      <c r="Q110" s="151" t="s">
        <v>406</v>
      </c>
      <c r="R110" s="151" t="s">
        <v>407</v>
      </c>
      <c r="S110" s="151" t="s">
        <v>408</v>
      </c>
      <c r="T110" s="804"/>
    </row>
    <row r="111" spans="1:23" ht="16.149999999999999" customHeight="1">
      <c r="A111" s="193">
        <f>ROW()</f>
        <v>111</v>
      </c>
      <c r="B111" s="147"/>
      <c r="C111" s="147"/>
      <c r="D111" s="158" t="s">
        <v>729</v>
      </c>
      <c r="E111" s="147"/>
      <c r="F111" s="147"/>
      <c r="G111" s="147"/>
      <c r="H111" s="147"/>
      <c r="I111" s="147"/>
      <c r="J111" s="147"/>
      <c r="K111" s="147"/>
      <c r="L111" s="147"/>
      <c r="M111" s="147"/>
      <c r="N111" s="147"/>
      <c r="O111" s="349" t="s">
        <v>168</v>
      </c>
      <c r="P111" s="349" t="s">
        <v>168</v>
      </c>
      <c r="Q111" s="349" t="s">
        <v>168</v>
      </c>
      <c r="R111" s="349" t="s">
        <v>168</v>
      </c>
      <c r="S111" s="349" t="s">
        <v>168</v>
      </c>
      <c r="T111" s="804"/>
    </row>
    <row r="112" spans="1:23" ht="16.149999999999999" customHeight="1">
      <c r="A112" s="193">
        <f>ROW()</f>
        <v>112</v>
      </c>
      <c r="B112" s="147"/>
      <c r="C112" s="147"/>
      <c r="D112" s="904" t="s">
        <v>1089</v>
      </c>
      <c r="E112" s="147"/>
      <c r="F112" s="147"/>
      <c r="G112" s="147"/>
      <c r="H112" s="147"/>
      <c r="I112" s="147"/>
      <c r="J112" s="147"/>
      <c r="K112" s="147"/>
      <c r="L112" s="147"/>
      <c r="M112" s="147"/>
      <c r="N112" s="147"/>
      <c r="O112" s="553"/>
      <c r="P112" s="553"/>
      <c r="Q112" s="553"/>
      <c r="R112" s="553"/>
      <c r="S112" s="553"/>
      <c r="T112" s="804"/>
    </row>
    <row r="113" spans="1:20" ht="16.149999999999999" customHeight="1">
      <c r="A113" s="193">
        <f>ROW()</f>
        <v>113</v>
      </c>
      <c r="B113" s="147"/>
      <c r="C113" s="147"/>
      <c r="D113" s="907" t="s">
        <v>1090</v>
      </c>
      <c r="E113" s="147"/>
      <c r="F113" s="147"/>
      <c r="G113" s="147"/>
      <c r="H113" s="147"/>
      <c r="I113" s="147"/>
      <c r="J113" s="147"/>
      <c r="K113" s="147"/>
      <c r="L113" s="147"/>
      <c r="M113" s="147"/>
      <c r="N113" s="147"/>
      <c r="O113" s="553"/>
      <c r="P113" s="553"/>
      <c r="Q113" s="553"/>
      <c r="R113" s="553"/>
      <c r="S113" s="553"/>
      <c r="T113" s="804"/>
    </row>
    <row r="114" spans="1:20" ht="16.149999999999999" customHeight="1">
      <c r="A114" s="193">
        <f>ROW()</f>
        <v>114</v>
      </c>
      <c r="B114" s="147"/>
      <c r="C114" s="147"/>
      <c r="D114" s="907" t="s">
        <v>1091</v>
      </c>
      <c r="E114" s="147"/>
      <c r="F114" s="147"/>
      <c r="G114" s="147"/>
      <c r="H114" s="147"/>
      <c r="I114" s="147"/>
      <c r="J114" s="147"/>
      <c r="K114" s="147"/>
      <c r="L114" s="147"/>
      <c r="M114" s="147"/>
      <c r="N114" s="147"/>
      <c r="O114" s="553"/>
      <c r="P114" s="553"/>
      <c r="Q114" s="553"/>
      <c r="R114" s="553"/>
      <c r="S114" s="553"/>
      <c r="T114" s="804"/>
    </row>
    <row r="115" spans="1:20" ht="16.149999999999999" customHeight="1">
      <c r="A115" s="193">
        <f>ROW()</f>
        <v>115</v>
      </c>
      <c r="B115" s="147"/>
      <c r="C115" s="147"/>
      <c r="D115" s="272" t="s">
        <v>1092</v>
      </c>
      <c r="E115" s="147"/>
      <c r="F115" s="147"/>
      <c r="G115" s="147"/>
      <c r="H115" s="147"/>
      <c r="I115" s="147"/>
      <c r="J115" s="147"/>
      <c r="K115" s="147"/>
      <c r="L115" s="147"/>
      <c r="M115" s="147"/>
      <c r="N115" s="147"/>
      <c r="O115" s="553"/>
      <c r="P115" s="553"/>
      <c r="Q115" s="553"/>
      <c r="R115" s="553"/>
      <c r="S115" s="553"/>
      <c r="T115" s="804"/>
    </row>
    <row r="116" spans="1:20" ht="16.149999999999999" customHeight="1" thickBot="1">
      <c r="A116" s="193">
        <f>ROW()</f>
        <v>116</v>
      </c>
      <c r="B116" s="147"/>
      <c r="C116" s="147"/>
      <c r="D116" s="937"/>
      <c r="E116" s="937"/>
      <c r="F116" s="147"/>
      <c r="G116" s="147"/>
      <c r="H116" s="147"/>
      <c r="I116" s="147"/>
      <c r="J116" s="147"/>
      <c r="K116" s="147"/>
      <c r="L116" s="147"/>
      <c r="M116" s="147"/>
      <c r="N116" s="147"/>
      <c r="O116" s="553"/>
      <c r="P116" s="553"/>
      <c r="Q116" s="553"/>
      <c r="R116" s="553"/>
      <c r="S116" s="553"/>
      <c r="T116" s="804"/>
    </row>
    <row r="117" spans="1:20" ht="16.149999999999999" customHeight="1" thickBot="1">
      <c r="A117" s="193">
        <f>ROW()</f>
        <v>117</v>
      </c>
      <c r="B117" s="147"/>
      <c r="C117" s="147"/>
      <c r="D117" s="158" t="s">
        <v>994</v>
      </c>
      <c r="E117" s="147"/>
      <c r="F117" s="147"/>
      <c r="G117" s="147"/>
      <c r="H117" s="147"/>
      <c r="I117" s="147"/>
      <c r="J117" s="147"/>
      <c r="K117" s="147"/>
      <c r="L117" s="147"/>
      <c r="M117" s="147"/>
      <c r="N117" s="147"/>
      <c r="O117" s="559">
        <f>SUM(O112:O116)</f>
        <v>0</v>
      </c>
      <c r="P117" s="559">
        <f>SUM(P112:P116)</f>
        <v>0</v>
      </c>
      <c r="Q117" s="559">
        <f>SUM(Q112:Q116)</f>
        <v>0</v>
      </c>
      <c r="R117" s="559">
        <f>SUM(R112:R116)</f>
        <v>0</v>
      </c>
      <c r="S117" s="559">
        <f>SUM(S112:S116)</f>
        <v>0</v>
      </c>
      <c r="T117" s="804"/>
    </row>
    <row r="118" spans="1:20" ht="16.149999999999999" customHeight="1">
      <c r="A118" s="193">
        <f>ROW()</f>
        <v>118</v>
      </c>
      <c r="B118" s="147"/>
      <c r="C118" s="147"/>
      <c r="D118" s="164" t="s">
        <v>1099</v>
      </c>
      <c r="E118" s="937"/>
      <c r="F118" s="147"/>
      <c r="G118" s="147"/>
      <c r="H118" s="147"/>
      <c r="I118" s="147"/>
      <c r="J118" s="147"/>
      <c r="K118" s="147"/>
      <c r="L118" s="147"/>
      <c r="M118" s="147"/>
      <c r="N118" s="147"/>
      <c r="O118" s="551"/>
      <c r="P118" s="551"/>
      <c r="Q118" s="551"/>
      <c r="R118" s="551"/>
      <c r="S118" s="551"/>
      <c r="T118" s="804"/>
    </row>
    <row r="119" spans="1:20" ht="16.149999999999999" customHeight="1">
      <c r="A119" s="193">
        <f>ROW()</f>
        <v>119</v>
      </c>
      <c r="B119" s="147"/>
      <c r="C119" s="147"/>
      <c r="D119" s="524"/>
      <c r="E119" s="147"/>
      <c r="F119" s="147"/>
      <c r="G119" s="147"/>
      <c r="H119" s="147"/>
      <c r="I119" s="147"/>
      <c r="J119" s="147"/>
      <c r="K119" s="147"/>
      <c r="L119" s="147"/>
      <c r="M119" s="147"/>
      <c r="N119" s="147"/>
      <c r="O119" s="151" t="s">
        <v>174</v>
      </c>
      <c r="P119" s="151" t="s">
        <v>443</v>
      </c>
      <c r="Q119" s="151" t="s">
        <v>442</v>
      </c>
      <c r="R119" s="151" t="s">
        <v>441</v>
      </c>
      <c r="S119" s="151" t="s">
        <v>173</v>
      </c>
      <c r="T119" s="804"/>
    </row>
    <row r="120" spans="1:20" ht="16.149999999999999" customHeight="1">
      <c r="A120" s="193">
        <f>ROW()</f>
        <v>120</v>
      </c>
      <c r="B120" s="147"/>
      <c r="C120" s="147"/>
      <c r="D120" s="158" t="s">
        <v>995</v>
      </c>
      <c r="E120" s="147"/>
      <c r="F120" s="147"/>
      <c r="G120" s="147"/>
      <c r="H120" s="147"/>
      <c r="I120" s="147"/>
      <c r="J120" s="147"/>
      <c r="K120" s="147"/>
      <c r="L120" s="147"/>
      <c r="M120" s="147"/>
      <c r="N120" s="147"/>
      <c r="O120" s="349" t="s">
        <v>168</v>
      </c>
      <c r="P120" s="349" t="s">
        <v>168</v>
      </c>
      <c r="Q120" s="349" t="s">
        <v>168</v>
      </c>
      <c r="R120" s="349" t="s">
        <v>168</v>
      </c>
      <c r="S120" s="349" t="s">
        <v>168</v>
      </c>
      <c r="T120" s="804"/>
    </row>
    <row r="121" spans="1:20" ht="16.149999999999999" customHeight="1">
      <c r="A121" s="193">
        <f>ROW()</f>
        <v>121</v>
      </c>
      <c r="B121" s="147"/>
      <c r="C121" s="147"/>
      <c r="D121" s="524" t="s">
        <v>735</v>
      </c>
      <c r="E121" s="147"/>
      <c r="F121" s="147"/>
      <c r="G121" s="147"/>
      <c r="H121" s="147"/>
      <c r="I121" s="147"/>
      <c r="J121" s="147"/>
      <c r="K121" s="147"/>
      <c r="L121" s="147"/>
      <c r="M121" s="147"/>
      <c r="N121" s="147"/>
      <c r="O121" s="553"/>
      <c r="P121" s="553"/>
      <c r="Q121" s="553"/>
      <c r="R121" s="553"/>
      <c r="S121" s="553"/>
      <c r="T121" s="804"/>
    </row>
    <row r="122" spans="1:20" ht="16.149999999999999" customHeight="1">
      <c r="A122" s="193">
        <f>ROW()</f>
        <v>122</v>
      </c>
      <c r="B122" s="147"/>
      <c r="C122" s="147"/>
      <c r="D122" s="524" t="s">
        <v>736</v>
      </c>
      <c r="E122" s="147"/>
      <c r="F122" s="147"/>
      <c r="G122" s="147"/>
      <c r="H122" s="147"/>
      <c r="I122" s="147"/>
      <c r="J122" s="147"/>
      <c r="K122" s="147"/>
      <c r="L122" s="147"/>
      <c r="M122" s="147"/>
      <c r="N122" s="147"/>
      <c r="O122" s="550">
        <f>O108</f>
        <v>0</v>
      </c>
      <c r="P122" s="550">
        <f>P108</f>
        <v>0</v>
      </c>
      <c r="Q122" s="550">
        <f>Q108</f>
        <v>0</v>
      </c>
      <c r="R122" s="550">
        <f>R108</f>
        <v>0</v>
      </c>
      <c r="S122" s="550">
        <f>S108</f>
        <v>0</v>
      </c>
      <c r="T122" s="804"/>
    </row>
    <row r="123" spans="1:20" ht="16.149999999999999" customHeight="1">
      <c r="A123" s="193">
        <f>ROW()</f>
        <v>123</v>
      </c>
      <c r="B123" s="147"/>
      <c r="C123" s="147"/>
      <c r="D123" s="524" t="s">
        <v>732</v>
      </c>
      <c r="E123" s="147"/>
      <c r="F123" s="147"/>
      <c r="G123" s="147"/>
      <c r="H123" s="147"/>
      <c r="I123" s="147"/>
      <c r="J123" s="147"/>
      <c r="K123" s="147"/>
      <c r="L123" s="147"/>
      <c r="M123" s="147"/>
      <c r="N123" s="147"/>
      <c r="O123" s="557">
        <f>O121-O122</f>
        <v>0</v>
      </c>
      <c r="P123" s="557">
        <f t="shared" ref="P123" si="17">P121-P122</f>
        <v>0</v>
      </c>
      <c r="Q123" s="557">
        <f t="shared" ref="Q123" si="18">Q121-Q122</f>
        <v>0</v>
      </c>
      <c r="R123" s="557">
        <f t="shared" ref="R123" si="19">R121-R122</f>
        <v>0</v>
      </c>
      <c r="S123" s="557">
        <f t="shared" ref="S123" si="20">S121-S122</f>
        <v>0</v>
      </c>
      <c r="T123" s="804"/>
    </row>
    <row r="124" spans="1:20" ht="16.149999999999999" customHeight="1">
      <c r="A124" s="193">
        <f>ROW()</f>
        <v>124</v>
      </c>
      <c r="B124" s="147"/>
      <c r="C124" s="147"/>
      <c r="D124" s="524" t="s">
        <v>733</v>
      </c>
      <c r="E124" s="147"/>
      <c r="F124" s="147"/>
      <c r="G124" s="147"/>
      <c r="H124" s="147"/>
      <c r="I124" s="147"/>
      <c r="J124" s="147"/>
      <c r="K124" s="147"/>
      <c r="L124" s="147"/>
      <c r="M124" s="147"/>
      <c r="N124" s="147"/>
      <c r="O124" s="557">
        <f>IF(O121=0,0,O123/O121)</f>
        <v>0</v>
      </c>
      <c r="P124" s="557">
        <f t="shared" ref="P124" si="21">IF(P121=0,0,P123/P121)</f>
        <v>0</v>
      </c>
      <c r="Q124" s="557">
        <f t="shared" ref="Q124" si="22">IF(Q121=0,0,Q123/Q121)</f>
        <v>0</v>
      </c>
      <c r="R124" s="557">
        <f t="shared" ref="R124" si="23">IF(R121=0,0,R123/R121)</f>
        <v>0</v>
      </c>
      <c r="S124" s="557">
        <f t="shared" ref="S124" si="24">IF(S121=0,0,S123/S121)</f>
        <v>0</v>
      </c>
      <c r="T124" s="804"/>
    </row>
    <row r="125" spans="1:20" ht="16.149999999999999" customHeight="1">
      <c r="A125" s="193">
        <f>ROW()</f>
        <v>125</v>
      </c>
      <c r="B125" s="147"/>
      <c r="C125" s="147"/>
      <c r="D125" s="344"/>
      <c r="E125" s="147"/>
      <c r="F125" s="147"/>
      <c r="G125" s="147"/>
      <c r="H125" s="147"/>
      <c r="I125" s="147"/>
      <c r="J125" s="147"/>
      <c r="K125" s="147"/>
      <c r="L125" s="147"/>
      <c r="M125" s="147"/>
      <c r="N125" s="147"/>
      <c r="O125" s="147"/>
      <c r="P125" s="147"/>
      <c r="Q125" s="147"/>
      <c r="R125" s="147"/>
      <c r="S125" s="389"/>
      <c r="T125" s="804"/>
    </row>
    <row r="126" spans="1:20" ht="19.5" customHeight="1">
      <c r="A126" s="193">
        <f>ROW()</f>
        <v>126</v>
      </c>
      <c r="B126" s="147"/>
      <c r="C126" s="152" t="s">
        <v>724</v>
      </c>
      <c r="D126" s="158"/>
      <c r="E126" s="147"/>
      <c r="F126" s="147"/>
      <c r="G126" s="147"/>
      <c r="H126" s="147"/>
      <c r="I126" s="147"/>
      <c r="J126" s="147"/>
      <c r="K126" s="147"/>
      <c r="L126" s="147"/>
      <c r="M126" s="147"/>
      <c r="N126" s="147"/>
      <c r="O126" s="147"/>
      <c r="P126" s="147"/>
      <c r="Q126" s="147"/>
      <c r="R126" s="147"/>
      <c r="S126" s="147"/>
      <c r="T126" s="804"/>
    </row>
    <row r="127" spans="1:20" ht="16.149999999999999" customHeight="1">
      <c r="A127" s="193">
        <f>ROW()</f>
        <v>127</v>
      </c>
      <c r="B127" s="147"/>
      <c r="C127" s="152"/>
      <c r="D127" s="158"/>
      <c r="E127" s="147"/>
      <c r="F127" s="147"/>
      <c r="G127" s="147"/>
      <c r="H127" s="147"/>
      <c r="I127" s="147"/>
      <c r="J127" s="147"/>
      <c r="K127" s="147"/>
      <c r="L127" s="147"/>
      <c r="M127" s="147"/>
      <c r="N127" s="147"/>
      <c r="O127" s="151" t="s">
        <v>174</v>
      </c>
      <c r="P127" s="151" t="s">
        <v>443</v>
      </c>
      <c r="Q127" s="151" t="s">
        <v>442</v>
      </c>
      <c r="R127" s="151" t="s">
        <v>441</v>
      </c>
      <c r="S127" s="151" t="s">
        <v>173</v>
      </c>
      <c r="T127" s="804"/>
    </row>
    <row r="128" spans="1:20" ht="16.149999999999999" customHeight="1">
      <c r="A128" s="193">
        <f>ROW()</f>
        <v>128</v>
      </c>
      <c r="B128" s="147"/>
      <c r="C128" s="147"/>
      <c r="D128" s="158"/>
      <c r="E128" s="147"/>
      <c r="F128" s="147"/>
      <c r="G128" s="147"/>
      <c r="H128" s="147"/>
      <c r="I128" s="147"/>
      <c r="J128" s="147"/>
      <c r="K128" s="147"/>
      <c r="L128" s="147"/>
      <c r="M128" s="147"/>
      <c r="N128" s="147"/>
      <c r="O128" s="349" t="s">
        <v>168</v>
      </c>
      <c r="P128" s="349" t="s">
        <v>168</v>
      </c>
      <c r="Q128" s="349" t="s">
        <v>168</v>
      </c>
      <c r="R128" s="349" t="s">
        <v>168</v>
      </c>
      <c r="S128" s="349" t="s">
        <v>168</v>
      </c>
      <c r="T128" s="804"/>
    </row>
    <row r="129" spans="1:20" ht="16.149999999999999" customHeight="1">
      <c r="A129" s="193">
        <f>ROW()</f>
        <v>129</v>
      </c>
      <c r="B129" s="147"/>
      <c r="C129" s="147"/>
      <c r="D129" s="158" t="s">
        <v>427</v>
      </c>
      <c r="E129" s="147"/>
      <c r="F129" s="147"/>
      <c r="G129" s="147"/>
      <c r="H129" s="147"/>
      <c r="I129" s="147"/>
      <c r="J129" s="147"/>
      <c r="K129" s="147"/>
      <c r="L129" s="147"/>
      <c r="M129" s="147"/>
      <c r="N129" s="147"/>
      <c r="O129" s="651" t="s">
        <v>4</v>
      </c>
      <c r="P129" s="553"/>
      <c r="Q129" s="553"/>
      <c r="R129" s="553"/>
      <c r="S129" s="553"/>
      <c r="T129" s="804"/>
    </row>
    <row r="130" spans="1:20" ht="16.149999999999999" customHeight="1">
      <c r="A130" s="193">
        <f>ROW()</f>
        <v>130</v>
      </c>
      <c r="B130" s="147"/>
      <c r="C130" s="346" t="s">
        <v>3</v>
      </c>
      <c r="D130" s="147" t="s">
        <v>355</v>
      </c>
      <c r="E130" s="147"/>
      <c r="F130" s="147"/>
      <c r="G130" s="147"/>
      <c r="H130" s="147"/>
      <c r="I130" s="147"/>
      <c r="J130" s="147"/>
      <c r="K130" s="147"/>
      <c r="L130" s="147"/>
      <c r="M130" s="147"/>
      <c r="N130" s="147"/>
      <c r="O130" s="553"/>
      <c r="P130" s="553"/>
      <c r="Q130" s="553"/>
      <c r="R130" s="553"/>
      <c r="S130" s="553"/>
      <c r="T130" s="804"/>
    </row>
    <row r="131" spans="1:20" ht="16.149999999999999" customHeight="1">
      <c r="A131" s="193">
        <f>ROW()</f>
        <v>131</v>
      </c>
      <c r="B131" s="147"/>
      <c r="C131" s="346" t="s">
        <v>2</v>
      </c>
      <c r="D131" s="344" t="s">
        <v>473</v>
      </c>
      <c r="E131" s="147"/>
      <c r="F131" s="147"/>
      <c r="G131" s="147"/>
      <c r="H131" s="147"/>
      <c r="I131" s="147"/>
      <c r="J131" s="147"/>
      <c r="K131" s="147"/>
      <c r="L131" s="147"/>
      <c r="M131" s="147"/>
      <c r="N131" s="147"/>
      <c r="O131" s="553"/>
      <c r="P131" s="553"/>
      <c r="Q131" s="553"/>
      <c r="R131" s="553"/>
      <c r="S131" s="553"/>
      <c r="T131" s="804"/>
    </row>
    <row r="132" spans="1:20" ht="16.149999999999999" customHeight="1">
      <c r="A132" s="193">
        <f>ROW()</f>
        <v>132</v>
      </c>
      <c r="B132" s="147"/>
      <c r="C132" s="346" t="s">
        <v>2</v>
      </c>
      <c r="D132" s="147" t="s">
        <v>388</v>
      </c>
      <c r="E132" s="147"/>
      <c r="F132" s="147"/>
      <c r="G132" s="147"/>
      <c r="H132" s="147"/>
      <c r="I132" s="147"/>
      <c r="J132" s="147"/>
      <c r="K132" s="147"/>
      <c r="L132" s="147"/>
      <c r="M132" s="147"/>
      <c r="N132" s="147"/>
      <c r="O132" s="553"/>
      <c r="P132" s="553"/>
      <c r="Q132" s="553"/>
      <c r="R132" s="553"/>
      <c r="S132" s="553"/>
      <c r="T132" s="804"/>
    </row>
    <row r="133" spans="1:20" ht="16.149999999999999" customHeight="1">
      <c r="A133" s="193">
        <f>ROW()</f>
        <v>133</v>
      </c>
      <c r="B133" s="147"/>
      <c r="C133" s="346" t="s">
        <v>3</v>
      </c>
      <c r="D133" s="344" t="str">
        <f>D9</f>
        <v>Assets purchased or commissioned</v>
      </c>
      <c r="E133" s="147"/>
      <c r="F133" s="147"/>
      <c r="G133" s="147"/>
      <c r="H133" s="147"/>
      <c r="I133" s="147"/>
      <c r="J133" s="147"/>
      <c r="K133" s="147"/>
      <c r="L133" s="147"/>
      <c r="M133" s="147"/>
      <c r="N133" s="147"/>
      <c r="O133" s="553"/>
      <c r="P133" s="553"/>
      <c r="Q133" s="553"/>
      <c r="R133" s="553"/>
      <c r="S133" s="553"/>
      <c r="T133" s="804"/>
    </row>
    <row r="134" spans="1:20" ht="16.149999999999999" customHeight="1">
      <c r="A134" s="193">
        <f>ROW()</f>
        <v>134</v>
      </c>
      <c r="B134" s="147"/>
      <c r="C134" s="346" t="s">
        <v>2</v>
      </c>
      <c r="D134" s="347" t="str">
        <f>D39</f>
        <v>Total depreciation</v>
      </c>
      <c r="E134" s="147"/>
      <c r="F134" s="147"/>
      <c r="G134" s="147"/>
      <c r="H134" s="147"/>
      <c r="I134" s="147"/>
      <c r="J134" s="147"/>
      <c r="K134" s="147"/>
      <c r="L134" s="147"/>
      <c r="M134" s="147"/>
      <c r="N134" s="147"/>
      <c r="O134" s="553"/>
      <c r="P134" s="553"/>
      <c r="Q134" s="553"/>
      <c r="R134" s="553"/>
      <c r="S134" s="553"/>
      <c r="T134" s="804"/>
    </row>
    <row r="135" spans="1:20" ht="16.149999999999999" customHeight="1" thickBot="1">
      <c r="A135" s="193">
        <f>ROW()</f>
        <v>135</v>
      </c>
      <c r="B135" s="147"/>
      <c r="C135" s="346" t="s">
        <v>3</v>
      </c>
      <c r="D135" s="147" t="s">
        <v>433</v>
      </c>
      <c r="E135" s="147"/>
      <c r="F135" s="147"/>
      <c r="G135" s="147"/>
      <c r="H135" s="147"/>
      <c r="I135" s="147"/>
      <c r="J135" s="147"/>
      <c r="K135" s="147"/>
      <c r="L135" s="147"/>
      <c r="M135" s="147"/>
      <c r="N135" s="147"/>
      <c r="O135" s="558"/>
      <c r="P135" s="558"/>
      <c r="Q135" s="558"/>
      <c r="R135" s="558"/>
      <c r="S135" s="558"/>
      <c r="T135" s="804"/>
    </row>
    <row r="136" spans="1:20" ht="16.149999999999999" customHeight="1" thickBot="1">
      <c r="A136" s="193">
        <f>ROW()</f>
        <v>136</v>
      </c>
      <c r="B136" s="147"/>
      <c r="C136" s="147"/>
      <c r="D136" s="158" t="str">
        <f>D15</f>
        <v>Closing fixed assets</v>
      </c>
      <c r="E136" s="147"/>
      <c r="F136" s="147"/>
      <c r="G136" s="147"/>
      <c r="H136" s="147"/>
      <c r="I136" s="147"/>
      <c r="J136" s="147"/>
      <c r="K136" s="147"/>
      <c r="L136" s="147"/>
      <c r="M136" s="147"/>
      <c r="N136" s="147"/>
      <c r="O136" s="559">
        <f>O130-O131-O132+O133-O134+O135</f>
        <v>0</v>
      </c>
      <c r="P136" s="559">
        <f t="shared" ref="P136:R136" si="25">P129+P130-P131-P132+P133-P134+P135</f>
        <v>0</v>
      </c>
      <c r="Q136" s="559">
        <f t="shared" si="25"/>
        <v>0</v>
      </c>
      <c r="R136" s="559">
        <f t="shared" si="25"/>
        <v>0</v>
      </c>
      <c r="S136" s="559">
        <f>S129+S130-S131-S132+S133-S134+S135</f>
        <v>0</v>
      </c>
      <c r="T136" s="804"/>
    </row>
    <row r="137" spans="1:20" ht="16.149999999999999" customHeight="1">
      <c r="A137" s="193">
        <f>ROW()</f>
        <v>137</v>
      </c>
      <c r="B137" s="147"/>
      <c r="C137" s="147"/>
      <c r="D137" s="147"/>
      <c r="E137" s="147"/>
      <c r="F137" s="147"/>
      <c r="G137" s="147"/>
      <c r="H137" s="147"/>
      <c r="I137" s="147"/>
      <c r="J137" s="147"/>
      <c r="K137" s="147"/>
      <c r="L137" s="147"/>
      <c r="M137" s="147"/>
      <c r="N137" s="147"/>
      <c r="O137" s="147"/>
      <c r="P137" s="147"/>
      <c r="Q137" s="147"/>
      <c r="R137" s="147"/>
      <c r="S137" s="147"/>
      <c r="T137" s="804"/>
    </row>
    <row r="138" spans="1:20" ht="14.5">
      <c r="A138" s="193">
        <f>ROW()</f>
        <v>138</v>
      </c>
      <c r="B138" s="187"/>
      <c r="C138" s="187"/>
      <c r="D138" s="187"/>
      <c r="E138" s="187"/>
      <c r="F138" s="187"/>
      <c r="G138" s="187"/>
      <c r="H138" s="187"/>
      <c r="I138" s="187"/>
      <c r="J138" s="187"/>
      <c r="K138" s="187"/>
      <c r="L138" s="187"/>
      <c r="M138" s="187"/>
      <c r="N138" s="187"/>
      <c r="O138" s="187"/>
      <c r="P138" s="187"/>
      <c r="Q138" s="187"/>
      <c r="R138" s="187"/>
      <c r="S138" s="187"/>
      <c r="T138" s="186"/>
    </row>
  </sheetData>
  <mergeCells count="2">
    <mergeCell ref="A3:S3"/>
    <mergeCell ref="Q1:R1"/>
  </mergeCells>
  <dataValidations count="1">
    <dataValidation type="date" operator="greaterThan" allowBlank="1" showInputMessage="1" showErrorMessage="1" errorTitle="Date entry" error="Dates after 1 January 2011 accepted" promptTitle="Date entry" prompt=" " sqref="R2:S2 S1" xr:uid="{0E0F1701-1C71-4C52-A812-B5D17867C02B}">
      <formula1>40544</formula1>
    </dataValidation>
  </dataValidations>
  <pageMargins left="0.70866141732283472" right="0.70866141732283472" top="0.74803149606299213" bottom="0.74803149606299213" header="0.31496062992125984" footer="0.31496062992125984"/>
  <pageSetup paperSize="8" scale="46"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36">
    <tabColor theme="2"/>
  </sheetPr>
  <dimension ref="A1:B43"/>
  <sheetViews>
    <sheetView showGridLines="0" zoomScaleNormal="100" workbookViewId="0"/>
  </sheetViews>
  <sheetFormatPr defaultRowHeight="13"/>
  <cols>
    <col min="2" max="2" width="33.8984375" bestFit="1" customWidth="1"/>
  </cols>
  <sheetData>
    <row r="1" spans="1:2">
      <c r="A1" t="s">
        <v>179</v>
      </c>
    </row>
    <row r="3" spans="1:2">
      <c r="B3" s="13" t="s">
        <v>11</v>
      </c>
    </row>
    <row r="4" spans="1:2">
      <c r="B4" t="s">
        <v>12</v>
      </c>
    </row>
    <row r="5" spans="1:2">
      <c r="B5" t="s">
        <v>8</v>
      </c>
    </row>
    <row r="6" spans="1:2">
      <c r="B6" t="s">
        <v>311</v>
      </c>
    </row>
    <row r="9" spans="1:2">
      <c r="B9" s="25" t="s">
        <v>312</v>
      </c>
    </row>
    <row r="10" spans="1:2">
      <c r="B10" s="285" t="s">
        <v>519</v>
      </c>
    </row>
    <row r="11" spans="1:2">
      <c r="B11" s="285" t="s">
        <v>520</v>
      </c>
    </row>
    <row r="12" spans="1:2">
      <c r="B12" t="s">
        <v>310</v>
      </c>
    </row>
    <row r="13" spans="1:2">
      <c r="B13" t="s">
        <v>521</v>
      </c>
    </row>
    <row r="14" spans="1:2">
      <c r="B14" t="s">
        <v>522</v>
      </c>
    </row>
    <row r="15" spans="1:2">
      <c r="B15" t="s">
        <v>526</v>
      </c>
    </row>
    <row r="16" spans="1:2">
      <c r="B16" t="s">
        <v>523</v>
      </c>
    </row>
    <row r="17" spans="2:2">
      <c r="B17" t="s">
        <v>524</v>
      </c>
    </row>
    <row r="18" spans="2:2">
      <c r="B18" t="s">
        <v>525</v>
      </c>
    </row>
    <row r="19" spans="2:2">
      <c r="B19" t="s">
        <v>527</v>
      </c>
    </row>
    <row r="20" spans="2:2">
      <c r="B20" t="s">
        <v>528</v>
      </c>
    </row>
    <row r="21" spans="2:2">
      <c r="B21" t="s">
        <v>311</v>
      </c>
    </row>
    <row r="23" spans="2:2">
      <c r="B23" s="101" t="s">
        <v>327</v>
      </c>
    </row>
    <row r="24" spans="2:2">
      <c r="B24" s="99" t="s">
        <v>332</v>
      </c>
    </row>
    <row r="25" spans="2:2">
      <c r="B25" s="99" t="s">
        <v>333</v>
      </c>
    </row>
    <row r="26" spans="2:2">
      <c r="B26" s="99" t="s">
        <v>341</v>
      </c>
    </row>
    <row r="28" spans="2:2" ht="15" customHeight="1">
      <c r="B28" s="101" t="s">
        <v>328</v>
      </c>
    </row>
    <row r="29" spans="2:2">
      <c r="B29" s="99" t="s">
        <v>329</v>
      </c>
    </row>
    <row r="30" spans="2:2">
      <c r="B30" s="99" t="s">
        <v>330</v>
      </c>
    </row>
    <row r="31" spans="2:2">
      <c r="B31" s="99" t="s">
        <v>331</v>
      </c>
    </row>
    <row r="32" spans="2:2">
      <c r="B32" s="99" t="s">
        <v>384</v>
      </c>
    </row>
    <row r="33" spans="2:2">
      <c r="B33" s="99" t="s">
        <v>367</v>
      </c>
    </row>
    <row r="34" spans="2:2">
      <c r="B34" s="99" t="s">
        <v>335</v>
      </c>
    </row>
    <row r="35" spans="2:2">
      <c r="B35" s="99" t="s">
        <v>368</v>
      </c>
    </row>
    <row r="36" spans="2:2">
      <c r="B36" s="99" t="s">
        <v>336</v>
      </c>
    </row>
    <row r="37" spans="2:2">
      <c r="B37" s="99" t="s">
        <v>337</v>
      </c>
    </row>
    <row r="38" spans="2:2">
      <c r="B38" s="99" t="s">
        <v>338</v>
      </c>
    </row>
    <row r="39" spans="2:2">
      <c r="B39" s="99" t="s">
        <v>339</v>
      </c>
    </row>
    <row r="40" spans="2:2">
      <c r="B40" s="99" t="s">
        <v>9</v>
      </c>
    </row>
    <row r="41" spans="2:2">
      <c r="B41" s="99" t="s">
        <v>342</v>
      </c>
    </row>
    <row r="42" spans="2:2">
      <c r="B42" s="99" t="s">
        <v>369</v>
      </c>
    </row>
    <row r="43" spans="2:2">
      <c r="B43" s="99" t="s">
        <v>344</v>
      </c>
    </row>
  </sheetData>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2"/>
    <pageSetUpPr fitToPage="1"/>
  </sheetPr>
  <dimension ref="B2:F25"/>
  <sheetViews>
    <sheetView showGridLines="0" zoomScaleNormal="100" zoomScaleSheetLayoutView="100" workbookViewId="0">
      <selection activeCell="C2" sqref="C2"/>
    </sheetView>
  </sheetViews>
  <sheetFormatPr defaultRowHeight="13"/>
  <cols>
    <col min="3" max="3" width="8" customWidth="1"/>
    <col min="4" max="4" width="70" customWidth="1"/>
    <col min="5" max="6" width="9" customWidth="1"/>
  </cols>
  <sheetData>
    <row r="2" spans="2:6" ht="28.5" customHeight="1">
      <c r="B2" s="481"/>
      <c r="C2" s="482" t="s">
        <v>712</v>
      </c>
      <c r="D2" s="483"/>
      <c r="E2" s="483"/>
      <c r="F2" s="948"/>
    </row>
    <row r="3" spans="2:6" ht="18.5">
      <c r="B3" s="949"/>
      <c r="C3" s="159" t="s">
        <v>847</v>
      </c>
      <c r="D3" s="160"/>
      <c r="E3" s="2"/>
      <c r="F3" s="950"/>
    </row>
    <row r="4" spans="2:6">
      <c r="B4" s="949"/>
      <c r="C4" s="2"/>
      <c r="D4" s="2"/>
      <c r="E4" s="2"/>
      <c r="F4" s="950"/>
    </row>
    <row r="5" spans="2:6" ht="15.75" customHeight="1">
      <c r="B5" s="951"/>
      <c r="C5" s="467" t="s">
        <v>943</v>
      </c>
      <c r="D5" s="462"/>
      <c r="E5" s="2"/>
      <c r="F5" s="950"/>
    </row>
    <row r="6" spans="2:6" ht="14.5">
      <c r="B6" s="951"/>
      <c r="C6" s="463" t="s">
        <v>929</v>
      </c>
      <c r="D6" s="959" t="s">
        <v>663</v>
      </c>
      <c r="E6" s="2"/>
      <c r="F6" s="950"/>
    </row>
    <row r="7" spans="2:6" ht="14.5">
      <c r="B7" s="951"/>
      <c r="C7" s="463" t="s">
        <v>930</v>
      </c>
      <c r="D7" s="960" t="s">
        <v>1265</v>
      </c>
      <c r="E7" s="2"/>
      <c r="F7" s="950"/>
    </row>
    <row r="8" spans="2:6" ht="14.5">
      <c r="B8" s="951"/>
      <c r="C8" s="463" t="s">
        <v>931</v>
      </c>
      <c r="D8" s="960" t="s">
        <v>1266</v>
      </c>
      <c r="E8" s="2"/>
      <c r="F8" s="950"/>
    </row>
    <row r="9" spans="2:6" ht="14.5">
      <c r="B9" s="952"/>
      <c r="C9" s="463" t="s">
        <v>932</v>
      </c>
      <c r="D9" s="959" t="s">
        <v>1267</v>
      </c>
      <c r="F9" s="950"/>
    </row>
    <row r="10" spans="2:6" ht="14.5">
      <c r="B10" s="952"/>
      <c r="C10" s="463" t="s">
        <v>933</v>
      </c>
      <c r="D10" s="959" t="s">
        <v>666</v>
      </c>
      <c r="F10" s="950"/>
    </row>
    <row r="11" spans="2:6" ht="14.5">
      <c r="B11" s="952"/>
      <c r="C11" s="463" t="s">
        <v>934</v>
      </c>
      <c r="D11" s="960" t="s">
        <v>1268</v>
      </c>
      <c r="F11" s="950"/>
    </row>
    <row r="12" spans="2:6" ht="14.5">
      <c r="B12" s="952"/>
      <c r="C12" s="463" t="s">
        <v>1198</v>
      </c>
      <c r="D12" s="960" t="s">
        <v>1243</v>
      </c>
      <c r="F12" s="950"/>
    </row>
    <row r="13" spans="2:6" ht="14.5">
      <c r="B13" s="952"/>
      <c r="C13" s="463" t="s">
        <v>1199</v>
      </c>
      <c r="D13" s="960" t="s">
        <v>1244</v>
      </c>
      <c r="F13" s="950"/>
    </row>
    <row r="14" spans="2:6" ht="14.5">
      <c r="B14" s="952"/>
      <c r="C14" s="469" t="s">
        <v>944</v>
      </c>
      <c r="D14" s="465"/>
      <c r="F14" s="950"/>
    </row>
    <row r="15" spans="2:6" ht="14.5">
      <c r="B15" s="952"/>
      <c r="C15" s="464" t="s">
        <v>935</v>
      </c>
      <c r="D15" s="959" t="s">
        <v>907</v>
      </c>
      <c r="F15" s="950"/>
    </row>
    <row r="16" spans="2:6" ht="14.5">
      <c r="B16" s="952"/>
      <c r="C16" s="464" t="s">
        <v>936</v>
      </c>
      <c r="D16" s="959" t="s">
        <v>602</v>
      </c>
      <c r="F16" s="953"/>
    </row>
    <row r="17" spans="2:6" ht="14.5">
      <c r="B17" s="952"/>
      <c r="C17" s="464" t="s">
        <v>937</v>
      </c>
      <c r="D17" s="960" t="s">
        <v>706</v>
      </c>
      <c r="F17" s="953"/>
    </row>
    <row r="18" spans="2:6" ht="14.5">
      <c r="B18" s="952"/>
      <c r="C18" s="464" t="s">
        <v>938</v>
      </c>
      <c r="D18" s="959" t="s">
        <v>710</v>
      </c>
      <c r="F18" s="950"/>
    </row>
    <row r="19" spans="2:6" ht="14.5">
      <c r="B19" s="952"/>
      <c r="C19" s="464" t="s">
        <v>939</v>
      </c>
      <c r="D19" s="959" t="s">
        <v>881</v>
      </c>
      <c r="F19" s="950"/>
    </row>
    <row r="20" spans="2:6" ht="14.5">
      <c r="B20" s="952"/>
      <c r="C20" s="464" t="s">
        <v>940</v>
      </c>
      <c r="D20" s="960" t="s">
        <v>1269</v>
      </c>
      <c r="F20" s="950"/>
    </row>
    <row r="21" spans="2:6" ht="14.5">
      <c r="B21" s="952"/>
      <c r="C21" s="464" t="s">
        <v>941</v>
      </c>
      <c r="D21" s="959" t="s">
        <v>603</v>
      </c>
      <c r="F21" s="950"/>
    </row>
    <row r="22" spans="2:6" ht="14.5">
      <c r="B22" s="952"/>
      <c r="C22" s="464" t="s">
        <v>942</v>
      </c>
      <c r="D22" s="959" t="s">
        <v>702</v>
      </c>
      <c r="F22" s="950"/>
    </row>
    <row r="23" spans="2:6" ht="14.5">
      <c r="B23" s="952"/>
      <c r="C23" s="468" t="s">
        <v>347</v>
      </c>
      <c r="D23" s="466"/>
      <c r="F23" s="950"/>
    </row>
    <row r="24" spans="2:6" ht="14.5">
      <c r="B24" s="952"/>
      <c r="C24" s="463" t="s">
        <v>434</v>
      </c>
      <c r="D24" s="959" t="s">
        <v>347</v>
      </c>
      <c r="F24" s="950"/>
    </row>
    <row r="25" spans="2:6" ht="14.5">
      <c r="B25" s="166"/>
      <c r="C25" s="484"/>
      <c r="D25" s="485"/>
      <c r="E25" s="20"/>
      <c r="F25" s="21"/>
    </row>
  </sheetData>
  <sheetProtection formatColumns="0" formatRows="0"/>
  <phoneticPr fontId="31" type="noConversion"/>
  <pageMargins left="0.70866141732283472" right="0.70866141732283472" top="0.74803149606299213" bottom="0.74803149606299213" header="0.31496062992125984" footer="0.31496062992125984"/>
  <pageSetup paperSize="8" fitToHeight="0"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2"/>
    <pageSetUpPr fitToPage="1"/>
  </sheetPr>
  <dimension ref="A1:C54"/>
  <sheetViews>
    <sheetView showGridLines="0" zoomScaleNormal="100" zoomScaleSheetLayoutView="100" workbookViewId="0">
      <selection sqref="A1:C1"/>
    </sheetView>
  </sheetViews>
  <sheetFormatPr defaultColWidth="9" defaultRowHeight="15.5"/>
  <cols>
    <col min="1" max="1" width="47.8984375" style="1" customWidth="1"/>
    <col min="2" max="2" width="14" style="1" customWidth="1"/>
    <col min="3" max="3" width="96.3984375" style="1" customWidth="1"/>
    <col min="4" max="4" width="63" style="1" customWidth="1"/>
    <col min="5" max="16384" width="9" style="1"/>
  </cols>
  <sheetData>
    <row r="1" spans="1:3" ht="15" customHeight="1">
      <c r="A1" s="1210" t="s">
        <v>1</v>
      </c>
      <c r="B1" s="1211"/>
      <c r="C1" s="1211"/>
    </row>
    <row r="2" spans="1:3">
      <c r="C2" s="958"/>
    </row>
    <row r="3" spans="1:3">
      <c r="A3" s="1212" t="s">
        <v>640</v>
      </c>
      <c r="B3" s="1211"/>
      <c r="C3" s="1211"/>
    </row>
    <row r="4" spans="1:3">
      <c r="A4" s="1213" t="s">
        <v>1272</v>
      </c>
      <c r="B4" s="1211"/>
      <c r="C4" s="1211"/>
    </row>
    <row r="5" spans="1:3" ht="17.25" customHeight="1">
      <c r="A5" s="376"/>
      <c r="C5" s="376"/>
    </row>
    <row r="6" spans="1:3" ht="25.5" customHeight="1">
      <c r="A6" s="1214" t="s">
        <v>641</v>
      </c>
      <c r="B6" s="1215"/>
      <c r="C6" s="1215"/>
    </row>
    <row r="7" spans="1:3" ht="30.75" customHeight="1">
      <c r="A7" s="1216" t="s">
        <v>848</v>
      </c>
      <c r="B7" s="1217"/>
      <c r="C7" s="1217"/>
    </row>
    <row r="8" spans="1:3" ht="29.25" customHeight="1">
      <c r="A8" s="1216" t="s">
        <v>849</v>
      </c>
      <c r="B8" s="1217"/>
      <c r="C8" s="1217"/>
    </row>
    <row r="9" spans="1:3">
      <c r="A9" s="1150"/>
      <c r="B9" s="1150"/>
      <c r="C9" s="1150"/>
    </row>
    <row r="10" spans="1:3">
      <c r="A10" s="377" t="s">
        <v>1117</v>
      </c>
      <c r="C10" s="377"/>
    </row>
    <row r="11" spans="1:3">
      <c r="A11" s="1218" t="s">
        <v>1271</v>
      </c>
      <c r="B11" s="1215"/>
      <c r="C11" s="1215"/>
    </row>
    <row r="12" spans="1:3">
      <c r="A12" s="1218" t="s">
        <v>643</v>
      </c>
      <c r="B12" s="1215"/>
      <c r="C12" s="1215"/>
    </row>
    <row r="13" spans="1:3">
      <c r="A13" s="375"/>
      <c r="C13" s="375"/>
    </row>
    <row r="14" spans="1:3">
      <c r="A14" s="956" t="s">
        <v>1116</v>
      </c>
      <c r="C14" s="957"/>
    </row>
    <row r="15" spans="1:3" ht="30.75" customHeight="1">
      <c r="A15" s="1216" t="s">
        <v>1128</v>
      </c>
      <c r="B15" s="1209"/>
      <c r="C15" s="1209"/>
    </row>
    <row r="16" spans="1:3">
      <c r="A16" s="375"/>
      <c r="C16" s="375"/>
    </row>
    <row r="17" spans="1:3">
      <c r="A17" s="379" t="s">
        <v>603</v>
      </c>
      <c r="C17" s="379"/>
    </row>
    <row r="18" spans="1:3" s="22" customFormat="1" ht="13">
      <c r="A18" s="1219" t="s">
        <v>1100</v>
      </c>
      <c r="B18" s="1215"/>
      <c r="C18" s="1215"/>
    </row>
    <row r="19" spans="1:3" s="22" customFormat="1" ht="13">
      <c r="A19" s="1219" t="s">
        <v>1101</v>
      </c>
      <c r="B19" s="1215"/>
      <c r="C19" s="1215"/>
    </row>
    <row r="21" spans="1:3">
      <c r="A21" s="379" t="s">
        <v>1118</v>
      </c>
      <c r="B21" s="379"/>
      <c r="C21" s="378"/>
    </row>
    <row r="22" spans="1:3" ht="36.75" customHeight="1">
      <c r="A22" s="1208" t="s">
        <v>1124</v>
      </c>
      <c r="B22" s="1209"/>
      <c r="C22" s="1209"/>
    </row>
    <row r="23" spans="1:3" ht="16.5" customHeight="1">
      <c r="A23" s="1149"/>
      <c r="B23" s="1150"/>
      <c r="C23" s="1150"/>
    </row>
    <row r="24" spans="1:3">
      <c r="A24" s="1183" t="s">
        <v>1270</v>
      </c>
      <c r="B24" s="1150"/>
      <c r="C24" s="1150"/>
    </row>
    <row r="25" spans="1:3">
      <c r="A25" s="1185" t="s">
        <v>1273</v>
      </c>
      <c r="B25" s="1150"/>
      <c r="C25" s="1150"/>
    </row>
    <row r="26" spans="1:3" ht="15" customHeight="1">
      <c r="A26" s="1186" t="s">
        <v>1274</v>
      </c>
      <c r="B26" s="1150"/>
      <c r="C26" s="1150"/>
    </row>
    <row r="27" spans="1:3">
      <c r="A27" s="1187" t="s">
        <v>1275</v>
      </c>
      <c r="B27" s="1150"/>
      <c r="C27" s="1150"/>
    </row>
    <row r="28" spans="1:3" ht="15" customHeight="1">
      <c r="A28" s="1207" t="s">
        <v>1289</v>
      </c>
      <c r="B28" s="1207"/>
      <c r="C28" s="1207"/>
    </row>
    <row r="29" spans="1:3">
      <c r="A29" s="1207"/>
      <c r="B29" s="1207"/>
      <c r="C29" s="1207"/>
    </row>
    <row r="30" spans="1:3">
      <c r="A30" s="954"/>
      <c r="B30" s="954"/>
      <c r="C30" s="954"/>
    </row>
    <row r="31" spans="1:3">
      <c r="A31" s="955" t="s">
        <v>1104</v>
      </c>
      <c r="B31" s="955" t="s">
        <v>1126</v>
      </c>
      <c r="C31" s="955" t="s">
        <v>1125</v>
      </c>
    </row>
    <row r="32" spans="1:3">
      <c r="A32" s="1188" t="s">
        <v>1149</v>
      </c>
      <c r="B32" s="1188" t="s">
        <v>929</v>
      </c>
      <c r="C32" s="1188" t="s">
        <v>1276</v>
      </c>
    </row>
    <row r="33" spans="1:3">
      <c r="A33" s="1188" t="s">
        <v>1150</v>
      </c>
      <c r="B33" s="1188" t="s">
        <v>929</v>
      </c>
      <c r="C33" s="1188" t="s">
        <v>1277</v>
      </c>
    </row>
    <row r="34" spans="1:3">
      <c r="A34" s="978" t="s">
        <v>1129</v>
      </c>
      <c r="B34" s="978" t="s">
        <v>930</v>
      </c>
      <c r="C34" s="978" t="s">
        <v>1122</v>
      </c>
    </row>
    <row r="35" spans="1:3">
      <c r="A35" s="978" t="s">
        <v>1105</v>
      </c>
      <c r="B35" s="978" t="s">
        <v>934</v>
      </c>
      <c r="C35" s="978" t="s">
        <v>1106</v>
      </c>
    </row>
    <row r="36" spans="1:3">
      <c r="A36" s="978" t="s">
        <v>544</v>
      </c>
      <c r="B36" s="978" t="s">
        <v>938</v>
      </c>
      <c r="C36" s="978" t="s">
        <v>1107</v>
      </c>
    </row>
    <row r="37" spans="1:3">
      <c r="A37" s="978" t="s">
        <v>545</v>
      </c>
      <c r="B37" s="978" t="s">
        <v>938</v>
      </c>
      <c r="C37" s="978" t="s">
        <v>1108</v>
      </c>
    </row>
    <row r="38" spans="1:3" ht="26">
      <c r="A38" s="978" t="s">
        <v>546</v>
      </c>
      <c r="B38" s="978" t="s">
        <v>938</v>
      </c>
      <c r="C38" s="978" t="s">
        <v>1109</v>
      </c>
    </row>
    <row r="39" spans="1:3">
      <c r="A39" s="978" t="s">
        <v>547</v>
      </c>
      <c r="B39" s="978" t="s">
        <v>938</v>
      </c>
      <c r="C39" s="978" t="s">
        <v>1110</v>
      </c>
    </row>
    <row r="40" spans="1:3" ht="26">
      <c r="A40" s="978" t="s">
        <v>548</v>
      </c>
      <c r="B40" s="978" t="s">
        <v>938</v>
      </c>
      <c r="C40" s="978" t="s">
        <v>1111</v>
      </c>
    </row>
    <row r="41" spans="1:3">
      <c r="A41" s="978" t="s">
        <v>709</v>
      </c>
      <c r="B41" s="978" t="s">
        <v>938</v>
      </c>
      <c r="C41" s="978" t="s">
        <v>1141</v>
      </c>
    </row>
    <row r="42" spans="1:3">
      <c r="A42" s="978" t="s">
        <v>1119</v>
      </c>
      <c r="B42" s="978" t="s">
        <v>938</v>
      </c>
      <c r="C42" s="978" t="s">
        <v>1121</v>
      </c>
    </row>
    <row r="43" spans="1:3">
      <c r="A43" s="978" t="s">
        <v>1120</v>
      </c>
      <c r="B43" s="978" t="s">
        <v>938</v>
      </c>
      <c r="C43" s="978" t="s">
        <v>1123</v>
      </c>
    </row>
    <row r="44" spans="1:3" ht="26">
      <c r="A44" s="978" t="s">
        <v>1112</v>
      </c>
      <c r="B44" s="978" t="s">
        <v>938</v>
      </c>
      <c r="C44" s="978" t="s">
        <v>1113</v>
      </c>
    </row>
    <row r="45" spans="1:3">
      <c r="A45" s="978" t="s">
        <v>484</v>
      </c>
      <c r="B45" s="978" t="s">
        <v>939</v>
      </c>
      <c r="C45" s="978" t="s">
        <v>1130</v>
      </c>
    </row>
    <row r="46" spans="1:3">
      <c r="A46" s="978" t="s">
        <v>1142</v>
      </c>
      <c r="B46" s="978" t="s">
        <v>939</v>
      </c>
      <c r="C46" s="978" t="s">
        <v>1143</v>
      </c>
    </row>
    <row r="47" spans="1:3">
      <c r="A47" s="978" t="s">
        <v>380</v>
      </c>
      <c r="B47" s="978" t="s">
        <v>939</v>
      </c>
      <c r="C47" s="978" t="s">
        <v>1131</v>
      </c>
    </row>
    <row r="48" spans="1:3" ht="26">
      <c r="A48" s="978" t="s">
        <v>711</v>
      </c>
      <c r="B48" s="978" t="s">
        <v>939</v>
      </c>
      <c r="C48" s="978" t="s">
        <v>1132</v>
      </c>
    </row>
    <row r="49" spans="1:3" ht="26">
      <c r="A49" s="978" t="s">
        <v>1146</v>
      </c>
      <c r="B49" s="978" t="s">
        <v>940</v>
      </c>
      <c r="C49" s="978" t="s">
        <v>1144</v>
      </c>
    </row>
    <row r="50" spans="1:3" ht="26">
      <c r="A50" s="978" t="s">
        <v>381</v>
      </c>
      <c r="B50" s="978" t="s">
        <v>940</v>
      </c>
      <c r="C50" s="978" t="s">
        <v>1133</v>
      </c>
    </row>
    <row r="51" spans="1:3" ht="26">
      <c r="A51" s="978" t="s">
        <v>1114</v>
      </c>
      <c r="B51" s="978" t="s">
        <v>940</v>
      </c>
      <c r="C51" s="978" t="s">
        <v>1140</v>
      </c>
    </row>
    <row r="52" spans="1:3">
      <c r="A52" s="978" t="s">
        <v>856</v>
      </c>
      <c r="B52" s="978" t="s">
        <v>940</v>
      </c>
      <c r="C52" s="978" t="s">
        <v>1115</v>
      </c>
    </row>
    <row r="53" spans="1:3" ht="39">
      <c r="A53" s="978" t="s">
        <v>1097</v>
      </c>
      <c r="B53" s="978" t="s">
        <v>940</v>
      </c>
      <c r="C53" s="978" t="s">
        <v>1147</v>
      </c>
    </row>
    <row r="54" spans="1:3">
      <c r="A54" s="378"/>
      <c r="B54" s="378"/>
      <c r="C54" s="378"/>
    </row>
  </sheetData>
  <sheetProtection formatColumns="0" formatRows="0"/>
  <mergeCells count="13">
    <mergeCell ref="A28:C29"/>
    <mergeCell ref="A22:C22"/>
    <mergeCell ref="A1:C1"/>
    <mergeCell ref="A3:C3"/>
    <mergeCell ref="A4:C4"/>
    <mergeCell ref="A6:C6"/>
    <mergeCell ref="A7:C7"/>
    <mergeCell ref="A8:C8"/>
    <mergeCell ref="A11:C11"/>
    <mergeCell ref="A12:C12"/>
    <mergeCell ref="A15:C15"/>
    <mergeCell ref="A18:C18"/>
    <mergeCell ref="A19:C19"/>
  </mergeCells>
  <phoneticPr fontId="31" type="noConversion"/>
  <pageMargins left="0.70866141732283472" right="0.70866141732283472" top="0.74803149606299213" bottom="0.74803149606299213" header="0.31496062992125984" footer="0.31496062992125984"/>
  <pageSetup paperSize="8" scale="93" fitToHeight="0"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tabColor theme="2"/>
  </sheetPr>
  <dimension ref="A1:AC44"/>
  <sheetViews>
    <sheetView showGridLines="0" zoomScaleNormal="100" workbookViewId="0">
      <selection activeCell="C44" sqref="C44"/>
    </sheetView>
  </sheetViews>
  <sheetFormatPr defaultRowHeight="13"/>
  <sheetData>
    <row r="1" spans="1:29">
      <c r="A1" s="363"/>
      <c r="B1" s="363"/>
      <c r="C1" s="363"/>
      <c r="D1" s="363"/>
      <c r="E1" s="363"/>
      <c r="F1" s="363"/>
      <c r="G1" s="363"/>
      <c r="H1" s="363"/>
      <c r="I1" s="363"/>
      <c r="J1" s="363"/>
      <c r="K1" s="363"/>
      <c r="L1" s="363"/>
      <c r="M1" s="363"/>
      <c r="N1" s="363"/>
      <c r="O1" s="363"/>
      <c r="P1" s="363"/>
      <c r="Q1" s="363"/>
      <c r="R1" s="363"/>
      <c r="S1" s="363"/>
      <c r="T1" s="363"/>
      <c r="U1" s="363"/>
      <c r="V1" s="363"/>
      <c r="W1" s="363"/>
      <c r="X1" s="363"/>
      <c r="Y1" s="363"/>
      <c r="Z1" s="363"/>
      <c r="AA1" s="363"/>
      <c r="AB1" s="363"/>
      <c r="AC1" s="363"/>
    </row>
    <row r="2" spans="1:29">
      <c r="A2" s="363"/>
      <c r="B2" s="363"/>
      <c r="C2" s="363"/>
      <c r="D2" s="363"/>
      <c r="E2" s="363"/>
      <c r="F2" s="363"/>
      <c r="G2" s="363"/>
      <c r="H2" s="363"/>
      <c r="I2" s="363"/>
      <c r="J2" s="363"/>
      <c r="K2" s="363"/>
      <c r="L2" s="363"/>
      <c r="M2" s="363"/>
      <c r="N2" s="363"/>
      <c r="O2" s="363"/>
      <c r="P2" s="363"/>
      <c r="Q2" s="363"/>
      <c r="R2" s="363"/>
      <c r="S2" s="363"/>
      <c r="T2" s="363"/>
      <c r="U2" s="363"/>
      <c r="V2" s="363"/>
      <c r="W2" s="363"/>
      <c r="X2" s="363"/>
      <c r="Y2" s="363"/>
      <c r="Z2" s="363"/>
      <c r="AA2" s="363"/>
      <c r="AB2" s="363"/>
      <c r="AC2" s="363"/>
    </row>
    <row r="3" spans="1:29">
      <c r="A3" s="363"/>
      <c r="B3" s="363"/>
      <c r="C3" s="363"/>
      <c r="D3" s="363"/>
      <c r="E3" s="363"/>
      <c r="F3" s="363"/>
      <c r="G3" s="363"/>
      <c r="H3" s="363"/>
      <c r="I3" s="363"/>
      <c r="J3" s="363"/>
      <c r="K3" s="363"/>
      <c r="L3" s="363"/>
      <c r="M3" s="363"/>
      <c r="N3" s="363"/>
      <c r="O3" s="363"/>
      <c r="P3" s="363"/>
      <c r="Q3" s="363"/>
      <c r="R3" s="363"/>
      <c r="S3" s="363"/>
      <c r="T3" s="363"/>
      <c r="U3" s="363"/>
      <c r="V3" s="363"/>
      <c r="W3" s="363"/>
      <c r="X3" s="363"/>
      <c r="Y3" s="363"/>
      <c r="Z3" s="363"/>
      <c r="AA3" s="363"/>
      <c r="AB3" s="363"/>
      <c r="AC3" s="363"/>
    </row>
    <row r="4" spans="1:29">
      <c r="A4" s="363"/>
      <c r="B4" s="363"/>
      <c r="C4" s="363"/>
      <c r="D4" s="363"/>
      <c r="E4" s="363"/>
      <c r="F4" s="363"/>
      <c r="G4" s="363"/>
      <c r="H4" s="363"/>
      <c r="I4" s="363"/>
      <c r="J4" s="363"/>
      <c r="K4" s="363"/>
      <c r="L4" s="363"/>
      <c r="M4" s="363"/>
      <c r="N4" s="363"/>
      <c r="O4" s="363"/>
      <c r="P4" s="363"/>
      <c r="Q4" s="363"/>
      <c r="R4" s="363"/>
      <c r="S4" s="363"/>
      <c r="T4" s="363"/>
      <c r="U4" s="363"/>
      <c r="V4" s="363"/>
      <c r="W4" s="363"/>
      <c r="X4" s="363"/>
      <c r="Y4" s="363"/>
      <c r="Z4" s="363"/>
      <c r="AA4" s="363"/>
      <c r="AB4" s="363"/>
      <c r="AC4" s="363"/>
    </row>
    <row r="5" spans="1:29" ht="18.5">
      <c r="A5" s="363"/>
      <c r="B5" s="1220" t="s">
        <v>603</v>
      </c>
      <c r="C5" s="1220"/>
      <c r="D5" s="1220"/>
      <c r="E5" s="1220"/>
      <c r="F5" s="1220"/>
      <c r="G5" s="1220"/>
      <c r="H5" s="1220"/>
      <c r="I5" s="1220"/>
      <c r="J5" s="363"/>
      <c r="K5" s="363"/>
      <c r="L5" s="1220" t="s">
        <v>603</v>
      </c>
      <c r="M5" s="1220"/>
      <c r="N5" s="1220"/>
      <c r="O5" s="1220"/>
      <c r="P5" s="1220"/>
      <c r="Q5" s="1220"/>
      <c r="R5" s="1220"/>
      <c r="S5" s="1220"/>
      <c r="T5" s="363"/>
      <c r="U5" s="363"/>
      <c r="V5" s="1220" t="s">
        <v>603</v>
      </c>
      <c r="W5" s="1220"/>
      <c r="X5" s="1220"/>
      <c r="Y5" s="1220"/>
      <c r="Z5" s="1220"/>
      <c r="AA5" s="1220"/>
      <c r="AB5" s="1220"/>
      <c r="AC5" s="1220"/>
    </row>
    <row r="6" spans="1:29">
      <c r="A6" s="363"/>
      <c r="B6" s="363"/>
      <c r="C6" s="363"/>
      <c r="D6" s="363"/>
      <c r="E6" s="363"/>
      <c r="F6" s="363"/>
      <c r="G6" s="363"/>
      <c r="H6" s="363"/>
      <c r="I6" s="363"/>
      <c r="J6" s="363"/>
      <c r="K6" s="363"/>
      <c r="L6" s="363"/>
      <c r="M6" s="363"/>
      <c r="N6" s="363"/>
      <c r="O6" s="363"/>
      <c r="P6" s="363"/>
      <c r="Q6" s="363"/>
      <c r="R6" s="363"/>
      <c r="S6" s="363"/>
      <c r="T6" s="363"/>
      <c r="U6" s="363"/>
      <c r="V6" s="363"/>
      <c r="W6" s="363"/>
      <c r="X6" s="363"/>
      <c r="Y6" s="363"/>
      <c r="Z6" s="363"/>
      <c r="AA6" s="363"/>
      <c r="AB6" s="363"/>
      <c r="AC6" s="363"/>
    </row>
    <row r="7" spans="1:29" ht="15.5">
      <c r="A7" s="363"/>
      <c r="B7" s="364" t="s">
        <v>604</v>
      </c>
      <c r="C7" s="365"/>
      <c r="D7" s="365"/>
      <c r="E7" s="365"/>
      <c r="F7" s="365"/>
      <c r="G7" s="365"/>
      <c r="H7" s="365"/>
      <c r="I7" s="365"/>
      <c r="J7" s="363"/>
      <c r="K7" s="363"/>
      <c r="L7" s="364" t="s">
        <v>605</v>
      </c>
      <c r="M7" s="365"/>
      <c r="N7" s="365"/>
      <c r="O7" s="365"/>
      <c r="P7" s="365"/>
      <c r="Q7" s="365"/>
      <c r="R7" s="365"/>
      <c r="S7" s="365"/>
      <c r="T7" s="363"/>
      <c r="U7" s="363"/>
      <c r="V7" s="364" t="s">
        <v>606</v>
      </c>
      <c r="W7" s="365"/>
      <c r="X7" s="365"/>
      <c r="Y7" s="365"/>
      <c r="Z7" s="365"/>
      <c r="AA7" s="365"/>
      <c r="AB7" s="365"/>
      <c r="AC7" s="365"/>
    </row>
    <row r="8" spans="1:29">
      <c r="A8" s="363"/>
      <c r="B8" s="363"/>
      <c r="C8" s="363"/>
      <c r="D8" s="363"/>
      <c r="E8" s="363"/>
      <c r="F8" s="363"/>
      <c r="G8" s="363"/>
      <c r="H8" s="363"/>
      <c r="I8" s="363"/>
      <c r="J8" s="363"/>
      <c r="K8" s="363"/>
      <c r="L8" s="363"/>
      <c r="M8" s="363"/>
      <c r="N8" s="363"/>
      <c r="O8" s="363"/>
      <c r="P8" s="363"/>
      <c r="Q8" s="363"/>
      <c r="R8" s="363"/>
      <c r="S8" s="363"/>
      <c r="T8" s="363"/>
      <c r="U8" s="363"/>
      <c r="V8" s="363"/>
      <c r="W8" s="363"/>
      <c r="X8" s="363"/>
      <c r="Y8" s="363"/>
      <c r="Z8" s="363"/>
      <c r="AA8" s="363"/>
      <c r="AB8" s="363"/>
      <c r="AC8" s="363"/>
    </row>
    <row r="9" spans="1:29">
      <c r="A9" s="363"/>
      <c r="B9" s="1226" t="s">
        <v>607</v>
      </c>
      <c r="C9" s="1226"/>
      <c r="D9" s="1226"/>
      <c r="E9" s="1226"/>
      <c r="F9" s="1226"/>
      <c r="G9" s="1226"/>
      <c r="H9" s="1226"/>
      <c r="I9" s="1226"/>
      <c r="J9" s="363"/>
      <c r="K9" s="363"/>
      <c r="L9" s="1221" t="s">
        <v>608</v>
      </c>
      <c r="M9" s="1222"/>
      <c r="N9" s="1222"/>
      <c r="O9" s="1222"/>
      <c r="P9" s="1222"/>
      <c r="Q9" s="1222"/>
      <c r="R9" s="1222"/>
      <c r="S9" s="1222"/>
      <c r="T9" s="363"/>
      <c r="U9" s="363"/>
      <c r="V9" s="1221" t="s">
        <v>609</v>
      </c>
      <c r="W9" s="1222"/>
      <c r="X9" s="1222"/>
      <c r="Y9" s="1222"/>
      <c r="Z9" s="1222"/>
      <c r="AA9" s="1222"/>
      <c r="AB9" s="1222"/>
      <c r="AC9" s="1222"/>
    </row>
    <row r="10" spans="1:29">
      <c r="A10" s="363"/>
      <c r="B10" s="363"/>
      <c r="C10" s="363"/>
      <c r="D10" s="363"/>
      <c r="E10" s="363"/>
      <c r="F10" s="363"/>
      <c r="G10" s="363"/>
      <c r="H10" s="363"/>
      <c r="I10" s="363"/>
      <c r="J10" s="363"/>
      <c r="K10" s="363"/>
      <c r="L10" s="1222"/>
      <c r="M10" s="1222"/>
      <c r="N10" s="1222"/>
      <c r="O10" s="1222"/>
      <c r="P10" s="1222"/>
      <c r="Q10" s="1222"/>
      <c r="R10" s="1222"/>
      <c r="S10" s="1222"/>
      <c r="T10" s="363"/>
      <c r="U10" s="363"/>
      <c r="V10" s="1222"/>
      <c r="W10" s="1222"/>
      <c r="X10" s="1222"/>
      <c r="Y10" s="1222"/>
      <c r="Z10" s="1222"/>
      <c r="AA10" s="1222"/>
      <c r="AB10" s="1222"/>
      <c r="AC10" s="1222"/>
    </row>
    <row r="11" spans="1:29">
      <c r="A11" s="363"/>
      <c r="B11" s="1226" t="s">
        <v>610</v>
      </c>
      <c r="C11" s="1226"/>
      <c r="D11" s="1226"/>
      <c r="E11" s="1226"/>
      <c r="F11" s="1226"/>
      <c r="G11" s="1226"/>
      <c r="H11" s="1226"/>
      <c r="I11" s="1226"/>
      <c r="J11" s="363"/>
      <c r="K11" s="363"/>
      <c r="L11" s="1222"/>
      <c r="M11" s="1222"/>
      <c r="N11" s="1222"/>
      <c r="O11" s="1222"/>
      <c r="P11" s="1222"/>
      <c r="Q11" s="1222"/>
      <c r="R11" s="1222"/>
      <c r="S11" s="1222"/>
      <c r="T11" s="363"/>
      <c r="U11" s="363"/>
      <c r="V11" s="1222"/>
      <c r="W11" s="1222"/>
      <c r="X11" s="1222"/>
      <c r="Y11" s="1222"/>
      <c r="Z11" s="1222"/>
      <c r="AA11" s="1222"/>
      <c r="AB11" s="1222"/>
      <c r="AC11" s="1222"/>
    </row>
    <row r="12" spans="1:29">
      <c r="A12" s="363"/>
      <c r="B12" s="363"/>
      <c r="C12" s="363"/>
      <c r="D12" s="363"/>
      <c r="E12" s="363"/>
      <c r="F12" s="363"/>
      <c r="G12" s="363"/>
      <c r="H12" s="363"/>
      <c r="I12" s="363"/>
      <c r="J12" s="363"/>
      <c r="K12" s="363"/>
      <c r="L12" s="1222"/>
      <c r="M12" s="1222"/>
      <c r="N12" s="1222"/>
      <c r="O12" s="1222"/>
      <c r="P12" s="1222"/>
      <c r="Q12" s="1222"/>
      <c r="R12" s="1222"/>
      <c r="S12" s="1222"/>
      <c r="T12" s="363"/>
      <c r="U12" s="363"/>
      <c r="V12" s="1222"/>
      <c r="W12" s="1222"/>
      <c r="X12" s="1222"/>
      <c r="Y12" s="1222"/>
      <c r="Z12" s="1222"/>
      <c r="AA12" s="1222"/>
      <c r="AB12" s="1222"/>
      <c r="AC12" s="1222"/>
    </row>
    <row r="13" spans="1:29" ht="15.5">
      <c r="A13" s="363"/>
      <c r="B13" s="364" t="s">
        <v>611</v>
      </c>
      <c r="C13" s="365"/>
      <c r="D13" s="365"/>
      <c r="E13" s="365"/>
      <c r="F13" s="365"/>
      <c r="G13" s="365"/>
      <c r="H13" s="365"/>
      <c r="I13" s="365"/>
      <c r="J13" s="363"/>
      <c r="K13" s="363"/>
      <c r="L13" s="1222"/>
      <c r="M13" s="1222"/>
      <c r="N13" s="1222"/>
      <c r="O13" s="1222"/>
      <c r="P13" s="1222"/>
      <c r="Q13" s="1222"/>
      <c r="R13" s="1222"/>
      <c r="S13" s="1222"/>
      <c r="T13" s="363"/>
      <c r="U13" s="363"/>
      <c r="V13" s="1222"/>
      <c r="W13" s="1222"/>
      <c r="X13" s="1222"/>
      <c r="Y13" s="1222"/>
      <c r="Z13" s="1222"/>
      <c r="AA13" s="1222"/>
      <c r="AB13" s="1222"/>
      <c r="AC13" s="1222"/>
    </row>
    <row r="14" spans="1:29">
      <c r="A14" s="363"/>
      <c r="B14" s="363"/>
      <c r="C14" s="363"/>
      <c r="D14" s="363"/>
      <c r="E14" s="363"/>
      <c r="F14" s="363"/>
      <c r="G14" s="363"/>
      <c r="H14" s="363"/>
      <c r="I14" s="363"/>
      <c r="J14" s="363"/>
      <c r="K14" s="363"/>
      <c r="L14" s="1222"/>
      <c r="M14" s="1222"/>
      <c r="N14" s="1222"/>
      <c r="O14" s="1222"/>
      <c r="P14" s="1222"/>
      <c r="Q14" s="1222"/>
      <c r="R14" s="1222"/>
      <c r="S14" s="1222"/>
      <c r="T14" s="363"/>
      <c r="U14" s="363"/>
      <c r="V14" s="1222"/>
      <c r="W14" s="1222"/>
      <c r="X14" s="1222"/>
      <c r="Y14" s="1222"/>
      <c r="Z14" s="1222"/>
      <c r="AA14" s="1222"/>
      <c r="AB14" s="1222"/>
      <c r="AC14" s="1222"/>
    </row>
    <row r="15" spans="1:29">
      <c r="A15" s="363"/>
      <c r="B15" s="366"/>
      <c r="C15" s="363"/>
      <c r="D15" s="363" t="s">
        <v>612</v>
      </c>
      <c r="E15" s="363"/>
      <c r="F15" s="363"/>
      <c r="G15" s="363"/>
      <c r="H15" s="363"/>
      <c r="I15" s="363"/>
      <c r="J15" s="363"/>
      <c r="K15" s="363"/>
      <c r="L15" s="1222"/>
      <c r="M15" s="1222"/>
      <c r="N15" s="1222"/>
      <c r="O15" s="1222"/>
      <c r="P15" s="1222"/>
      <c r="Q15" s="1222"/>
      <c r="R15" s="1222"/>
      <c r="S15" s="1222"/>
      <c r="T15" s="363"/>
      <c r="U15" s="363"/>
      <c r="V15" s="1222"/>
      <c r="W15" s="1222"/>
      <c r="X15" s="1222"/>
      <c r="Y15" s="1222"/>
      <c r="Z15" s="1222"/>
      <c r="AA15" s="1222"/>
      <c r="AB15" s="1222"/>
      <c r="AC15" s="1222"/>
    </row>
    <row r="16" spans="1:29">
      <c r="A16" s="363"/>
      <c r="B16" s="363"/>
      <c r="C16" s="363"/>
      <c r="D16" s="363"/>
      <c r="E16" s="363"/>
      <c r="F16" s="363"/>
      <c r="G16" s="363"/>
      <c r="H16" s="363"/>
      <c r="I16" s="363"/>
      <c r="J16" s="363"/>
      <c r="K16" s="363"/>
      <c r="L16" s="1222"/>
      <c r="M16" s="1222"/>
      <c r="N16" s="1222"/>
      <c r="O16" s="1222"/>
      <c r="P16" s="1222"/>
      <c r="Q16" s="1222"/>
      <c r="R16" s="1222"/>
      <c r="S16" s="1222"/>
      <c r="T16" s="363"/>
      <c r="U16" s="363"/>
      <c r="V16" s="1222"/>
      <c r="W16" s="1222"/>
      <c r="X16" s="1222"/>
      <c r="Y16" s="1222"/>
      <c r="Z16" s="1222"/>
      <c r="AA16" s="1222"/>
      <c r="AB16" s="1222"/>
      <c r="AC16" s="1222"/>
    </row>
    <row r="17" spans="1:29" ht="15.5">
      <c r="A17" s="363"/>
      <c r="B17" s="364" t="s">
        <v>613</v>
      </c>
      <c r="C17" s="365"/>
      <c r="D17" s="365"/>
      <c r="E17" s="365"/>
      <c r="F17" s="365"/>
      <c r="G17" s="365"/>
      <c r="H17" s="365"/>
      <c r="I17" s="365"/>
      <c r="J17" s="363"/>
      <c r="K17" s="363"/>
      <c r="L17" s="1222"/>
      <c r="M17" s="1222"/>
      <c r="N17" s="1222"/>
      <c r="O17" s="1222"/>
      <c r="P17" s="1222"/>
      <c r="Q17" s="1222"/>
      <c r="R17" s="1222"/>
      <c r="S17" s="1222"/>
      <c r="T17" s="363"/>
      <c r="U17" s="363"/>
      <c r="V17" s="1222"/>
      <c r="W17" s="1222"/>
      <c r="X17" s="1222"/>
      <c r="Y17" s="1222"/>
      <c r="Z17" s="1222"/>
      <c r="AA17" s="1222"/>
      <c r="AB17" s="1222"/>
      <c r="AC17" s="1222"/>
    </row>
    <row r="18" spans="1:29">
      <c r="A18" s="363"/>
      <c r="B18" s="363"/>
      <c r="C18" s="363"/>
      <c r="D18" s="363"/>
      <c r="E18" s="363"/>
      <c r="F18" s="363"/>
      <c r="G18" s="363"/>
      <c r="H18" s="363"/>
      <c r="I18" s="363"/>
      <c r="J18" s="363"/>
      <c r="K18" s="363"/>
      <c r="L18" s="1222"/>
      <c r="M18" s="1222"/>
      <c r="N18" s="1222"/>
      <c r="O18" s="1222"/>
      <c r="P18" s="1222"/>
      <c r="Q18" s="1222"/>
      <c r="R18" s="1222"/>
      <c r="S18" s="1222"/>
      <c r="T18" s="363"/>
      <c r="U18" s="363"/>
      <c r="V18" s="1222"/>
      <c r="W18" s="1222"/>
      <c r="X18" s="1222"/>
      <c r="Y18" s="1222"/>
      <c r="Z18" s="1222"/>
      <c r="AA18" s="1222"/>
      <c r="AB18" s="1222"/>
      <c r="AC18" s="1222"/>
    </row>
    <row r="19" spans="1:29">
      <c r="A19" s="363"/>
      <c r="B19" s="1228" t="s">
        <v>614</v>
      </c>
      <c r="C19" s="1228"/>
      <c r="D19" s="1223" t="s">
        <v>178</v>
      </c>
      <c r="E19" s="1224"/>
      <c r="F19" s="1224"/>
      <c r="G19" s="1224"/>
      <c r="H19" s="1224"/>
      <c r="I19" s="1225"/>
      <c r="J19" s="363"/>
      <c r="K19" s="363"/>
      <c r="L19" s="1222"/>
      <c r="M19" s="1222"/>
      <c r="N19" s="1222"/>
      <c r="O19" s="1222"/>
      <c r="P19" s="1222"/>
      <c r="Q19" s="1222"/>
      <c r="R19" s="1222"/>
      <c r="S19" s="1222"/>
      <c r="T19" s="363"/>
      <c r="U19" s="363"/>
      <c r="V19" s="1222"/>
      <c r="W19" s="1222"/>
      <c r="X19" s="1222"/>
      <c r="Y19" s="1222"/>
      <c r="Z19" s="1222"/>
      <c r="AA19" s="1222"/>
      <c r="AB19" s="1222"/>
      <c r="AC19" s="1222"/>
    </row>
    <row r="20" spans="1:29">
      <c r="A20" s="363"/>
      <c r="B20" s="1228" t="s">
        <v>615</v>
      </c>
      <c r="C20" s="1228"/>
      <c r="D20" s="1227">
        <v>40662</v>
      </c>
      <c r="E20" s="1224"/>
      <c r="F20" s="1224"/>
      <c r="G20" s="1224"/>
      <c r="H20" s="1224"/>
      <c r="I20" s="1225"/>
      <c r="J20" s="363"/>
      <c r="K20" s="363"/>
      <c r="L20" s="1222"/>
      <c r="M20" s="1222"/>
      <c r="N20" s="1222"/>
      <c r="O20" s="1222"/>
      <c r="P20" s="1222"/>
      <c r="Q20" s="1222"/>
      <c r="R20" s="1222"/>
      <c r="S20" s="1222"/>
      <c r="T20" s="363"/>
      <c r="U20" s="363"/>
      <c r="V20" s="1222"/>
      <c r="W20" s="1222"/>
      <c r="X20" s="1222"/>
      <c r="Y20" s="1222"/>
      <c r="Z20" s="1222"/>
      <c r="AA20" s="1222"/>
      <c r="AB20" s="1222"/>
      <c r="AC20" s="1222"/>
    </row>
    <row r="21" spans="1:29">
      <c r="A21" s="363"/>
      <c r="B21" s="1228" t="s">
        <v>616</v>
      </c>
      <c r="C21" s="1228"/>
      <c r="D21" s="1223">
        <v>2011</v>
      </c>
      <c r="E21" s="1224"/>
      <c r="F21" s="1224"/>
      <c r="G21" s="1224"/>
      <c r="H21" s="1224"/>
      <c r="I21" s="1225"/>
      <c r="J21" s="363"/>
      <c r="K21" s="363"/>
      <c r="L21" s="1222"/>
      <c r="M21" s="1222"/>
      <c r="N21" s="1222"/>
      <c r="O21" s="1222"/>
      <c r="P21" s="1222"/>
      <c r="Q21" s="1222"/>
      <c r="R21" s="1222"/>
      <c r="S21" s="1222"/>
      <c r="T21" s="363"/>
      <c r="U21" s="363"/>
      <c r="V21" s="1222"/>
      <c r="W21" s="1222"/>
      <c r="X21" s="1222"/>
      <c r="Y21" s="1222"/>
      <c r="Z21" s="1222"/>
      <c r="AA21" s="1222"/>
      <c r="AB21" s="1222"/>
      <c r="AC21" s="1222"/>
    </row>
    <row r="22" spans="1:29">
      <c r="A22" s="363"/>
      <c r="B22" s="1228" t="s">
        <v>617</v>
      </c>
      <c r="C22" s="1228"/>
      <c r="D22" s="1223" t="s">
        <v>618</v>
      </c>
      <c r="E22" s="1224"/>
      <c r="F22" s="1224"/>
      <c r="G22" s="1224"/>
      <c r="H22" s="1224"/>
      <c r="I22" s="1225"/>
      <c r="J22" s="363"/>
      <c r="K22" s="363"/>
      <c r="L22" s="1222"/>
      <c r="M22" s="1222"/>
      <c r="N22" s="1222"/>
      <c r="O22" s="1222"/>
      <c r="P22" s="1222"/>
      <c r="Q22" s="1222"/>
      <c r="R22" s="1222"/>
      <c r="S22" s="1222"/>
      <c r="T22" s="363"/>
      <c r="U22" s="363"/>
      <c r="V22" s="1222"/>
      <c r="W22" s="1222"/>
      <c r="X22" s="1222"/>
      <c r="Y22" s="1222"/>
      <c r="Z22" s="1222"/>
      <c r="AA22" s="1222"/>
      <c r="AB22" s="1222"/>
      <c r="AC22" s="1222"/>
    </row>
    <row r="23" spans="1:29">
      <c r="A23" s="363"/>
      <c r="B23" s="363"/>
      <c r="C23" s="363"/>
      <c r="D23" s="363"/>
      <c r="E23" s="363"/>
      <c r="F23" s="363"/>
      <c r="G23" s="363"/>
      <c r="H23" s="363"/>
      <c r="I23" s="363"/>
      <c r="J23" s="363"/>
      <c r="K23" s="363"/>
      <c r="L23" s="1222"/>
      <c r="M23" s="1222"/>
      <c r="N23" s="1222"/>
      <c r="O23" s="1222"/>
      <c r="P23" s="1222"/>
      <c r="Q23" s="1222"/>
      <c r="R23" s="1222"/>
      <c r="S23" s="1222"/>
      <c r="T23" s="363"/>
      <c r="U23" s="363"/>
      <c r="V23" s="1222"/>
      <c r="W23" s="1222"/>
      <c r="X23" s="1222"/>
      <c r="Y23" s="1222"/>
      <c r="Z23" s="1222"/>
      <c r="AA23" s="1222"/>
      <c r="AB23" s="1222"/>
      <c r="AC23" s="1222"/>
    </row>
    <row r="24" spans="1:29">
      <c r="A24" s="363"/>
      <c r="B24" s="363"/>
      <c r="C24" s="363"/>
      <c r="D24" s="363"/>
      <c r="E24" s="363"/>
      <c r="F24" s="363"/>
      <c r="G24" s="363"/>
      <c r="H24" s="363"/>
      <c r="I24" s="363"/>
      <c r="J24" s="363"/>
      <c r="K24" s="363"/>
      <c r="L24" s="1222"/>
      <c r="M24" s="1222"/>
      <c r="N24" s="1222"/>
      <c r="O24" s="1222"/>
      <c r="P24" s="1222"/>
      <c r="Q24" s="1222"/>
      <c r="R24" s="1222"/>
      <c r="S24" s="1222"/>
      <c r="T24" s="363"/>
      <c r="U24" s="363"/>
      <c r="V24" s="1222"/>
      <c r="W24" s="1222"/>
      <c r="X24" s="1222"/>
      <c r="Y24" s="1222"/>
      <c r="Z24" s="1222"/>
      <c r="AA24" s="1222"/>
      <c r="AB24" s="1222"/>
      <c r="AC24" s="1222"/>
    </row>
    <row r="25" spans="1:29" ht="15.5">
      <c r="A25" s="363"/>
      <c r="B25" s="364" t="s">
        <v>619</v>
      </c>
      <c r="C25" s="365"/>
      <c r="D25" s="365"/>
      <c r="E25" s="365"/>
      <c r="F25" s="365"/>
      <c r="G25" s="365"/>
      <c r="H25" s="365"/>
      <c r="I25" s="365"/>
      <c r="J25" s="363"/>
      <c r="K25" s="363"/>
      <c r="L25" s="1222"/>
      <c r="M25" s="1222"/>
      <c r="N25" s="1222"/>
      <c r="O25" s="1222"/>
      <c r="P25" s="1222"/>
      <c r="Q25" s="1222"/>
      <c r="R25" s="1222"/>
      <c r="S25" s="1222"/>
      <c r="T25" s="363"/>
      <c r="U25" s="363"/>
      <c r="V25" s="1222"/>
      <c r="W25" s="1222"/>
      <c r="X25" s="1222"/>
      <c r="Y25" s="1222"/>
      <c r="Z25" s="1222"/>
      <c r="AA25" s="1222"/>
      <c r="AB25" s="1222"/>
      <c r="AC25" s="1222"/>
    </row>
    <row r="26" spans="1:29">
      <c r="A26" s="363"/>
      <c r="B26" s="363"/>
      <c r="C26" s="363"/>
      <c r="D26" s="363"/>
      <c r="E26" s="363"/>
      <c r="F26" s="363"/>
      <c r="G26" s="363"/>
      <c r="H26" s="363"/>
      <c r="I26" s="363"/>
      <c r="J26" s="363"/>
      <c r="K26" s="363"/>
      <c r="L26" s="1222"/>
      <c r="M26" s="1222"/>
      <c r="N26" s="1222"/>
      <c r="O26" s="1222"/>
      <c r="P26" s="1222"/>
      <c r="Q26" s="1222"/>
      <c r="R26" s="1222"/>
      <c r="S26" s="1222"/>
      <c r="T26" s="363"/>
      <c r="U26" s="363"/>
      <c r="V26" s="1222"/>
      <c r="W26" s="1222"/>
      <c r="X26" s="1222"/>
      <c r="Y26" s="1222"/>
      <c r="Z26" s="1222"/>
      <c r="AA26" s="1222"/>
      <c r="AB26" s="1222"/>
      <c r="AC26" s="1222"/>
    </row>
    <row r="27" spans="1:29">
      <c r="A27" s="363"/>
      <c r="B27" s="367" t="s">
        <v>620</v>
      </c>
      <c r="C27" s="367" t="s">
        <v>621</v>
      </c>
      <c r="D27" s="1229" t="s">
        <v>622</v>
      </c>
      <c r="E27" s="1229"/>
      <c r="F27" s="1229"/>
      <c r="G27" s="1229"/>
      <c r="H27" s="1229"/>
      <c r="I27" s="1229"/>
      <c r="J27" s="363"/>
      <c r="K27" s="363"/>
      <c r="L27" s="1222"/>
      <c r="M27" s="1222"/>
      <c r="N27" s="1222"/>
      <c r="O27" s="1222"/>
      <c r="P27" s="1222"/>
      <c r="Q27" s="1222"/>
      <c r="R27" s="1222"/>
      <c r="S27" s="1222"/>
      <c r="T27" s="363"/>
      <c r="U27" s="363"/>
      <c r="V27" s="1222"/>
      <c r="W27" s="1222"/>
      <c r="X27" s="1222"/>
      <c r="Y27" s="1222"/>
      <c r="Z27" s="1222"/>
      <c r="AA27" s="1222"/>
      <c r="AB27" s="1222"/>
      <c r="AC27" s="1222"/>
    </row>
    <row r="28" spans="1:29">
      <c r="A28" s="363"/>
      <c r="B28" s="368">
        <v>0.2</v>
      </c>
      <c r="C28" s="372">
        <v>40662</v>
      </c>
      <c r="D28" s="1223" t="s">
        <v>623</v>
      </c>
      <c r="E28" s="1224"/>
      <c r="F28" s="1224"/>
      <c r="G28" s="1224"/>
      <c r="H28" s="1224"/>
      <c r="I28" s="1225"/>
      <c r="J28" s="363"/>
      <c r="K28" s="363"/>
      <c r="L28" s="1222"/>
      <c r="M28" s="1222"/>
      <c r="N28" s="1222"/>
      <c r="O28" s="1222"/>
      <c r="P28" s="1222"/>
      <c r="Q28" s="1222"/>
      <c r="R28" s="1222"/>
      <c r="S28" s="1222"/>
      <c r="T28" s="363"/>
      <c r="U28" s="363"/>
      <c r="V28" s="1222"/>
      <c r="W28" s="1222"/>
      <c r="X28" s="1222"/>
      <c r="Y28" s="1222"/>
      <c r="Z28" s="1222"/>
      <c r="AA28" s="1222"/>
      <c r="AB28" s="1222"/>
      <c r="AC28" s="1222"/>
    </row>
    <row r="29" spans="1:29">
      <c r="A29" s="363"/>
      <c r="B29" s="368">
        <v>0.3</v>
      </c>
      <c r="C29" s="372">
        <v>40687</v>
      </c>
      <c r="D29" s="1223" t="s">
        <v>624</v>
      </c>
      <c r="E29" s="1224"/>
      <c r="F29" s="1224"/>
      <c r="G29" s="1224"/>
      <c r="H29" s="1224"/>
      <c r="I29" s="1225"/>
      <c r="J29" s="363"/>
      <c r="K29" s="363"/>
      <c r="L29" s="1222"/>
      <c r="M29" s="1222"/>
      <c r="N29" s="1222"/>
      <c r="O29" s="1222"/>
      <c r="P29" s="1222"/>
      <c r="Q29" s="1222"/>
      <c r="R29" s="1222"/>
      <c r="S29" s="1222"/>
      <c r="T29" s="363"/>
      <c r="U29" s="363"/>
      <c r="V29" s="1222"/>
      <c r="W29" s="1222"/>
      <c r="X29" s="1222"/>
      <c r="Y29" s="1222"/>
      <c r="Z29" s="1222"/>
      <c r="AA29" s="1222"/>
      <c r="AB29" s="1222"/>
      <c r="AC29" s="1222"/>
    </row>
    <row r="30" spans="1:29">
      <c r="A30" s="363"/>
      <c r="B30" s="368">
        <v>0.4</v>
      </c>
      <c r="C30" s="373" t="s">
        <v>625</v>
      </c>
      <c r="D30" s="1223" t="s">
        <v>626</v>
      </c>
      <c r="E30" s="1224"/>
      <c r="F30" s="1224"/>
      <c r="G30" s="1224"/>
      <c r="H30" s="1224"/>
      <c r="I30" s="1225"/>
      <c r="J30" s="363"/>
      <c r="K30" s="363"/>
      <c r="L30" s="1222"/>
      <c r="M30" s="1222"/>
      <c r="N30" s="1222"/>
      <c r="O30" s="1222"/>
      <c r="P30" s="1222"/>
      <c r="Q30" s="1222"/>
      <c r="R30" s="1222"/>
      <c r="S30" s="1222"/>
      <c r="T30" s="363"/>
      <c r="U30" s="363"/>
      <c r="V30" s="1222"/>
      <c r="W30" s="1222"/>
      <c r="X30" s="1222"/>
      <c r="Y30" s="1222"/>
      <c r="Z30" s="1222"/>
      <c r="AA30" s="1222"/>
      <c r="AB30" s="1222"/>
      <c r="AC30" s="1222"/>
    </row>
    <row r="31" spans="1:29">
      <c r="A31" s="363"/>
      <c r="B31" s="374" t="s">
        <v>627</v>
      </c>
      <c r="C31" s="373" t="s">
        <v>628</v>
      </c>
      <c r="D31" s="1223" t="s">
        <v>629</v>
      </c>
      <c r="E31" s="1224"/>
      <c r="F31" s="1224"/>
      <c r="G31" s="1224"/>
      <c r="H31" s="1224"/>
      <c r="I31" s="1225"/>
      <c r="J31" s="363"/>
      <c r="K31" s="363"/>
      <c r="L31" s="1222"/>
      <c r="M31" s="1222"/>
      <c r="N31" s="1222"/>
      <c r="O31" s="1222"/>
      <c r="P31" s="1222"/>
      <c r="Q31" s="1222"/>
      <c r="R31" s="1222"/>
      <c r="S31" s="1222"/>
      <c r="T31" s="363"/>
      <c r="U31" s="363"/>
      <c r="V31" s="1222"/>
      <c r="W31" s="1222"/>
      <c r="X31" s="1222"/>
      <c r="Y31" s="1222"/>
      <c r="Z31" s="1222"/>
      <c r="AA31" s="1222"/>
      <c r="AB31" s="1222"/>
      <c r="AC31" s="1222"/>
    </row>
    <row r="32" spans="1:29">
      <c r="A32" s="363"/>
      <c r="B32" s="374">
        <v>2</v>
      </c>
      <c r="C32" s="373" t="s">
        <v>630</v>
      </c>
      <c r="D32" s="1223" t="s">
        <v>631</v>
      </c>
      <c r="E32" s="1224"/>
      <c r="F32" s="1224"/>
      <c r="G32" s="1224"/>
      <c r="H32" s="1224"/>
      <c r="I32" s="1225"/>
      <c r="J32" s="363"/>
      <c r="K32" s="363"/>
      <c r="L32" s="1222"/>
      <c r="M32" s="1222"/>
      <c r="N32" s="1222"/>
      <c r="O32" s="1222"/>
      <c r="P32" s="1222"/>
      <c r="Q32" s="1222"/>
      <c r="R32" s="1222"/>
      <c r="S32" s="1222"/>
      <c r="T32" s="363"/>
      <c r="U32" s="363"/>
      <c r="V32" s="1222"/>
      <c r="W32" s="1222"/>
      <c r="X32" s="1222"/>
      <c r="Y32" s="1222"/>
      <c r="Z32" s="1222"/>
      <c r="AA32" s="1222"/>
      <c r="AB32" s="1222"/>
      <c r="AC32" s="1222"/>
    </row>
    <row r="33" spans="1:29">
      <c r="A33" s="363"/>
      <c r="B33" s="363"/>
      <c r="C33" s="363"/>
      <c r="D33" s="363"/>
      <c r="E33" s="363"/>
      <c r="F33" s="363"/>
      <c r="G33" s="363"/>
      <c r="H33" s="363"/>
      <c r="I33" s="363"/>
      <c r="J33" s="363"/>
      <c r="K33" s="363"/>
      <c r="L33" s="1222"/>
      <c r="M33" s="1222"/>
      <c r="N33" s="1222"/>
      <c r="O33" s="1222"/>
      <c r="P33" s="1222"/>
      <c r="Q33" s="1222"/>
      <c r="R33" s="1222"/>
      <c r="S33" s="1222"/>
      <c r="T33" s="363"/>
      <c r="U33" s="363"/>
      <c r="V33" s="1222"/>
      <c r="W33" s="1222"/>
      <c r="X33" s="1222"/>
      <c r="Y33" s="1222"/>
      <c r="Z33" s="1222"/>
      <c r="AA33" s="1222"/>
      <c r="AB33" s="1222"/>
      <c r="AC33" s="1222"/>
    </row>
    <row r="34" spans="1:29">
      <c r="A34" s="363"/>
      <c r="B34" s="363"/>
      <c r="C34" s="363"/>
      <c r="D34" s="363"/>
      <c r="E34" s="363"/>
      <c r="F34" s="363"/>
      <c r="G34" s="363"/>
      <c r="H34" s="363"/>
      <c r="I34" s="363"/>
      <c r="J34" s="363"/>
      <c r="K34" s="363"/>
      <c r="L34" s="1222"/>
      <c r="M34" s="1222"/>
      <c r="N34" s="1222"/>
      <c r="O34" s="1222"/>
      <c r="P34" s="1222"/>
      <c r="Q34" s="1222"/>
      <c r="R34" s="1222"/>
      <c r="S34" s="1222"/>
      <c r="T34" s="363"/>
      <c r="U34" s="363"/>
      <c r="V34" s="1222"/>
      <c r="W34" s="1222"/>
      <c r="X34" s="1222"/>
      <c r="Y34" s="1222"/>
      <c r="Z34" s="1222"/>
      <c r="AA34" s="1222"/>
      <c r="AB34" s="1222"/>
      <c r="AC34" s="1222"/>
    </row>
    <row r="35" spans="1:29" ht="15.5">
      <c r="A35" s="363"/>
      <c r="B35" s="364" t="s">
        <v>632</v>
      </c>
      <c r="C35" s="364"/>
      <c r="D35" s="364"/>
      <c r="E35" s="364"/>
      <c r="F35" s="364"/>
      <c r="G35" s="364"/>
      <c r="H35" s="364"/>
      <c r="I35" s="364"/>
      <c r="J35" s="363"/>
      <c r="K35" s="363"/>
      <c r="L35" s="1222"/>
      <c r="M35" s="1222"/>
      <c r="N35" s="1222"/>
      <c r="O35" s="1222"/>
      <c r="P35" s="1222"/>
      <c r="Q35" s="1222"/>
      <c r="R35" s="1222"/>
      <c r="S35" s="1222"/>
      <c r="T35" s="363"/>
      <c r="U35" s="363"/>
      <c r="V35" s="1222"/>
      <c r="W35" s="1222"/>
      <c r="X35" s="1222"/>
      <c r="Y35" s="1222"/>
      <c r="Z35" s="1222"/>
      <c r="AA35" s="1222"/>
      <c r="AB35" s="1222"/>
      <c r="AC35" s="1222"/>
    </row>
    <row r="36" spans="1:29">
      <c r="A36" s="363"/>
      <c r="B36" s="363"/>
      <c r="C36" s="363"/>
      <c r="D36" s="363"/>
      <c r="E36" s="363"/>
      <c r="F36" s="363"/>
      <c r="G36" s="363"/>
      <c r="H36" s="363"/>
      <c r="I36" s="363"/>
      <c r="J36" s="363"/>
      <c r="K36" s="363"/>
      <c r="L36" s="1222"/>
      <c r="M36" s="1222"/>
      <c r="N36" s="1222"/>
      <c r="O36" s="1222"/>
      <c r="P36" s="1222"/>
      <c r="Q36" s="1222"/>
      <c r="R36" s="1222"/>
      <c r="S36" s="1222"/>
      <c r="T36" s="363"/>
      <c r="U36" s="363"/>
      <c r="V36" s="1222"/>
      <c r="W36" s="1222"/>
      <c r="X36" s="1222"/>
      <c r="Y36" s="1222"/>
      <c r="Z36" s="1222"/>
      <c r="AA36" s="1222"/>
      <c r="AB36" s="1222"/>
      <c r="AC36" s="1222"/>
    </row>
    <row r="37" spans="1:29">
      <c r="A37" s="363"/>
      <c r="B37" s="369" t="s">
        <v>633</v>
      </c>
      <c r="C37" s="363"/>
      <c r="D37" s="363"/>
      <c r="E37" s="363"/>
      <c r="F37" s="363"/>
      <c r="G37" s="363"/>
      <c r="H37" s="363"/>
      <c r="I37" s="363"/>
      <c r="J37" s="363"/>
      <c r="K37" s="363"/>
      <c r="L37" s="1222"/>
      <c r="M37" s="1222"/>
      <c r="N37" s="1222"/>
      <c r="O37" s="1222"/>
      <c r="P37" s="1222"/>
      <c r="Q37" s="1222"/>
      <c r="R37" s="1222"/>
      <c r="S37" s="1222"/>
      <c r="T37" s="363"/>
      <c r="U37" s="363"/>
      <c r="V37" s="1222"/>
      <c r="W37" s="1222"/>
      <c r="X37" s="1222"/>
      <c r="Y37" s="1222"/>
      <c r="Z37" s="1222"/>
      <c r="AA37" s="1222"/>
      <c r="AB37" s="1222"/>
      <c r="AC37" s="1222"/>
    </row>
    <row r="38" spans="1:29">
      <c r="A38" s="363"/>
      <c r="B38" s="1226" t="s">
        <v>634</v>
      </c>
      <c r="C38" s="1226"/>
      <c r="D38" s="1226"/>
      <c r="E38" s="1226"/>
      <c r="F38" s="1226"/>
      <c r="G38" s="1226"/>
      <c r="H38" s="1226"/>
      <c r="I38" s="1226"/>
      <c r="J38" s="363"/>
      <c r="K38" s="363"/>
      <c r="L38" s="1222"/>
      <c r="M38" s="1222"/>
      <c r="N38" s="1222"/>
      <c r="O38" s="1222"/>
      <c r="P38" s="1222"/>
      <c r="Q38" s="1222"/>
      <c r="R38" s="1222"/>
      <c r="S38" s="1222"/>
      <c r="T38" s="363"/>
      <c r="U38" s="363"/>
      <c r="V38" s="1222"/>
      <c r="W38" s="1222"/>
      <c r="X38" s="1222"/>
      <c r="Y38" s="1222"/>
      <c r="Z38" s="1222"/>
      <c r="AA38" s="1222"/>
      <c r="AB38" s="1222"/>
      <c r="AC38" s="1222"/>
    </row>
    <row r="39" spans="1:29">
      <c r="A39" s="363"/>
      <c r="B39" s="369" t="s">
        <v>635</v>
      </c>
      <c r="C39" s="363"/>
      <c r="D39" s="363"/>
      <c r="E39" s="363"/>
      <c r="F39" s="363"/>
      <c r="G39" s="363"/>
      <c r="H39" s="363"/>
      <c r="I39" s="363"/>
      <c r="J39" s="363"/>
      <c r="K39" s="363"/>
      <c r="L39" s="363"/>
      <c r="M39" s="363"/>
      <c r="N39" s="363"/>
      <c r="O39" s="363"/>
      <c r="P39" s="363"/>
      <c r="Q39" s="363"/>
      <c r="R39" s="363"/>
      <c r="S39" s="363"/>
      <c r="T39" s="363"/>
      <c r="U39" s="363"/>
      <c r="V39" s="363"/>
      <c r="W39" s="363"/>
      <c r="X39" s="363"/>
      <c r="Y39" s="363"/>
      <c r="Z39" s="363"/>
      <c r="AA39" s="363"/>
      <c r="AB39" s="363"/>
      <c r="AC39" s="363"/>
    </row>
    <row r="40" spans="1:29">
      <c r="A40" s="363"/>
      <c r="B40" s="1226" t="s">
        <v>636</v>
      </c>
      <c r="C40" s="1226"/>
      <c r="D40" s="1226"/>
      <c r="E40" s="1226"/>
      <c r="F40" s="1226"/>
      <c r="G40" s="1226"/>
      <c r="H40" s="1226"/>
      <c r="I40" s="1226"/>
      <c r="J40" s="363"/>
      <c r="K40" s="363"/>
      <c r="L40" s="363"/>
      <c r="M40" s="363"/>
      <c r="N40" s="363"/>
      <c r="O40" s="363"/>
      <c r="P40" s="363"/>
      <c r="Q40" s="363"/>
      <c r="R40" s="363"/>
      <c r="S40" s="363"/>
      <c r="T40" s="363"/>
      <c r="U40" s="363"/>
      <c r="V40" s="363"/>
      <c r="W40" s="363"/>
      <c r="X40" s="363"/>
      <c r="Y40" s="363"/>
      <c r="Z40" s="363"/>
      <c r="AA40" s="363"/>
      <c r="AB40" s="363"/>
      <c r="AC40" s="363"/>
    </row>
    <row r="41" spans="1:29">
      <c r="A41" s="363"/>
      <c r="B41" s="363"/>
      <c r="C41" s="363"/>
      <c r="D41" s="363"/>
      <c r="E41" s="363"/>
      <c r="F41" s="363"/>
      <c r="G41" s="363"/>
      <c r="H41" s="363"/>
      <c r="I41" s="363"/>
      <c r="J41" s="363"/>
      <c r="K41" s="363"/>
      <c r="L41" s="363"/>
      <c r="M41" s="363"/>
      <c r="N41" s="363"/>
      <c r="O41" s="363"/>
      <c r="P41" s="363"/>
      <c r="Q41" s="363"/>
      <c r="R41" s="363"/>
      <c r="S41" s="363"/>
      <c r="T41" s="363"/>
      <c r="U41" s="363"/>
      <c r="V41" s="363"/>
      <c r="W41" s="363"/>
      <c r="X41" s="363"/>
      <c r="Y41" s="363"/>
      <c r="Z41" s="363"/>
      <c r="AA41" s="363"/>
      <c r="AB41" s="363"/>
      <c r="AC41" s="363"/>
    </row>
    <row r="42" spans="1:29">
      <c r="A42" s="363"/>
      <c r="B42" s="363"/>
      <c r="C42" s="363"/>
      <c r="D42" s="363"/>
      <c r="E42" s="363"/>
      <c r="F42" s="363"/>
      <c r="G42" s="363"/>
      <c r="H42" s="363"/>
      <c r="I42" s="363"/>
      <c r="J42" s="363"/>
      <c r="K42" s="363"/>
      <c r="L42" s="363"/>
      <c r="M42" s="363"/>
      <c r="N42" s="363"/>
      <c r="O42" s="363"/>
      <c r="P42" s="363"/>
      <c r="Q42" s="363"/>
      <c r="R42" s="363"/>
      <c r="S42" s="363"/>
      <c r="T42" s="363"/>
      <c r="U42" s="363"/>
      <c r="V42" s="363"/>
      <c r="W42" s="363"/>
      <c r="X42" s="363"/>
      <c r="Y42" s="363"/>
      <c r="Z42" s="363"/>
      <c r="AA42" s="363"/>
      <c r="AB42" s="363"/>
      <c r="AC42" s="363"/>
    </row>
    <row r="43" spans="1:29" ht="15.5">
      <c r="A43" s="363"/>
      <c r="B43" s="364" t="s">
        <v>637</v>
      </c>
      <c r="C43" s="364"/>
      <c r="D43" s="364"/>
      <c r="E43" s="364"/>
      <c r="F43" s="364"/>
      <c r="G43" s="364"/>
      <c r="H43" s="364"/>
      <c r="I43" s="364"/>
      <c r="J43" s="363"/>
      <c r="K43" s="363"/>
      <c r="L43" s="363"/>
      <c r="M43" s="363"/>
      <c r="N43" s="363"/>
      <c r="O43" s="363"/>
      <c r="P43" s="363"/>
      <c r="Q43" s="363"/>
      <c r="R43" s="363"/>
      <c r="S43" s="363"/>
      <c r="T43" s="363"/>
      <c r="U43" s="363"/>
      <c r="V43" s="363"/>
      <c r="W43" s="363"/>
      <c r="X43" s="363"/>
      <c r="Y43" s="363"/>
      <c r="Z43" s="363"/>
      <c r="AA43" s="363"/>
      <c r="AB43" s="363"/>
      <c r="AC43" s="363"/>
    </row>
    <row r="44" spans="1:29">
      <c r="A44" s="363"/>
      <c r="B44" s="370" t="s">
        <v>638</v>
      </c>
      <c r="C44" s="371" t="s">
        <v>639</v>
      </c>
      <c r="D44" s="363"/>
      <c r="E44" s="363"/>
      <c r="F44" s="363"/>
      <c r="G44" s="363"/>
      <c r="H44" s="363"/>
      <c r="I44" s="363"/>
      <c r="J44" s="363"/>
      <c r="K44" s="363"/>
      <c r="L44" s="363"/>
      <c r="M44" s="363"/>
      <c r="N44" s="363"/>
      <c r="O44" s="363"/>
      <c r="P44" s="363"/>
      <c r="Q44" s="363"/>
      <c r="R44" s="363"/>
      <c r="S44" s="363"/>
      <c r="T44" s="363"/>
      <c r="U44" s="363"/>
      <c r="V44" s="363"/>
      <c r="W44" s="363"/>
      <c r="X44" s="363"/>
      <c r="Y44" s="363"/>
      <c r="Z44" s="363"/>
      <c r="AA44" s="363"/>
      <c r="AB44" s="363"/>
      <c r="AC44" s="363"/>
    </row>
  </sheetData>
  <mergeCells count="23">
    <mergeCell ref="B40:I40"/>
    <mergeCell ref="B5:I5"/>
    <mergeCell ref="B11:I11"/>
    <mergeCell ref="B9:I9"/>
    <mergeCell ref="D19:I19"/>
    <mergeCell ref="D20:I20"/>
    <mergeCell ref="D21:I21"/>
    <mergeCell ref="D32:I32"/>
    <mergeCell ref="D30:I30"/>
    <mergeCell ref="B22:C22"/>
    <mergeCell ref="D22:I22"/>
    <mergeCell ref="B19:C19"/>
    <mergeCell ref="B20:C20"/>
    <mergeCell ref="B21:C21"/>
    <mergeCell ref="D27:I27"/>
    <mergeCell ref="D31:I31"/>
    <mergeCell ref="V5:AC5"/>
    <mergeCell ref="V9:AC38"/>
    <mergeCell ref="L9:S38"/>
    <mergeCell ref="L5:S5"/>
    <mergeCell ref="D28:I28"/>
    <mergeCell ref="D29:I29"/>
    <mergeCell ref="B38:I38"/>
  </mergeCells>
  <hyperlinks>
    <hyperlink ref="C44" r:id="rId1" xr:uid="{00000000-0004-0000-0400-000000000000}"/>
  </hyperlinks>
  <pageMargins left="0.70866141732283472" right="0.70866141732283472" top="0.74803149606299213" bottom="0.74803149606299213" header="0.31496062992125984" footer="0.31496062992125984"/>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6">
    <tabColor theme="8" tint="0.59999389629810485"/>
    <pageSetUpPr fitToPage="1"/>
  </sheetPr>
  <dimension ref="A1:AB122"/>
  <sheetViews>
    <sheetView showGridLines="0" zoomScale="85" zoomScaleNormal="85" zoomScaleSheetLayoutView="55" workbookViewId="0">
      <pane ySplit="4" topLeftCell="A99" activePane="bottomLeft" state="frozen"/>
      <selection pane="bottomLeft"/>
    </sheetView>
  </sheetViews>
  <sheetFormatPr defaultRowHeight="13"/>
  <cols>
    <col min="1" max="1" width="5.59765625" customWidth="1"/>
    <col min="2" max="2" width="2.69921875" customWidth="1"/>
    <col min="3" max="3" width="3" customWidth="1"/>
    <col min="4" max="4" width="2.296875" customWidth="1"/>
    <col min="5" max="5" width="7" customWidth="1"/>
    <col min="6" max="6" width="49.296875" customWidth="1"/>
    <col min="7" max="7" width="3" customWidth="1"/>
    <col min="8" max="8" width="15.59765625" customWidth="1"/>
    <col min="9" max="9" width="18.8984375" customWidth="1"/>
    <col min="10" max="10" width="15.69921875" customWidth="1"/>
    <col min="11" max="11" width="19.69921875" customWidth="1"/>
    <col min="12" max="19" width="15.69921875" customWidth="1"/>
    <col min="21" max="21" width="41.8984375" customWidth="1"/>
  </cols>
  <sheetData>
    <row r="1" spans="1:19" ht="19.5" customHeight="1">
      <c r="A1" s="979"/>
      <c r="B1" s="253"/>
      <c r="C1" s="253"/>
      <c r="D1" s="253"/>
      <c r="E1" s="253"/>
      <c r="F1" s="253"/>
      <c r="G1" s="253"/>
      <c r="H1" s="253"/>
      <c r="I1" s="253"/>
      <c r="J1" s="253"/>
      <c r="K1" s="253"/>
      <c r="L1" s="253"/>
      <c r="M1" s="253" t="s">
        <v>4</v>
      </c>
      <c r="N1" s="1088" t="s">
        <v>1127</v>
      </c>
      <c r="O1" s="1055"/>
      <c r="P1" s="1230" t="s">
        <v>6</v>
      </c>
      <c r="Q1" s="1231"/>
      <c r="R1" s="1091"/>
      <c r="S1" s="980"/>
    </row>
    <row r="2" spans="1:19" ht="20.25" customHeight="1">
      <c r="A2" s="981" t="s">
        <v>1259</v>
      </c>
      <c r="B2" s="253"/>
      <c r="C2" s="253"/>
      <c r="D2" s="253"/>
      <c r="E2" s="253"/>
      <c r="F2" s="253"/>
      <c r="G2" s="253"/>
      <c r="H2" s="253"/>
      <c r="I2" s="253"/>
      <c r="J2" s="253"/>
      <c r="K2" s="253"/>
      <c r="L2" s="253"/>
      <c r="M2" s="253"/>
      <c r="N2" s="1089"/>
      <c r="O2" s="1090"/>
      <c r="P2" s="1086" t="s">
        <v>7</v>
      </c>
      <c r="Q2" s="1087"/>
      <c r="R2" s="1092"/>
      <c r="S2" s="982"/>
    </row>
    <row r="3" spans="1:19" ht="19.5" customHeight="1">
      <c r="A3" s="1234" t="s">
        <v>1280</v>
      </c>
      <c r="B3" s="1235"/>
      <c r="C3" s="1235"/>
      <c r="D3" s="1235"/>
      <c r="E3" s="1235"/>
      <c r="F3" s="1235"/>
      <c r="G3" s="1235"/>
      <c r="H3" s="1235"/>
      <c r="I3" s="1235"/>
      <c r="J3" s="1235"/>
      <c r="K3" s="1235"/>
      <c r="L3" s="1235"/>
      <c r="M3" s="1235"/>
      <c r="N3" s="1235"/>
      <c r="O3" s="1235"/>
      <c r="P3" s="1235"/>
      <c r="Q3" s="1235"/>
      <c r="R3" s="1235"/>
      <c r="S3" s="1236"/>
    </row>
    <row r="4" spans="1:19" ht="15" customHeight="1">
      <c r="A4" s="44" t="s">
        <v>5</v>
      </c>
      <c r="B4" s="45"/>
      <c r="C4" s="983"/>
      <c r="D4" s="984"/>
      <c r="E4" s="984"/>
      <c r="F4" s="984"/>
      <c r="G4" s="984"/>
      <c r="H4" s="984"/>
      <c r="I4" s="984"/>
      <c r="J4" s="984"/>
      <c r="K4" s="984"/>
      <c r="L4" s="984"/>
      <c r="M4" s="984"/>
      <c r="N4" s="984"/>
      <c r="O4" s="984"/>
      <c r="P4" s="984"/>
      <c r="Q4" s="984"/>
      <c r="R4" s="984"/>
      <c r="S4" s="985"/>
    </row>
    <row r="5" spans="1:19" ht="30" customHeight="1">
      <c r="A5" s="46">
        <f>ROW()</f>
        <v>5</v>
      </c>
      <c r="B5" s="67"/>
      <c r="C5" s="68" t="s">
        <v>945</v>
      </c>
      <c r="D5" s="67"/>
      <c r="E5" s="67"/>
      <c r="F5" s="67"/>
      <c r="G5" s="67"/>
      <c r="H5" s="67"/>
      <c r="I5" s="67"/>
      <c r="J5" s="67"/>
      <c r="K5" s="67"/>
      <c r="L5" s="31"/>
      <c r="M5" s="31"/>
      <c r="N5" s="31"/>
      <c r="O5" s="31"/>
      <c r="P5" s="31"/>
      <c r="Q5" s="31"/>
      <c r="R5" s="106"/>
      <c r="S5" s="986"/>
    </row>
    <row r="6" spans="1:19" ht="15.75" customHeight="1">
      <c r="A6" s="46">
        <f>ROW()</f>
        <v>6</v>
      </c>
      <c r="B6" s="67"/>
      <c r="C6" s="68"/>
      <c r="D6" s="67"/>
      <c r="E6" s="67"/>
      <c r="F6" s="67"/>
      <c r="G6" s="67"/>
      <c r="H6" s="67"/>
      <c r="I6" s="67"/>
      <c r="J6" s="67"/>
      <c r="K6" s="67"/>
      <c r="L6" s="201" t="s">
        <v>171</v>
      </c>
      <c r="M6" s="201" t="s">
        <v>171</v>
      </c>
      <c r="N6" s="201" t="s">
        <v>171</v>
      </c>
      <c r="O6" s="201" t="s">
        <v>171</v>
      </c>
      <c r="P6" s="201" t="s">
        <v>171</v>
      </c>
      <c r="Q6" s="31"/>
      <c r="S6" s="986"/>
    </row>
    <row r="7" spans="1:19" ht="16.149999999999999" customHeight="1">
      <c r="A7" s="46">
        <f>ROW()</f>
        <v>7</v>
      </c>
      <c r="B7" s="67"/>
      <c r="C7" s="67"/>
      <c r="D7" s="67"/>
      <c r="E7" s="67"/>
      <c r="F7" s="67"/>
      <c r="G7" s="67"/>
      <c r="H7" s="67"/>
      <c r="I7" s="67"/>
      <c r="J7" s="67"/>
      <c r="K7" s="67"/>
      <c r="L7" s="201" t="s">
        <v>174</v>
      </c>
      <c r="M7" s="201" t="s">
        <v>175</v>
      </c>
      <c r="N7" s="201" t="s">
        <v>166</v>
      </c>
      <c r="O7" s="201" t="s">
        <v>167</v>
      </c>
      <c r="P7" s="201" t="s">
        <v>173</v>
      </c>
      <c r="Q7" s="31"/>
      <c r="S7" s="986"/>
    </row>
    <row r="8" spans="1:19" ht="16.149999999999999" customHeight="1">
      <c r="A8" s="46">
        <f>ROW()</f>
        <v>8</v>
      </c>
      <c r="B8" s="67"/>
      <c r="C8" s="67"/>
      <c r="D8" s="67"/>
      <c r="E8" s="67"/>
      <c r="F8" s="671"/>
      <c r="G8" s="67"/>
      <c r="H8" s="67"/>
      <c r="I8" s="67"/>
      <c r="J8" s="67"/>
      <c r="K8" s="67"/>
      <c r="L8" s="202" t="s">
        <v>713</v>
      </c>
      <c r="M8" s="202" t="s">
        <v>713</v>
      </c>
      <c r="N8" s="202" t="s">
        <v>713</v>
      </c>
      <c r="O8" s="202" t="s">
        <v>713</v>
      </c>
      <c r="P8" s="202" t="s">
        <v>713</v>
      </c>
      <c r="Q8" s="31"/>
      <c r="S8" s="986"/>
    </row>
    <row r="9" spans="1:19" ht="16.149999999999999" customHeight="1">
      <c r="A9" s="46">
        <f>ROW()</f>
        <v>9</v>
      </c>
      <c r="B9" s="67"/>
      <c r="C9" s="67"/>
      <c r="D9" s="67"/>
      <c r="E9" s="211" t="s">
        <v>350</v>
      </c>
      <c r="F9" s="70"/>
      <c r="G9" s="67"/>
      <c r="H9" s="67"/>
      <c r="I9" s="67"/>
      <c r="J9" s="67"/>
      <c r="K9" s="67"/>
      <c r="L9" s="987"/>
      <c r="M9" s="988">
        <f>L16</f>
        <v>0</v>
      </c>
      <c r="N9" s="988">
        <f>M16</f>
        <v>0</v>
      </c>
      <c r="O9" s="988">
        <f>N16</f>
        <v>0</v>
      </c>
      <c r="P9" s="989">
        <f>O16</f>
        <v>0</v>
      </c>
      <c r="Q9" s="31"/>
      <c r="S9" s="986"/>
    </row>
    <row r="10" spans="1:19" ht="16.149999999999999" customHeight="1">
      <c r="A10" s="46">
        <f>ROW()</f>
        <v>10</v>
      </c>
      <c r="B10" s="67"/>
      <c r="C10" s="1080"/>
      <c r="D10" s="1081" t="s">
        <v>3</v>
      </c>
      <c r="E10" s="1233" t="s">
        <v>472</v>
      </c>
      <c r="F10" s="1233"/>
      <c r="G10" s="1233"/>
      <c r="H10" s="1233"/>
      <c r="I10" s="1233"/>
      <c r="J10" s="1233"/>
      <c r="K10" s="67"/>
      <c r="L10" s="588"/>
      <c r="M10" s="588"/>
      <c r="N10" s="588"/>
      <c r="O10" s="588"/>
      <c r="P10" s="613">
        <f t="shared" ref="P10:P13" si="0">+R55</f>
        <v>0</v>
      </c>
      <c r="Q10" s="31"/>
      <c r="S10" s="986"/>
    </row>
    <row r="11" spans="1:19" ht="16.149999999999999" customHeight="1">
      <c r="A11" s="46">
        <f>ROW()</f>
        <v>11</v>
      </c>
      <c r="B11" s="67"/>
      <c r="C11" s="1080"/>
      <c r="D11" s="1081" t="s">
        <v>2</v>
      </c>
      <c r="E11" s="1233" t="s">
        <v>474</v>
      </c>
      <c r="F11" s="1233"/>
      <c r="G11" s="1233"/>
      <c r="H11" s="1233"/>
      <c r="I11" s="1233"/>
      <c r="J11" s="1233"/>
      <c r="K11" s="67"/>
      <c r="L11" s="581"/>
      <c r="M11" s="581"/>
      <c r="N11" s="581"/>
      <c r="O11" s="581"/>
      <c r="P11" s="613">
        <f t="shared" si="0"/>
        <v>0</v>
      </c>
      <c r="Q11" s="31"/>
      <c r="S11" s="986"/>
    </row>
    <row r="12" spans="1:19" ht="16.149999999999999" customHeight="1">
      <c r="A12" s="46">
        <f>ROW()</f>
        <v>12</v>
      </c>
      <c r="B12" s="67"/>
      <c r="C12" s="1080"/>
      <c r="D12" s="1081" t="s">
        <v>2</v>
      </c>
      <c r="E12" s="1237" t="s">
        <v>475</v>
      </c>
      <c r="F12" s="1237"/>
      <c r="G12" s="1237"/>
      <c r="H12" s="1237"/>
      <c r="I12" s="1237"/>
      <c r="J12" s="1237"/>
      <c r="K12" s="67"/>
      <c r="L12" s="581"/>
      <c r="M12" s="581"/>
      <c r="N12" s="581"/>
      <c r="O12" s="581"/>
      <c r="P12" s="613">
        <f t="shared" si="0"/>
        <v>0</v>
      </c>
      <c r="Q12" s="31"/>
      <c r="S12" s="986"/>
    </row>
    <row r="13" spans="1:19" ht="16.149999999999999" customHeight="1">
      <c r="A13" s="46">
        <f>ROW()</f>
        <v>13</v>
      </c>
      <c r="B13" s="67"/>
      <c r="C13" s="1080"/>
      <c r="D13" s="1081" t="s">
        <v>2</v>
      </c>
      <c r="E13" s="1233" t="s">
        <v>172</v>
      </c>
      <c r="F13" s="1233"/>
      <c r="G13" s="1233"/>
      <c r="H13" s="1233"/>
      <c r="I13" s="1233"/>
      <c r="J13" s="1233"/>
      <c r="K13" s="67"/>
      <c r="L13" s="581"/>
      <c r="M13" s="581"/>
      <c r="N13" s="581"/>
      <c r="O13" s="581"/>
      <c r="P13" s="613">
        <f t="shared" si="0"/>
        <v>0</v>
      </c>
      <c r="Q13" s="31"/>
      <c r="S13" s="986"/>
    </row>
    <row r="14" spans="1:19" ht="16.149999999999999" customHeight="1">
      <c r="A14" s="46">
        <f>ROW()</f>
        <v>14</v>
      </c>
      <c r="B14" s="67"/>
      <c r="C14" s="1080"/>
      <c r="D14" s="1081" t="s">
        <v>3</v>
      </c>
      <c r="E14" s="1233" t="s">
        <v>1193</v>
      </c>
      <c r="F14" s="1233"/>
      <c r="G14" s="1233"/>
      <c r="H14" s="1233"/>
      <c r="I14" s="1233"/>
      <c r="J14" s="1233"/>
      <c r="K14" s="1233"/>
      <c r="L14" s="581"/>
      <c r="M14" s="581"/>
      <c r="N14" s="581"/>
      <c r="O14" s="581"/>
      <c r="P14" s="613">
        <f>+R59</f>
        <v>0</v>
      </c>
      <c r="Q14" s="31"/>
      <c r="S14" s="986"/>
    </row>
    <row r="15" spans="1:19" ht="16.149999999999999" customHeight="1" thickBot="1">
      <c r="A15" s="46">
        <f>ROW()</f>
        <v>15</v>
      </c>
      <c r="B15" s="67"/>
      <c r="C15" s="1080"/>
      <c r="D15" s="1081" t="s">
        <v>3</v>
      </c>
      <c r="E15" s="213" t="s">
        <v>476</v>
      </c>
      <c r="F15" s="211"/>
      <c r="G15" s="67"/>
      <c r="H15" s="67"/>
      <c r="I15" s="67"/>
      <c r="J15" s="67"/>
      <c r="K15" s="67"/>
      <c r="L15" s="581"/>
      <c r="M15" s="581"/>
      <c r="N15" s="581"/>
      <c r="O15" s="581"/>
      <c r="P15" s="581"/>
      <c r="Q15" s="31"/>
      <c r="S15" s="986"/>
    </row>
    <row r="16" spans="1:19" ht="16.149999999999999" customHeight="1" thickBot="1">
      <c r="A16" s="46">
        <f>ROW()</f>
        <v>16</v>
      </c>
      <c r="B16" s="67"/>
      <c r="C16" s="69"/>
      <c r="D16" s="1077"/>
      <c r="E16" s="1232" t="s">
        <v>356</v>
      </c>
      <c r="F16" s="1232"/>
      <c r="G16" s="1232"/>
      <c r="H16" s="1232"/>
      <c r="I16" s="1232"/>
      <c r="J16" s="1232"/>
      <c r="K16" s="67"/>
      <c r="L16" s="991">
        <f>+L9+L10-L11-L12-L13+L14+L15</f>
        <v>0</v>
      </c>
      <c r="M16" s="992">
        <f>+M9+M10-M11-M12-M13+M14+M15</f>
        <v>0</v>
      </c>
      <c r="N16" s="992">
        <f>+N9+N10-N11-N12-N13+N14+N15</f>
        <v>0</v>
      </c>
      <c r="O16" s="992">
        <f>+O9+O10-O11-O12-O13+O14+O15</f>
        <v>0</v>
      </c>
      <c r="P16" s="993">
        <f>+P9+P10-P11-P12-P13+P14+P15</f>
        <v>0</v>
      </c>
      <c r="Q16" s="352"/>
      <c r="S16" s="986"/>
    </row>
    <row r="17" spans="1:21" ht="16.149999999999999" customHeight="1">
      <c r="A17" s="46">
        <f>ROW()</f>
        <v>17</v>
      </c>
      <c r="B17" s="67"/>
      <c r="C17" s="69"/>
      <c r="D17" s="1077"/>
      <c r="E17" s="211"/>
      <c r="F17" s="211"/>
      <c r="G17" s="211"/>
      <c r="H17" s="211"/>
      <c r="I17" s="211"/>
      <c r="J17" s="211"/>
      <c r="K17" s="67"/>
      <c r="L17" s="67"/>
      <c r="M17" s="67"/>
      <c r="N17" s="67"/>
      <c r="O17" s="67"/>
      <c r="P17" s="67"/>
      <c r="Q17" s="352"/>
      <c r="S17" s="986"/>
    </row>
    <row r="18" spans="1:21" ht="14.5">
      <c r="A18" s="46">
        <f>ROW()</f>
        <v>18</v>
      </c>
      <c r="E18" s="1197" t="s">
        <v>1283</v>
      </c>
      <c r="S18" s="950"/>
    </row>
    <row r="19" spans="1:21" ht="16.149999999999999" customHeight="1">
      <c r="A19" s="46">
        <f>ROW()</f>
        <v>19</v>
      </c>
      <c r="B19" s="67"/>
      <c r="C19" s="67"/>
      <c r="D19" s="67"/>
      <c r="E19" s="1198" t="s">
        <v>1200</v>
      </c>
      <c r="G19" s="67"/>
      <c r="H19" s="67"/>
      <c r="I19" s="67"/>
      <c r="J19" s="67"/>
      <c r="K19" s="67"/>
      <c r="L19" s="987"/>
      <c r="M19" s="987"/>
      <c r="N19" s="987"/>
      <c r="O19" s="987"/>
      <c r="P19" s="987"/>
      <c r="Q19" s="31"/>
      <c r="S19" s="986"/>
      <c r="U19" s="1138" t="s">
        <v>1260</v>
      </c>
    </row>
    <row r="20" spans="1:21" ht="16.149999999999999" customHeight="1">
      <c r="A20" s="46">
        <f>ROW()</f>
        <v>20</v>
      </c>
      <c r="B20" s="67"/>
      <c r="C20" s="1080"/>
      <c r="D20" s="1081"/>
      <c r="E20" s="1199" t="s">
        <v>1288</v>
      </c>
      <c r="G20" s="1145"/>
      <c r="H20" s="1145"/>
      <c r="I20" s="1145"/>
      <c r="J20" s="1145"/>
      <c r="K20" s="1145"/>
      <c r="L20" s="581"/>
      <c r="M20" s="581"/>
      <c r="N20" s="581"/>
      <c r="O20" s="581"/>
      <c r="P20" s="1144">
        <f>+R65</f>
        <v>0</v>
      </c>
      <c r="Q20" s="31"/>
      <c r="S20" s="986"/>
      <c r="U20" s="1138" t="s">
        <v>1260</v>
      </c>
    </row>
    <row r="21" spans="1:21" ht="16.149999999999999" customHeight="1">
      <c r="A21" s="46">
        <f>ROW()</f>
        <v>21</v>
      </c>
      <c r="B21" s="67"/>
      <c r="C21" s="69"/>
      <c r="D21" s="67"/>
      <c r="E21" s="67"/>
      <c r="F21" s="671"/>
      <c r="G21" s="67"/>
      <c r="H21" s="67"/>
      <c r="I21" s="67"/>
      <c r="J21" s="67"/>
      <c r="K21" s="67"/>
      <c r="L21" s="34"/>
      <c r="M21" s="34"/>
      <c r="N21" s="34"/>
      <c r="O21" s="34"/>
      <c r="P21" s="34"/>
      <c r="Q21" s="31"/>
      <c r="S21" s="986"/>
    </row>
    <row r="22" spans="1:21" ht="16.149999999999999" customHeight="1">
      <c r="A22" s="46">
        <f>ROW()</f>
        <v>22</v>
      </c>
      <c r="B22" s="67"/>
      <c r="C22" s="68" t="s">
        <v>946</v>
      </c>
      <c r="D22" s="67"/>
      <c r="E22" s="67"/>
      <c r="F22" s="67"/>
      <c r="G22" s="67"/>
      <c r="H22" s="67"/>
      <c r="I22" s="67"/>
      <c r="J22" s="67"/>
      <c r="K22" s="67"/>
      <c r="L22" s="106"/>
      <c r="Q22" s="31"/>
      <c r="S22" s="986"/>
    </row>
    <row r="23" spans="1:21" ht="18" customHeight="1">
      <c r="A23" s="46">
        <f>ROW()</f>
        <v>23</v>
      </c>
      <c r="B23" s="67"/>
      <c r="C23" s="68"/>
      <c r="D23" s="67"/>
      <c r="E23" s="67"/>
      <c r="F23" s="67"/>
      <c r="G23" s="67"/>
      <c r="H23" s="67"/>
      <c r="I23" s="67"/>
      <c r="J23" s="67"/>
      <c r="K23" s="67"/>
      <c r="L23" s="201" t="s">
        <v>349</v>
      </c>
      <c r="M23" s="201" t="s">
        <v>349</v>
      </c>
      <c r="N23" s="201" t="s">
        <v>349</v>
      </c>
      <c r="O23" s="201" t="s">
        <v>349</v>
      </c>
      <c r="P23" s="201" t="s">
        <v>349</v>
      </c>
      <c r="Q23" s="31"/>
      <c r="S23" s="986"/>
    </row>
    <row r="24" spans="1:21" ht="16.149999999999999" customHeight="1">
      <c r="A24" s="46">
        <f>ROW()</f>
        <v>24</v>
      </c>
      <c r="B24" s="27"/>
      <c r="C24" s="27"/>
      <c r="D24" s="67"/>
      <c r="E24" s="67"/>
      <c r="F24" s="671"/>
      <c r="G24" s="67"/>
      <c r="H24" s="67"/>
      <c r="I24" s="67"/>
      <c r="J24" s="67"/>
      <c r="K24" s="67"/>
      <c r="L24" s="201" t="str">
        <f>+L7</f>
        <v>CY-4</v>
      </c>
      <c r="M24" s="201" t="str">
        <f>+M7</f>
        <v>CY-3</v>
      </c>
      <c r="N24" s="201" t="str">
        <f>+N7</f>
        <v>CY-2</v>
      </c>
      <c r="O24" s="201" t="str">
        <f>+O7</f>
        <v>CY-1</v>
      </c>
      <c r="P24" s="201" t="str">
        <f>+P7</f>
        <v>CY</v>
      </c>
      <c r="Q24" s="31"/>
      <c r="S24" s="986"/>
    </row>
    <row r="25" spans="1:21" ht="16.149999999999999" customHeight="1">
      <c r="A25" s="46">
        <f>ROW()</f>
        <v>25</v>
      </c>
      <c r="B25" s="67"/>
      <c r="C25" s="67"/>
      <c r="D25" s="67"/>
      <c r="E25" s="67"/>
      <c r="F25" s="671"/>
      <c r="G25" s="67"/>
      <c r="H25" s="67"/>
      <c r="I25" s="67"/>
      <c r="J25" s="67"/>
      <c r="K25" s="67"/>
      <c r="L25" s="202" t="s">
        <v>713</v>
      </c>
      <c r="M25" s="202" t="s">
        <v>713</v>
      </c>
      <c r="N25" s="202" t="s">
        <v>713</v>
      </c>
      <c r="O25" s="202" t="s">
        <v>713</v>
      </c>
      <c r="P25" s="202" t="s">
        <v>713</v>
      </c>
      <c r="Q25" s="31"/>
      <c r="S25" s="986"/>
    </row>
    <row r="26" spans="1:21" ht="16.149999999999999" customHeight="1">
      <c r="A26" s="46">
        <f>ROW()</f>
        <v>26</v>
      </c>
      <c r="B26" s="67"/>
      <c r="C26" s="67"/>
      <c r="D26" s="67"/>
      <c r="E26" s="211" t="s">
        <v>352</v>
      </c>
      <c r="F26" s="211"/>
      <c r="G26" s="67"/>
      <c r="H26" s="67"/>
      <c r="I26" s="67"/>
      <c r="J26" s="67"/>
      <c r="K26" s="67"/>
      <c r="L26" s="994"/>
      <c r="M26" s="994"/>
      <c r="N26" s="994"/>
      <c r="O26" s="994"/>
      <c r="P26" s="995">
        <f>+O32</f>
        <v>0</v>
      </c>
      <c r="Q26" s="31"/>
      <c r="S26" s="986"/>
    </row>
    <row r="27" spans="1:21" ht="16.149999999999999" customHeight="1">
      <c r="A27" s="46">
        <f>ROW()</f>
        <v>27</v>
      </c>
      <c r="B27" s="67"/>
      <c r="C27" s="67"/>
      <c r="D27" s="1080" t="s">
        <v>3</v>
      </c>
      <c r="E27" s="213" t="s">
        <v>355</v>
      </c>
      <c r="F27" s="211"/>
      <c r="G27" s="67"/>
      <c r="H27" s="67"/>
      <c r="I27" s="67"/>
      <c r="J27" s="67"/>
      <c r="K27" s="67"/>
      <c r="L27" s="614"/>
      <c r="M27" s="614"/>
      <c r="N27" s="614"/>
      <c r="O27" s="614"/>
      <c r="P27" s="615">
        <f>+R72</f>
        <v>0</v>
      </c>
      <c r="Q27" s="31"/>
      <c r="S27" s="986"/>
    </row>
    <row r="28" spans="1:21" s="22" customFormat="1" ht="16.149999999999999" customHeight="1">
      <c r="A28" s="46">
        <f>ROW()</f>
        <v>28</v>
      </c>
      <c r="B28" s="67"/>
      <c r="C28" s="67"/>
      <c r="D28" s="1080" t="s">
        <v>2</v>
      </c>
      <c r="E28" s="213" t="s">
        <v>386</v>
      </c>
      <c r="F28" s="1078"/>
      <c r="G28" s="67"/>
      <c r="H28" s="67"/>
      <c r="I28" s="67"/>
      <c r="J28" s="67"/>
      <c r="K28" s="67"/>
      <c r="L28" s="616"/>
      <c r="M28" s="616"/>
      <c r="N28" s="616"/>
      <c r="O28" s="616"/>
      <c r="P28" s="615">
        <f>SUM(R81:R84)</f>
        <v>0</v>
      </c>
      <c r="Q28" s="31"/>
      <c r="S28" s="986"/>
    </row>
    <row r="29" spans="1:21" s="22" customFormat="1" ht="16.149999999999999" customHeight="1">
      <c r="A29" s="46">
        <f>ROW()</f>
        <v>29</v>
      </c>
      <c r="B29" s="67"/>
      <c r="C29" s="67"/>
      <c r="D29" s="1080" t="s">
        <v>2</v>
      </c>
      <c r="E29" s="990" t="s">
        <v>504</v>
      </c>
      <c r="F29" s="1078"/>
      <c r="G29" s="67"/>
      <c r="H29" s="67"/>
      <c r="I29" s="67"/>
      <c r="J29" s="67"/>
      <c r="K29" s="67"/>
      <c r="L29" s="616"/>
      <c r="M29" s="616"/>
      <c r="N29" s="616"/>
      <c r="O29" s="616"/>
      <c r="P29" s="615">
        <f>+R90</f>
        <v>0</v>
      </c>
      <c r="Q29" s="31"/>
      <c r="S29" s="986"/>
    </row>
    <row r="30" spans="1:21" s="22" customFormat="1" ht="16.149999999999999" customHeight="1">
      <c r="A30" s="46">
        <f>ROW()</f>
        <v>30</v>
      </c>
      <c r="B30" s="67"/>
      <c r="C30" s="67"/>
      <c r="D30" s="1080" t="s">
        <v>2</v>
      </c>
      <c r="E30" s="213" t="s">
        <v>172</v>
      </c>
      <c r="F30" s="1078"/>
      <c r="G30" s="67"/>
      <c r="H30" s="67"/>
      <c r="I30" s="67"/>
      <c r="J30" s="67"/>
      <c r="K30" s="67"/>
      <c r="L30" s="616"/>
      <c r="M30" s="616"/>
      <c r="N30" s="616"/>
      <c r="O30" s="616"/>
      <c r="P30" s="615">
        <f>+R96</f>
        <v>0</v>
      </c>
      <c r="Q30" s="31"/>
      <c r="S30" s="986"/>
    </row>
    <row r="31" spans="1:21" s="22" customFormat="1" ht="16.149999999999999" customHeight="1" thickBot="1">
      <c r="A31" s="46">
        <f>ROW()</f>
        <v>31</v>
      </c>
      <c r="B31" s="67"/>
      <c r="C31" s="67"/>
      <c r="D31" s="1080" t="s">
        <v>3</v>
      </c>
      <c r="E31" s="213" t="s">
        <v>1210</v>
      </c>
      <c r="F31" s="1078"/>
      <c r="G31" s="67"/>
      <c r="H31" s="67"/>
      <c r="I31" s="67"/>
      <c r="J31" s="67"/>
      <c r="K31" s="67"/>
      <c r="L31" s="616"/>
      <c r="M31" s="616"/>
      <c r="N31" s="616"/>
      <c r="O31" s="616"/>
      <c r="P31" s="615">
        <f>R102</f>
        <v>0</v>
      </c>
      <c r="Q31" s="31"/>
      <c r="S31" s="986"/>
    </row>
    <row r="32" spans="1:21" ht="16.149999999999999" customHeight="1" thickBot="1">
      <c r="A32" s="46">
        <f>ROW()</f>
        <v>32</v>
      </c>
      <c r="B32" s="67"/>
      <c r="C32" s="70"/>
      <c r="D32" s="67"/>
      <c r="E32" s="211" t="s">
        <v>351</v>
      </c>
      <c r="F32" s="1078"/>
      <c r="G32" s="67"/>
      <c r="H32" s="67"/>
      <c r="I32" s="67"/>
      <c r="J32" s="67"/>
      <c r="K32" s="67"/>
      <c r="L32" s="996">
        <f>+L26+L27-L28-L29-L30+L31</f>
        <v>0</v>
      </c>
      <c r="M32" s="996">
        <f>+M26+M27-M28-M29-M30+M31</f>
        <v>0</v>
      </c>
      <c r="N32" s="996">
        <f>+N26+N27-N28-N29-N30+N31</f>
        <v>0</v>
      </c>
      <c r="O32" s="996">
        <f>+O26+O27-O28-O29-O30+O31</f>
        <v>0</v>
      </c>
      <c r="P32" s="997">
        <f>+P26+P27-P28-P29-P30+P31</f>
        <v>0</v>
      </c>
      <c r="Q32" s="31"/>
      <c r="S32" s="986"/>
    </row>
    <row r="33" spans="1:28" ht="16.149999999999999" customHeight="1" thickBot="1">
      <c r="A33" s="46">
        <f>ROW()</f>
        <v>33</v>
      </c>
      <c r="B33" s="67"/>
      <c r="C33" s="70"/>
      <c r="D33" s="67"/>
      <c r="E33" s="211"/>
      <c r="F33" s="1078"/>
      <c r="G33" s="67"/>
      <c r="H33" s="67"/>
      <c r="I33" s="67"/>
      <c r="J33" s="67"/>
      <c r="K33" s="67"/>
      <c r="L33" s="998"/>
      <c r="M33" s="998"/>
      <c r="N33" s="998"/>
      <c r="O33" s="998"/>
      <c r="P33" s="998"/>
      <c r="Q33" s="31"/>
      <c r="S33" s="986"/>
    </row>
    <row r="34" spans="1:28" ht="16.149999999999999" customHeight="1" thickBot="1">
      <c r="A34" s="46">
        <f>ROW()</f>
        <v>34</v>
      </c>
      <c r="B34" s="67"/>
      <c r="C34" s="69"/>
      <c r="D34" s="67"/>
      <c r="E34" s="1084" t="s">
        <v>664</v>
      </c>
      <c r="F34" s="214"/>
      <c r="G34" s="67"/>
      <c r="H34" s="67"/>
      <c r="I34" s="67"/>
      <c r="J34" s="67"/>
      <c r="K34" s="67"/>
      <c r="L34" s="996">
        <f>IF(L16=0,0,L9/L26)</f>
        <v>0</v>
      </c>
      <c r="M34" s="999">
        <f>IF(M16=0,0,M9/M26)</f>
        <v>0</v>
      </c>
      <c r="N34" s="1000">
        <f>IF(N16=0,0,N9/N26)</f>
        <v>0</v>
      </c>
      <c r="O34" s="1000">
        <f>IF(O16=0,0,O9/O26)</f>
        <v>0</v>
      </c>
      <c r="P34" s="997">
        <f>IF(P16=0,0,P9/P26)</f>
        <v>0</v>
      </c>
      <c r="Q34" s="31"/>
      <c r="S34" s="986"/>
    </row>
    <row r="35" spans="1:28" ht="16.149999999999999" customHeight="1">
      <c r="A35" s="46">
        <f>ROW()</f>
        <v>35</v>
      </c>
      <c r="B35" s="67"/>
      <c r="C35" s="69"/>
      <c r="D35" s="67"/>
      <c r="E35" s="67"/>
      <c r="F35" s="671"/>
      <c r="G35" s="67"/>
      <c r="H35" s="67"/>
      <c r="I35" s="67"/>
      <c r="J35" s="67"/>
      <c r="K35" s="67"/>
      <c r="L35" s="31"/>
      <c r="M35" s="31"/>
      <c r="N35" s="31"/>
      <c r="O35" s="31"/>
      <c r="P35" s="31"/>
      <c r="Q35" s="31"/>
      <c r="R35" s="34"/>
      <c r="S35" s="986"/>
    </row>
    <row r="36" spans="1:28" ht="16.149999999999999" customHeight="1">
      <c r="A36" s="46">
        <f>ROW()</f>
        <v>36</v>
      </c>
      <c r="B36" s="31"/>
      <c r="C36" s="1001" t="s">
        <v>1177</v>
      </c>
      <c r="D36" s="1002"/>
      <c r="E36" s="1002"/>
      <c r="F36" s="1003"/>
      <c r="G36" s="1002"/>
      <c r="H36" s="1002"/>
      <c r="I36" s="1002"/>
      <c r="J36" s="1002"/>
      <c r="K36" s="1002"/>
      <c r="L36" s="1002"/>
      <c r="M36" s="1002"/>
      <c r="N36" s="1002"/>
      <c r="O36" s="1002"/>
      <c r="P36" s="1002"/>
      <c r="Q36" s="31"/>
      <c r="R36" s="34"/>
      <c r="S36" s="986"/>
    </row>
    <row r="37" spans="1:28" ht="16.149999999999999" customHeight="1">
      <c r="A37" s="46">
        <f>ROW()</f>
        <v>37</v>
      </c>
      <c r="B37" s="31"/>
      <c r="C37" s="1004"/>
      <c r="D37" s="1002"/>
      <c r="E37" s="1002"/>
      <c r="F37" s="1003"/>
      <c r="G37" s="1002"/>
      <c r="H37" s="1002"/>
      <c r="I37" s="1002"/>
      <c r="J37" s="1002"/>
      <c r="K37" s="1002"/>
      <c r="L37" s="1002"/>
      <c r="M37" s="1002"/>
      <c r="N37" s="1002"/>
      <c r="O37" s="1002"/>
      <c r="P37" s="1002"/>
      <c r="Q37" s="31"/>
      <c r="R37" s="34"/>
      <c r="S37" s="986"/>
    </row>
    <row r="38" spans="1:28" ht="16.149999999999999" customHeight="1">
      <c r="A38" s="46">
        <f>ROW()</f>
        <v>38</v>
      </c>
      <c r="B38" s="31"/>
      <c r="C38" s="1190"/>
      <c r="D38" s="1191"/>
      <c r="E38" s="1192" t="s">
        <v>1278</v>
      </c>
      <c r="F38" s="1191"/>
      <c r="G38" s="1002"/>
      <c r="H38" s="1002"/>
      <c r="I38" s="1002"/>
      <c r="J38" s="1002"/>
      <c r="K38" s="1002"/>
      <c r="L38" s="1002"/>
      <c r="M38" s="1002"/>
      <c r="N38" s="1002"/>
      <c r="O38" s="108"/>
      <c r="P38" s="1005"/>
      <c r="Q38" s="31"/>
      <c r="R38" s="34"/>
      <c r="S38" s="986"/>
      <c r="U38" s="1138" t="s">
        <v>1260</v>
      </c>
      <c r="V38" s="1139" t="s">
        <v>1281</v>
      </c>
      <c r="AB38" s="1139"/>
    </row>
    <row r="39" spans="1:28" ht="16.149999999999999" customHeight="1">
      <c r="A39" s="46">
        <f>ROW()</f>
        <v>39</v>
      </c>
      <c r="B39" s="31"/>
      <c r="C39" s="1190"/>
      <c r="D39" s="1191"/>
      <c r="E39" s="1192" t="s">
        <v>1279</v>
      </c>
      <c r="F39" s="1191"/>
      <c r="G39" s="1002"/>
      <c r="H39" s="1002"/>
      <c r="I39" s="1002"/>
      <c r="J39" s="1002"/>
      <c r="K39" s="1002"/>
      <c r="L39" s="1002"/>
      <c r="M39" s="1002"/>
      <c r="N39" s="1002"/>
      <c r="O39" s="108"/>
      <c r="P39" s="1005"/>
      <c r="Q39" s="31"/>
      <c r="R39" s="34"/>
      <c r="S39" s="986"/>
      <c r="U39" s="1138" t="s">
        <v>1260</v>
      </c>
      <c r="V39" s="1139" t="s">
        <v>1281</v>
      </c>
    </row>
    <row r="40" spans="1:28" ht="16.149999999999999" customHeight="1">
      <c r="A40" s="46">
        <f>ROW()</f>
        <v>40</v>
      </c>
      <c r="B40" s="31"/>
      <c r="C40" s="1190"/>
      <c r="D40" s="1191"/>
      <c r="E40" s="1192" t="s">
        <v>1151</v>
      </c>
      <c r="F40" s="1191"/>
      <c r="G40" s="1002"/>
      <c r="H40" s="1002"/>
      <c r="I40" s="1002"/>
      <c r="J40" s="1002"/>
      <c r="K40" s="1002"/>
      <c r="L40" s="1002"/>
      <c r="M40" s="1002"/>
      <c r="N40" s="1002"/>
      <c r="O40" s="108"/>
      <c r="P40" s="1006">
        <f>IF(P38&lt;&gt;0,P38/P39-1, 0)</f>
        <v>0</v>
      </c>
      <c r="Q40" s="31"/>
      <c r="R40" s="34"/>
      <c r="S40" s="986"/>
    </row>
    <row r="41" spans="1:28" ht="16.149999999999999" customHeight="1">
      <c r="A41" s="46">
        <f>ROW()</f>
        <v>41</v>
      </c>
      <c r="B41" s="31"/>
      <c r="C41" s="1190"/>
      <c r="D41" s="1191"/>
      <c r="E41" s="1191"/>
      <c r="F41" s="1192"/>
      <c r="G41" s="1002"/>
      <c r="H41" s="1002"/>
      <c r="I41" s="1002"/>
      <c r="J41" s="1002"/>
      <c r="K41" s="1002"/>
      <c r="L41" s="1002"/>
      <c r="M41" s="1002"/>
      <c r="N41" s="1002"/>
      <c r="O41" s="1002"/>
      <c r="P41" s="1002"/>
      <c r="Q41" s="31"/>
      <c r="R41" s="34"/>
      <c r="S41" s="986"/>
    </row>
    <row r="42" spans="1:28" ht="48.75" customHeight="1">
      <c r="A42" s="46">
        <f>ROW()</f>
        <v>42</v>
      </c>
      <c r="B42" s="31"/>
      <c r="C42" s="1193"/>
      <c r="D42" s="1193"/>
      <c r="E42" s="1193"/>
      <c r="F42" s="1193"/>
      <c r="G42" s="1007"/>
      <c r="H42" s="1007"/>
      <c r="I42" s="1007"/>
      <c r="J42" s="1007"/>
      <c r="K42" s="1007"/>
      <c r="L42" s="1007"/>
      <c r="M42" s="1051" t="s">
        <v>1179</v>
      </c>
      <c r="N42" s="1052"/>
      <c r="O42" s="1051" t="s">
        <v>1178</v>
      </c>
      <c r="P42" s="1052"/>
      <c r="Q42" s="31"/>
      <c r="R42" s="34"/>
      <c r="S42" s="986"/>
    </row>
    <row r="43" spans="1:28" ht="16.149999999999999" customHeight="1">
      <c r="A43" s="46">
        <f>ROW()</f>
        <v>43</v>
      </c>
      <c r="B43" s="31"/>
      <c r="C43" s="1193"/>
      <c r="D43" s="1193"/>
      <c r="E43" s="1193"/>
      <c r="F43" s="1193" t="s">
        <v>1152</v>
      </c>
      <c r="G43" s="1007"/>
      <c r="H43" s="1007"/>
      <c r="I43" s="1007"/>
      <c r="J43" s="1007"/>
      <c r="K43" s="1007"/>
      <c r="L43" s="1007"/>
      <c r="M43" s="1006">
        <f>P26</f>
        <v>0</v>
      </c>
      <c r="N43" s="1007"/>
      <c r="O43" s="1006">
        <f>P9</f>
        <v>0</v>
      </c>
      <c r="P43" s="1007"/>
      <c r="Q43" s="31"/>
      <c r="R43" s="34"/>
      <c r="S43" s="986"/>
      <c r="U43" s="1138" t="s">
        <v>1260</v>
      </c>
    </row>
    <row r="44" spans="1:28" ht="16.149999999999999" customHeight="1">
      <c r="A44" s="46">
        <f>ROW()</f>
        <v>44</v>
      </c>
      <c r="B44" s="31"/>
      <c r="C44" s="1075"/>
      <c r="D44" s="1194" t="s">
        <v>2</v>
      </c>
      <c r="E44" s="1075"/>
      <c r="F44" s="1195" t="s">
        <v>1153</v>
      </c>
      <c r="G44" s="1008"/>
      <c r="H44" s="1008"/>
      <c r="I44" s="1008"/>
      <c r="J44" s="1008"/>
      <c r="K44" s="1008"/>
      <c r="L44" s="1007"/>
      <c r="M44" s="1009"/>
      <c r="N44" s="1007"/>
      <c r="O44" s="1009"/>
      <c r="P44" s="1007"/>
      <c r="Q44" s="31"/>
      <c r="R44" s="34"/>
      <c r="S44" s="986"/>
      <c r="U44" s="1138" t="s">
        <v>1260</v>
      </c>
    </row>
    <row r="45" spans="1:28" ht="16.149999999999999" customHeight="1">
      <c r="A45" s="46">
        <f>ROW()</f>
        <v>45</v>
      </c>
      <c r="B45" s="31"/>
      <c r="C45" s="1193"/>
      <c r="D45" s="1193"/>
      <c r="E45" s="1193"/>
      <c r="F45" s="1193"/>
      <c r="G45" s="1007"/>
      <c r="H45" s="1007"/>
      <c r="I45" s="1007"/>
      <c r="J45" s="1007"/>
      <c r="K45" s="1007"/>
      <c r="L45" s="1007"/>
      <c r="M45" s="1007"/>
      <c r="N45" s="1007"/>
      <c r="O45" s="1007"/>
      <c r="P45" s="1007"/>
      <c r="Q45" s="31"/>
      <c r="R45" s="34"/>
      <c r="S45" s="986"/>
    </row>
    <row r="46" spans="1:28" ht="16.149999999999999" customHeight="1">
      <c r="A46" s="46">
        <f>ROW()</f>
        <v>46</v>
      </c>
      <c r="B46" s="31"/>
      <c r="C46" s="1193"/>
      <c r="D46" s="1195"/>
      <c r="E46" s="1195"/>
      <c r="F46" s="1195" t="s">
        <v>1287</v>
      </c>
      <c r="G46" s="1008"/>
      <c r="H46" s="1008"/>
      <c r="I46" s="1008"/>
      <c r="J46" s="1008"/>
      <c r="K46" s="1008"/>
      <c r="L46" s="1007"/>
      <c r="M46" s="1006">
        <f>M43-M44</f>
        <v>0</v>
      </c>
      <c r="N46" s="1007"/>
      <c r="O46" s="1006">
        <f>O43-O44</f>
        <v>0</v>
      </c>
      <c r="P46" s="1007"/>
      <c r="Q46" s="31"/>
      <c r="R46" s="34"/>
      <c r="S46" s="986"/>
      <c r="U46" s="1138" t="s">
        <v>1260</v>
      </c>
    </row>
    <row r="47" spans="1:28" ht="16.149999999999999" customHeight="1" thickBot="1">
      <c r="A47" s="46">
        <f>ROW()</f>
        <v>47</v>
      </c>
      <c r="B47" s="31"/>
      <c r="C47" s="1007"/>
      <c r="D47" s="1008"/>
      <c r="E47" s="1008"/>
      <c r="G47" s="1008"/>
      <c r="H47" s="1008"/>
      <c r="I47" s="1008"/>
      <c r="J47" s="1008"/>
      <c r="K47" s="1008"/>
      <c r="L47" s="1007"/>
      <c r="M47" s="1007"/>
      <c r="N47" s="1007"/>
      <c r="O47" s="1007"/>
      <c r="P47" s="1007"/>
      <c r="Q47" s="31"/>
      <c r="R47" s="34"/>
      <c r="S47" s="986"/>
    </row>
    <row r="48" spans="1:28" ht="17.25" customHeight="1" thickBot="1">
      <c r="A48" s="46">
        <f>ROW()</f>
        <v>48</v>
      </c>
      <c r="B48" s="31"/>
      <c r="C48" s="1007"/>
      <c r="D48" s="1007"/>
      <c r="E48" s="1189" t="s">
        <v>1154</v>
      </c>
      <c r="F48" s="1007"/>
      <c r="G48" s="1007"/>
      <c r="H48" s="1007"/>
      <c r="I48" s="1007"/>
      <c r="J48" s="1007"/>
      <c r="K48" s="1007"/>
      <c r="L48" s="1007"/>
      <c r="M48" s="996">
        <f>IF(M46&lt;&gt;0,M46*$P40,0)</f>
        <v>0</v>
      </c>
      <c r="O48" s="996">
        <f>IF(O46&lt;&gt;0,O46*$P40,0)</f>
        <v>0</v>
      </c>
      <c r="Q48" s="31"/>
      <c r="R48" s="34"/>
      <c r="S48" s="986"/>
      <c r="U48" s="1138" t="s">
        <v>1260</v>
      </c>
    </row>
    <row r="49" spans="1:21" ht="16.149999999999999" customHeight="1">
      <c r="A49" s="46">
        <f>ROW()</f>
        <v>49</v>
      </c>
      <c r="B49" s="31"/>
      <c r="C49" s="1004"/>
      <c r="D49" s="1002"/>
      <c r="F49" s="1003"/>
      <c r="G49" s="1002"/>
      <c r="H49" s="1002"/>
      <c r="I49" s="1002"/>
      <c r="J49" s="1002"/>
      <c r="K49" s="1002"/>
      <c r="L49" s="1002"/>
      <c r="M49" s="1002"/>
      <c r="O49" s="1002"/>
      <c r="P49" s="1002"/>
      <c r="Q49" s="31"/>
      <c r="R49" s="34"/>
      <c r="S49" s="986"/>
    </row>
    <row r="50" spans="1:21" ht="16.149999999999999" customHeight="1">
      <c r="A50" s="46">
        <f>ROW()</f>
        <v>50</v>
      </c>
      <c r="B50" s="31"/>
      <c r="C50" s="1004"/>
      <c r="D50" s="1002"/>
      <c r="E50" s="1002"/>
      <c r="F50" s="1003"/>
      <c r="G50" s="1002"/>
      <c r="H50" s="1002"/>
      <c r="I50" s="1002"/>
      <c r="J50" s="1002"/>
      <c r="K50" s="1002"/>
      <c r="L50" s="1002"/>
      <c r="M50" s="1002"/>
      <c r="N50" s="1002"/>
      <c r="O50" s="1002"/>
      <c r="P50" s="1002"/>
      <c r="Q50" s="31"/>
      <c r="R50" s="34"/>
      <c r="S50" s="986"/>
    </row>
    <row r="51" spans="1:21" ht="25.5" customHeight="1">
      <c r="A51" s="46">
        <f>ROW()</f>
        <v>51</v>
      </c>
      <c r="B51" s="31"/>
      <c r="C51" s="37" t="s">
        <v>1155</v>
      </c>
      <c r="D51" s="31"/>
      <c r="E51" s="31"/>
      <c r="F51" s="31"/>
      <c r="G51" s="31"/>
      <c r="H51" s="31"/>
      <c r="S51" s="986"/>
    </row>
    <row r="52" spans="1:21" ht="71.25" customHeight="1">
      <c r="A52" s="46">
        <f>ROW()</f>
        <v>52</v>
      </c>
      <c r="B52" s="31"/>
      <c r="C52" s="207"/>
      <c r="D52" s="198"/>
      <c r="E52" s="198"/>
      <c r="F52" s="198"/>
      <c r="G52" s="198"/>
      <c r="H52" s="198"/>
      <c r="I52" s="201" t="s">
        <v>320</v>
      </c>
      <c r="J52" s="201" t="s">
        <v>922</v>
      </c>
      <c r="K52" s="201" t="s">
        <v>921</v>
      </c>
      <c r="L52" s="201" t="s">
        <v>321</v>
      </c>
      <c r="M52" s="201" t="s">
        <v>353</v>
      </c>
      <c r="N52" s="201" t="s">
        <v>354</v>
      </c>
      <c r="O52" s="201" t="s">
        <v>333</v>
      </c>
      <c r="P52" s="201" t="s">
        <v>341</v>
      </c>
      <c r="Q52" s="201" t="s">
        <v>348</v>
      </c>
      <c r="R52" s="201" t="s">
        <v>13</v>
      </c>
      <c r="S52" s="986"/>
    </row>
    <row r="53" spans="1:21" ht="16.149999999999999" customHeight="1" thickBot="1">
      <c r="A53" s="46">
        <f>ROW()</f>
        <v>53</v>
      </c>
      <c r="B53" s="31"/>
      <c r="C53" s="198"/>
      <c r="D53" s="198"/>
      <c r="E53" s="198"/>
      <c r="F53" s="119"/>
      <c r="G53" s="198"/>
      <c r="H53" s="198"/>
      <c r="I53" s="202" t="s">
        <v>713</v>
      </c>
      <c r="J53" s="202" t="s">
        <v>713</v>
      </c>
      <c r="K53" s="202" t="s">
        <v>713</v>
      </c>
      <c r="L53" s="202" t="s">
        <v>713</v>
      </c>
      <c r="M53" s="202" t="s">
        <v>713</v>
      </c>
      <c r="N53" s="202" t="s">
        <v>713</v>
      </c>
      <c r="O53" s="202" t="s">
        <v>713</v>
      </c>
      <c r="P53" s="202" t="s">
        <v>713</v>
      </c>
      <c r="Q53" s="202" t="s">
        <v>713</v>
      </c>
      <c r="R53" s="202" t="s">
        <v>713</v>
      </c>
      <c r="S53" s="1010"/>
    </row>
    <row r="54" spans="1:21" ht="16.149999999999999" customHeight="1" thickBot="1">
      <c r="A54" s="46">
        <f>ROW()</f>
        <v>54</v>
      </c>
      <c r="B54" s="67"/>
      <c r="C54" s="1077"/>
      <c r="D54" s="1078"/>
      <c r="E54" s="211" t="s">
        <v>505</v>
      </c>
      <c r="F54" s="1078"/>
      <c r="G54" s="1078"/>
      <c r="H54" s="1078"/>
      <c r="I54" s="614"/>
      <c r="J54" s="614"/>
      <c r="K54" s="618"/>
      <c r="L54" s="614"/>
      <c r="M54" s="618"/>
      <c r="N54" s="614"/>
      <c r="O54" s="614"/>
      <c r="P54" s="614"/>
      <c r="Q54" s="617"/>
      <c r="R54" s="619">
        <f>SUM(I54:Q54)</f>
        <v>0</v>
      </c>
      <c r="S54" s="986"/>
    </row>
    <row r="55" spans="1:21" ht="16.149999999999999" customHeight="1" thickBot="1">
      <c r="A55" s="46">
        <f>ROW()</f>
        <v>55</v>
      </c>
      <c r="B55" s="67"/>
      <c r="C55" s="1076" t="s">
        <v>3</v>
      </c>
      <c r="D55" s="1077"/>
      <c r="E55" s="1078" t="s">
        <v>355</v>
      </c>
      <c r="F55" s="1078"/>
      <c r="G55" s="1077"/>
      <c r="H55" s="1077"/>
      <c r="I55" s="613">
        <f>+I71</f>
        <v>0</v>
      </c>
      <c r="J55" s="613">
        <f t="shared" ref="J55:Q55" si="1">+J71</f>
        <v>0</v>
      </c>
      <c r="K55" s="621">
        <f t="shared" si="1"/>
        <v>0</v>
      </c>
      <c r="L55" s="613">
        <f t="shared" si="1"/>
        <v>0</v>
      </c>
      <c r="M55" s="621">
        <f t="shared" si="1"/>
        <v>0</v>
      </c>
      <c r="N55" s="613">
        <f t="shared" si="1"/>
        <v>0</v>
      </c>
      <c r="O55" s="613">
        <f t="shared" si="1"/>
        <v>0</v>
      </c>
      <c r="P55" s="613">
        <f t="shared" si="1"/>
        <v>0</v>
      </c>
      <c r="Q55" s="620">
        <f t="shared" si="1"/>
        <v>0</v>
      </c>
      <c r="R55" s="1111">
        <f>IF(SUM(I55:Q55)=R71,R71,"ERROR")</f>
        <v>0</v>
      </c>
      <c r="S55" s="986"/>
    </row>
    <row r="56" spans="1:21" ht="16.149999999999999" customHeight="1" thickBot="1">
      <c r="A56" s="46">
        <f>ROW()</f>
        <v>56</v>
      </c>
      <c r="B56" s="67"/>
      <c r="C56" s="1076" t="s">
        <v>2</v>
      </c>
      <c r="D56" s="1077"/>
      <c r="E56" s="1078" t="s">
        <v>386</v>
      </c>
      <c r="F56" s="1078"/>
      <c r="G56" s="1077"/>
      <c r="H56" s="1077"/>
      <c r="I56" s="613">
        <f>SUM(I77:I80)</f>
        <v>0</v>
      </c>
      <c r="J56" s="613">
        <f t="shared" ref="J56:Q56" si="2">SUM(J77:J80)</f>
        <v>0</v>
      </c>
      <c r="K56" s="621">
        <f t="shared" si="2"/>
        <v>0</v>
      </c>
      <c r="L56" s="613">
        <f t="shared" si="2"/>
        <v>0</v>
      </c>
      <c r="M56" s="621">
        <f t="shared" si="2"/>
        <v>0</v>
      </c>
      <c r="N56" s="613">
        <f t="shared" si="2"/>
        <v>0</v>
      </c>
      <c r="O56" s="613">
        <f t="shared" si="2"/>
        <v>0</v>
      </c>
      <c r="P56" s="613">
        <f t="shared" si="2"/>
        <v>0</v>
      </c>
      <c r="Q56" s="620">
        <f t="shared" si="2"/>
        <v>0</v>
      </c>
      <c r="R56" s="1111">
        <f>IF(SUM(I56:Q56)=SUM(R77:R80),SUM(R77:R80),"ERROR")</f>
        <v>0</v>
      </c>
      <c r="S56" s="986"/>
    </row>
    <row r="57" spans="1:21" ht="16.149999999999999" customHeight="1" thickBot="1">
      <c r="A57" s="46">
        <f>ROW()</f>
        <v>57</v>
      </c>
      <c r="B57" s="67"/>
      <c r="C57" s="1076" t="s">
        <v>2</v>
      </c>
      <c r="D57" s="1077"/>
      <c r="E57" s="1078" t="s">
        <v>504</v>
      </c>
      <c r="F57" s="1078"/>
      <c r="G57" s="1077"/>
      <c r="H57" s="1077"/>
      <c r="I57" s="613">
        <f>+I89</f>
        <v>0</v>
      </c>
      <c r="J57" s="613">
        <f t="shared" ref="J57:Q57" si="3">+J89</f>
        <v>0</v>
      </c>
      <c r="K57" s="621">
        <f t="shared" si="3"/>
        <v>0</v>
      </c>
      <c r="L57" s="613">
        <f t="shared" si="3"/>
        <v>0</v>
      </c>
      <c r="M57" s="621">
        <f t="shared" si="3"/>
        <v>0</v>
      </c>
      <c r="N57" s="613">
        <f t="shared" si="3"/>
        <v>0</v>
      </c>
      <c r="O57" s="613">
        <f t="shared" si="3"/>
        <v>0</v>
      </c>
      <c r="P57" s="613">
        <f t="shared" si="3"/>
        <v>0</v>
      </c>
      <c r="Q57" s="620">
        <f t="shared" si="3"/>
        <v>0</v>
      </c>
      <c r="R57" s="1111">
        <f>IF(SUM(I57:Q57)=R89,R89,"ERROR")</f>
        <v>0</v>
      </c>
      <c r="S57" s="986"/>
    </row>
    <row r="58" spans="1:21" ht="16.149999999999999" customHeight="1" thickBot="1">
      <c r="A58" s="46">
        <f>ROW()</f>
        <v>58</v>
      </c>
      <c r="B58" s="67"/>
      <c r="C58" s="1076" t="s">
        <v>2</v>
      </c>
      <c r="D58" s="1077"/>
      <c r="E58" s="1078" t="s">
        <v>172</v>
      </c>
      <c r="F58" s="1078"/>
      <c r="G58" s="1077"/>
      <c r="H58" s="1077"/>
      <c r="I58" s="613">
        <f>I95</f>
        <v>0</v>
      </c>
      <c r="J58" s="613">
        <f t="shared" ref="J58:Q58" si="4">J95</f>
        <v>0</v>
      </c>
      <c r="K58" s="621">
        <f t="shared" si="4"/>
        <v>0</v>
      </c>
      <c r="L58" s="613">
        <f t="shared" si="4"/>
        <v>0</v>
      </c>
      <c r="M58" s="621">
        <f t="shared" si="4"/>
        <v>0</v>
      </c>
      <c r="N58" s="613">
        <f t="shared" si="4"/>
        <v>0</v>
      </c>
      <c r="O58" s="613">
        <f t="shared" si="4"/>
        <v>0</v>
      </c>
      <c r="P58" s="613">
        <f t="shared" si="4"/>
        <v>0</v>
      </c>
      <c r="Q58" s="620">
        <f t="shared" si="4"/>
        <v>0</v>
      </c>
      <c r="R58" s="1111">
        <f>R95</f>
        <v>0</v>
      </c>
      <c r="S58" s="986"/>
    </row>
    <row r="59" spans="1:21" ht="16.149999999999999" customHeight="1" thickBot="1">
      <c r="A59" s="46">
        <f>ROW()</f>
        <v>59</v>
      </c>
      <c r="B59" s="67"/>
      <c r="C59" s="1076" t="s">
        <v>3</v>
      </c>
      <c r="D59" s="1077"/>
      <c r="E59" s="1079" t="s">
        <v>1237</v>
      </c>
      <c r="F59" s="1078"/>
      <c r="G59" s="1077"/>
      <c r="H59" s="1077"/>
      <c r="I59" s="613">
        <f>I101</f>
        <v>0</v>
      </c>
      <c r="J59" s="613">
        <f t="shared" ref="J59:P59" si="5">J101</f>
        <v>0</v>
      </c>
      <c r="K59" s="621">
        <f t="shared" si="5"/>
        <v>0</v>
      </c>
      <c r="L59" s="613">
        <f t="shared" si="5"/>
        <v>0</v>
      </c>
      <c r="M59" s="621">
        <f t="shared" si="5"/>
        <v>0</v>
      </c>
      <c r="N59" s="613">
        <f t="shared" si="5"/>
        <v>0</v>
      </c>
      <c r="O59" s="613">
        <f t="shared" si="5"/>
        <v>0</v>
      </c>
      <c r="P59" s="613">
        <f t="shared" si="5"/>
        <v>0</v>
      </c>
      <c r="Q59" s="620">
        <f>Q101</f>
        <v>0</v>
      </c>
      <c r="R59" s="1111">
        <f>R101</f>
        <v>0</v>
      </c>
      <c r="S59" s="986"/>
    </row>
    <row r="60" spans="1:21" ht="16.149999999999999" customHeight="1" thickBot="1">
      <c r="A60" s="46">
        <f>ROW()</f>
        <v>60</v>
      </c>
      <c r="B60" s="67"/>
      <c r="C60" s="1076" t="s">
        <v>2</v>
      </c>
      <c r="D60" s="1077"/>
      <c r="E60" s="213" t="s">
        <v>476</v>
      </c>
      <c r="F60" s="211"/>
      <c r="G60" s="1077"/>
      <c r="H60" s="1077"/>
      <c r="I60" s="588"/>
      <c r="J60" s="588"/>
      <c r="K60" s="623"/>
      <c r="L60" s="588"/>
      <c r="M60" s="588"/>
      <c r="N60" s="588"/>
      <c r="O60" s="588"/>
      <c r="P60" s="588"/>
      <c r="Q60" s="622"/>
      <c r="R60" s="1111">
        <f>(SUM(I60:Q60))</f>
        <v>0</v>
      </c>
      <c r="S60" s="986"/>
    </row>
    <row r="61" spans="1:21" ht="16.149999999999999" customHeight="1" thickBot="1">
      <c r="A61" s="46">
        <f>ROW()</f>
        <v>61</v>
      </c>
      <c r="B61" s="31"/>
      <c r="C61" s="203"/>
      <c r="D61" s="198"/>
      <c r="E61" s="197" t="s">
        <v>506</v>
      </c>
      <c r="F61" s="119"/>
      <c r="G61" s="198"/>
      <c r="H61" s="198"/>
      <c r="I61" s="624">
        <f t="shared" ref="I61:R61" si="6">+I54+I55-I56-I57-I58+I59-I60</f>
        <v>0</v>
      </c>
      <c r="J61" s="625">
        <f t="shared" si="6"/>
        <v>0</v>
      </c>
      <c r="K61" s="627">
        <f t="shared" si="6"/>
        <v>0</v>
      </c>
      <c r="L61" s="625">
        <f t="shared" si="6"/>
        <v>0</v>
      </c>
      <c r="M61" s="625">
        <f t="shared" si="6"/>
        <v>0</v>
      </c>
      <c r="N61" s="625">
        <f t="shared" si="6"/>
        <v>0</v>
      </c>
      <c r="O61" s="625">
        <f t="shared" si="6"/>
        <v>0</v>
      </c>
      <c r="P61" s="625">
        <f t="shared" si="6"/>
        <v>0</v>
      </c>
      <c r="Q61" s="626">
        <f t="shared" si="6"/>
        <v>0</v>
      </c>
      <c r="R61" s="1109">
        <f t="shared" si="6"/>
        <v>0</v>
      </c>
      <c r="S61" s="986"/>
    </row>
    <row r="62" spans="1:21" ht="16.149999999999999" customHeight="1">
      <c r="A62" s="46">
        <f>ROW()</f>
        <v>62</v>
      </c>
      <c r="B62" s="31"/>
      <c r="C62" s="39"/>
      <c r="D62" s="31"/>
      <c r="E62" s="33"/>
      <c r="F62" s="36"/>
      <c r="G62" s="31"/>
      <c r="H62" s="31"/>
      <c r="I62" s="34"/>
      <c r="J62" s="34"/>
      <c r="K62" s="34"/>
      <c r="L62" s="34"/>
      <c r="M62" s="34"/>
      <c r="N62" s="34"/>
      <c r="O62" s="34"/>
      <c r="P62" s="34"/>
      <c r="Q62" s="34"/>
      <c r="R62" s="34"/>
      <c r="S62" s="986"/>
    </row>
    <row r="63" spans="1:21" ht="16.149999999999999" customHeight="1" thickBot="1">
      <c r="A63" s="46">
        <f>ROW()</f>
        <v>63</v>
      </c>
      <c r="B63" s="31"/>
      <c r="C63" s="39"/>
      <c r="D63" s="31"/>
      <c r="E63" s="1197" t="s">
        <v>1283</v>
      </c>
      <c r="F63" s="36"/>
      <c r="G63" s="31"/>
      <c r="H63" s="31"/>
      <c r="I63" s="34"/>
      <c r="J63" s="34"/>
      <c r="K63" s="34"/>
      <c r="L63" s="34"/>
      <c r="M63" s="34"/>
      <c r="N63" s="34"/>
      <c r="O63" s="34"/>
      <c r="P63" s="34"/>
      <c r="Q63" s="34"/>
      <c r="R63" s="34"/>
      <c r="S63" s="986"/>
    </row>
    <row r="64" spans="1:21" ht="16.149999999999999" customHeight="1" thickBot="1">
      <c r="A64" s="46">
        <f>ROW()</f>
        <v>64</v>
      </c>
      <c r="B64" s="67"/>
      <c r="C64" s="67"/>
      <c r="D64" s="1072"/>
      <c r="E64" s="1198" t="s">
        <v>1200</v>
      </c>
      <c r="G64" s="1078"/>
      <c r="H64" s="1078"/>
      <c r="I64" s="614"/>
      <c r="J64" s="614"/>
      <c r="K64" s="618"/>
      <c r="L64" s="614"/>
      <c r="M64" s="618"/>
      <c r="N64" s="614"/>
      <c r="O64" s="614"/>
      <c r="P64" s="614"/>
      <c r="Q64" s="617"/>
      <c r="R64" s="1110">
        <f>SUM(I64:Q64)</f>
        <v>0</v>
      </c>
      <c r="S64" s="986"/>
      <c r="U64" s="1138" t="s">
        <v>1260</v>
      </c>
    </row>
    <row r="65" spans="1:21" ht="16.149999999999999" customHeight="1" thickBot="1">
      <c r="A65" s="46">
        <f>ROW()</f>
        <v>65</v>
      </c>
      <c r="B65" s="67"/>
      <c r="C65" s="67"/>
      <c r="D65" s="1080"/>
      <c r="E65" s="1198" t="s">
        <v>1238</v>
      </c>
      <c r="G65" s="1077"/>
      <c r="H65" s="1077"/>
      <c r="I65" s="613">
        <f t="shared" ref="I65:Q65" si="7">I108</f>
        <v>0</v>
      </c>
      <c r="J65" s="613">
        <f t="shared" si="7"/>
        <v>0</v>
      </c>
      <c r="K65" s="621">
        <f t="shared" si="7"/>
        <v>0</v>
      </c>
      <c r="L65" s="613">
        <f t="shared" si="7"/>
        <v>0</v>
      </c>
      <c r="M65" s="621">
        <f t="shared" si="7"/>
        <v>0</v>
      </c>
      <c r="N65" s="613">
        <f t="shared" si="7"/>
        <v>0</v>
      </c>
      <c r="O65" s="613">
        <f t="shared" si="7"/>
        <v>0</v>
      </c>
      <c r="P65" s="613">
        <f t="shared" si="7"/>
        <v>0</v>
      </c>
      <c r="Q65" s="620">
        <f t="shared" si="7"/>
        <v>0</v>
      </c>
      <c r="R65" s="1111">
        <f>IF(SUM(I65:Q65)=R108,R108,"ERROR")</f>
        <v>0</v>
      </c>
      <c r="S65" s="986"/>
      <c r="U65" s="1138" t="s">
        <v>1260</v>
      </c>
    </row>
    <row r="66" spans="1:21" ht="16.149999999999999" customHeight="1">
      <c r="A66" s="46">
        <f>ROW()</f>
        <v>66</v>
      </c>
      <c r="B66" s="31"/>
      <c r="C66" s="39"/>
      <c r="D66" s="31"/>
      <c r="E66" s="33"/>
      <c r="F66" s="36"/>
      <c r="G66" s="31"/>
      <c r="H66" s="31"/>
      <c r="I66" s="34"/>
      <c r="J66" s="34"/>
      <c r="K66" s="34"/>
      <c r="L66" s="34"/>
      <c r="M66" s="34"/>
      <c r="N66" s="34"/>
      <c r="O66" s="34"/>
      <c r="P66" s="34"/>
      <c r="Q66" s="34"/>
      <c r="R66" s="34"/>
      <c r="S66" s="986"/>
    </row>
    <row r="67" spans="1:21" ht="16.149999999999999" customHeight="1">
      <c r="A67" s="46">
        <f>ROW()</f>
        <v>67</v>
      </c>
      <c r="B67" s="31"/>
      <c r="C67" s="39"/>
      <c r="D67" s="31"/>
      <c r="E67" s="33"/>
      <c r="F67" s="36"/>
      <c r="G67" s="31"/>
      <c r="H67" s="31"/>
      <c r="I67" s="34"/>
      <c r="J67" s="34"/>
      <c r="K67" s="34"/>
      <c r="L67" s="34"/>
      <c r="M67" s="34"/>
      <c r="N67" s="34"/>
      <c r="O67" s="34"/>
      <c r="P67" s="34"/>
      <c r="Q67" s="34"/>
      <c r="R67" s="34"/>
      <c r="S67" s="986"/>
    </row>
    <row r="68" spans="1:21" ht="25.5" customHeight="1">
      <c r="A68" s="46">
        <f>ROW()</f>
        <v>68</v>
      </c>
      <c r="B68" s="31"/>
      <c r="C68" s="37" t="s">
        <v>1156</v>
      </c>
      <c r="D68" s="73"/>
      <c r="E68" s="73"/>
      <c r="F68" s="74"/>
      <c r="G68" s="74"/>
      <c r="H68" s="74"/>
      <c r="S68" s="986"/>
    </row>
    <row r="69" spans="1:21" ht="57.75" customHeight="1">
      <c r="A69" s="46">
        <f>ROW()</f>
        <v>69</v>
      </c>
      <c r="B69" s="31"/>
      <c r="C69" s="37"/>
      <c r="D69" s="73"/>
      <c r="E69" s="73"/>
      <c r="F69" s="74"/>
      <c r="G69" s="74"/>
      <c r="H69" s="74"/>
      <c r="I69" s="201" t="str">
        <f t="shared" ref="I69:R69" si="8">+I52</f>
        <v>HVAC Substations</v>
      </c>
      <c r="J69" s="201" t="str">
        <f t="shared" si="8"/>
        <v>HVAC Lines and Transmission cables</v>
      </c>
      <c r="K69" s="201" t="str">
        <f t="shared" si="8"/>
        <v xml:space="preserve">HVDC Substations and Submarine cables </v>
      </c>
      <c r="L69" s="201" t="str">
        <f t="shared" si="8"/>
        <v>HVDC Lines</v>
      </c>
      <c r="M69" s="201" t="str">
        <f t="shared" si="8"/>
        <v>Easements</v>
      </c>
      <c r="N69" s="201" t="str">
        <f t="shared" si="8"/>
        <v>Intangibles</v>
      </c>
      <c r="O69" s="201" t="str">
        <f t="shared" si="8"/>
        <v>IST</v>
      </c>
      <c r="P69" s="201" t="str">
        <f t="shared" si="8"/>
        <v>Business Support</v>
      </c>
      <c r="Q69" s="201" t="str">
        <f t="shared" si="8"/>
        <v>Pseudo Assets</v>
      </c>
      <c r="R69" s="201" t="str">
        <f t="shared" si="8"/>
        <v xml:space="preserve">Total </v>
      </c>
      <c r="S69" s="986"/>
    </row>
    <row r="70" spans="1:21" ht="15.75" customHeight="1" thickBot="1">
      <c r="A70" s="46">
        <f>ROW()</f>
        <v>70</v>
      </c>
      <c r="B70" s="31"/>
      <c r="C70" s="73"/>
      <c r="D70" s="73"/>
      <c r="E70" s="73"/>
      <c r="F70" s="74"/>
      <c r="G70" s="74"/>
      <c r="H70" s="74"/>
      <c r="I70" s="202" t="str">
        <f t="shared" ref="I70:R70" si="9">+I53</f>
        <v>($M)</v>
      </c>
      <c r="J70" s="202" t="str">
        <f t="shared" si="9"/>
        <v>($M)</v>
      </c>
      <c r="K70" s="202" t="str">
        <f t="shared" si="9"/>
        <v>($M)</v>
      </c>
      <c r="L70" s="202" t="str">
        <f t="shared" si="9"/>
        <v>($M)</v>
      </c>
      <c r="M70" s="202" t="str">
        <f t="shared" si="9"/>
        <v>($M)</v>
      </c>
      <c r="N70" s="202" t="str">
        <f t="shared" si="9"/>
        <v>($M)</v>
      </c>
      <c r="O70" s="202" t="str">
        <f t="shared" si="9"/>
        <v>($M)</v>
      </c>
      <c r="P70" s="202" t="str">
        <f t="shared" si="9"/>
        <v>($M)</v>
      </c>
      <c r="Q70" s="202" t="str">
        <f t="shared" si="9"/>
        <v>($M)</v>
      </c>
      <c r="R70" s="202" t="str">
        <f t="shared" si="9"/>
        <v>($M)</v>
      </c>
      <c r="S70" s="986"/>
    </row>
    <row r="71" spans="1:21" ht="16.149999999999999" customHeight="1" thickBot="1">
      <c r="A71" s="46">
        <f>ROW()</f>
        <v>71</v>
      </c>
      <c r="B71" s="31"/>
      <c r="C71" s="73"/>
      <c r="D71" s="73"/>
      <c r="E71" s="73"/>
      <c r="F71" s="206" t="s">
        <v>507</v>
      </c>
      <c r="G71" s="74"/>
      <c r="H71" s="74"/>
      <c r="I71" s="628"/>
      <c r="J71" s="628"/>
      <c r="K71" s="628"/>
      <c r="L71" s="628"/>
      <c r="M71" s="628"/>
      <c r="N71" s="628"/>
      <c r="O71" s="628"/>
      <c r="P71" s="628"/>
      <c r="Q71" s="628"/>
      <c r="R71" s="1112">
        <f>SUM(I71:Q71)</f>
        <v>0</v>
      </c>
      <c r="S71" s="986"/>
    </row>
    <row r="72" spans="1:21" ht="16.149999999999999" customHeight="1" thickTop="1" thickBot="1">
      <c r="A72" s="46">
        <f>ROW()</f>
        <v>72</v>
      </c>
      <c r="B72" s="31"/>
      <c r="C72" s="73"/>
      <c r="D72" s="73"/>
      <c r="E72" s="73"/>
      <c r="F72" s="206" t="s">
        <v>508</v>
      </c>
      <c r="G72" s="74"/>
      <c r="H72" s="74"/>
      <c r="I72" s="629"/>
      <c r="J72" s="629"/>
      <c r="K72" s="629"/>
      <c r="L72" s="629"/>
      <c r="M72" s="629"/>
      <c r="N72" s="629"/>
      <c r="O72" s="629"/>
      <c r="P72" s="629"/>
      <c r="Q72" s="630"/>
      <c r="R72" s="1112">
        <f>SUM(I72:Q72)</f>
        <v>0</v>
      </c>
      <c r="S72" s="986"/>
    </row>
    <row r="73" spans="1:21" ht="16.149999999999999" customHeight="1">
      <c r="A73" s="46">
        <f>ROW()</f>
        <v>73</v>
      </c>
      <c r="B73" s="31"/>
      <c r="C73" s="73"/>
      <c r="D73" s="73"/>
      <c r="E73" s="73"/>
      <c r="F73" s="74"/>
      <c r="G73" s="74"/>
      <c r="H73" s="74"/>
      <c r="I73" s="73"/>
      <c r="J73" s="73"/>
      <c r="K73" s="73"/>
      <c r="L73" s="73"/>
      <c r="M73" s="73"/>
      <c r="N73" s="73"/>
      <c r="O73" s="73"/>
      <c r="P73" s="73"/>
      <c r="Q73" s="73"/>
      <c r="R73" s="31"/>
      <c r="S73" s="986"/>
    </row>
    <row r="74" spans="1:21" ht="27.75" customHeight="1">
      <c r="A74" s="46">
        <f>ROW()</f>
        <v>74</v>
      </c>
      <c r="B74" s="31"/>
      <c r="C74" s="37" t="s">
        <v>1157</v>
      </c>
      <c r="D74" s="73"/>
      <c r="E74" s="73"/>
      <c r="F74" s="74"/>
      <c r="G74" s="74"/>
      <c r="H74" s="74"/>
      <c r="S74" s="986"/>
    </row>
    <row r="75" spans="1:21" ht="54.75" customHeight="1">
      <c r="A75" s="46">
        <f>ROW()</f>
        <v>75</v>
      </c>
      <c r="B75" s="31"/>
      <c r="C75" s="37"/>
      <c r="D75" s="73"/>
      <c r="E75" s="73"/>
      <c r="F75" s="74"/>
      <c r="G75" s="74"/>
      <c r="H75" s="74"/>
      <c r="I75" s="201" t="str">
        <f t="shared" ref="I75:R75" si="10">+I69</f>
        <v>HVAC Substations</v>
      </c>
      <c r="J75" s="201" t="str">
        <f t="shared" si="10"/>
        <v>HVAC Lines and Transmission cables</v>
      </c>
      <c r="K75" s="201" t="str">
        <f t="shared" si="10"/>
        <v xml:space="preserve">HVDC Substations and Submarine cables </v>
      </c>
      <c r="L75" s="201" t="str">
        <f t="shared" si="10"/>
        <v>HVDC Lines</v>
      </c>
      <c r="M75" s="201" t="str">
        <f t="shared" si="10"/>
        <v>Easements</v>
      </c>
      <c r="N75" s="201" t="str">
        <f t="shared" si="10"/>
        <v>Intangibles</v>
      </c>
      <c r="O75" s="201" t="str">
        <f t="shared" si="10"/>
        <v>IST</v>
      </c>
      <c r="P75" s="201" t="str">
        <f t="shared" si="10"/>
        <v>Business Support</v>
      </c>
      <c r="Q75" s="201" t="str">
        <f t="shared" si="10"/>
        <v>Pseudo Assets</v>
      </c>
      <c r="R75" s="201" t="str">
        <f t="shared" si="10"/>
        <v xml:space="preserve">Total </v>
      </c>
      <c r="S75" s="986"/>
    </row>
    <row r="76" spans="1:21" ht="19.5" customHeight="1" thickBot="1">
      <c r="A76" s="46">
        <f>ROW()</f>
        <v>76</v>
      </c>
      <c r="B76" s="31"/>
      <c r="C76" s="73"/>
      <c r="D76" s="73"/>
      <c r="E76" s="73"/>
      <c r="F76" s="74"/>
      <c r="G76" s="74"/>
      <c r="H76" s="74"/>
      <c r="I76" s="202" t="str">
        <f>+I70</f>
        <v>($M)</v>
      </c>
      <c r="J76" s="202" t="str">
        <f t="shared" ref="J76:R76" si="11">+J70</f>
        <v>($M)</v>
      </c>
      <c r="K76" s="202" t="str">
        <f t="shared" si="11"/>
        <v>($M)</v>
      </c>
      <c r="L76" s="202" t="str">
        <f t="shared" si="11"/>
        <v>($M)</v>
      </c>
      <c r="M76" s="202" t="str">
        <f t="shared" si="11"/>
        <v>($M)</v>
      </c>
      <c r="N76" s="202" t="str">
        <f t="shared" si="11"/>
        <v>($M)</v>
      </c>
      <c r="O76" s="202" t="str">
        <f t="shared" si="11"/>
        <v>($M)</v>
      </c>
      <c r="P76" s="202" t="str">
        <f t="shared" si="11"/>
        <v>($M)</v>
      </c>
      <c r="Q76" s="202" t="str">
        <f t="shared" si="11"/>
        <v>($M)</v>
      </c>
      <c r="R76" s="202" t="str">
        <f t="shared" si="11"/>
        <v>($M)</v>
      </c>
      <c r="S76" s="986"/>
    </row>
    <row r="77" spans="1:21" ht="16.149999999999999" customHeight="1" thickBot="1">
      <c r="A77" s="46">
        <f>ROW()</f>
        <v>77</v>
      </c>
      <c r="B77" s="31"/>
      <c r="C77" s="73"/>
      <c r="D77" s="73"/>
      <c r="E77" s="73"/>
      <c r="F77" s="206" t="s">
        <v>509</v>
      </c>
      <c r="G77" s="74"/>
      <c r="H77" s="74"/>
      <c r="I77" s="631"/>
      <c r="J77" s="631"/>
      <c r="K77" s="633"/>
      <c r="L77" s="631"/>
      <c r="M77" s="633"/>
      <c r="N77" s="631"/>
      <c r="O77" s="631"/>
      <c r="P77" s="631"/>
      <c r="Q77" s="632"/>
      <c r="R77" s="634">
        <f t="shared" ref="R77:R84" si="12">SUM(I77:Q77)</f>
        <v>0</v>
      </c>
      <c r="S77" s="986"/>
    </row>
    <row r="78" spans="1:21" ht="16.149999999999999" customHeight="1" thickBot="1">
      <c r="A78" s="46">
        <f>ROW()</f>
        <v>78</v>
      </c>
      <c r="B78" s="31"/>
      <c r="C78" s="73"/>
      <c r="D78" s="73"/>
      <c r="E78" s="73"/>
      <c r="F78" s="206" t="s">
        <v>510</v>
      </c>
      <c r="G78" s="74"/>
      <c r="H78" s="74"/>
      <c r="I78" s="631"/>
      <c r="J78" s="631"/>
      <c r="K78" s="633"/>
      <c r="L78" s="631"/>
      <c r="M78" s="633"/>
      <c r="N78" s="631"/>
      <c r="O78" s="631"/>
      <c r="P78" s="632"/>
      <c r="Q78" s="631"/>
      <c r="R78" s="634">
        <f t="shared" si="12"/>
        <v>0</v>
      </c>
      <c r="S78" s="986"/>
    </row>
    <row r="79" spans="1:21" ht="16.149999999999999" customHeight="1" thickBot="1">
      <c r="A79" s="46">
        <f>ROW()</f>
        <v>79</v>
      </c>
      <c r="B79" s="31"/>
      <c r="C79" s="73"/>
      <c r="D79" s="73"/>
      <c r="E79" s="73"/>
      <c r="F79" s="206" t="s">
        <v>511</v>
      </c>
      <c r="G79" s="74"/>
      <c r="H79" s="74"/>
      <c r="I79" s="631"/>
      <c r="J79" s="631"/>
      <c r="K79" s="633"/>
      <c r="L79" s="631"/>
      <c r="M79" s="633"/>
      <c r="N79" s="631"/>
      <c r="O79" s="631"/>
      <c r="P79" s="632"/>
      <c r="Q79" s="632"/>
      <c r="R79" s="634">
        <f t="shared" si="12"/>
        <v>0</v>
      </c>
      <c r="S79" s="986"/>
    </row>
    <row r="80" spans="1:21" ht="16.149999999999999" customHeight="1" thickBot="1">
      <c r="A80" s="46">
        <f>ROW()</f>
        <v>80</v>
      </c>
      <c r="B80" s="31"/>
      <c r="C80" s="73"/>
      <c r="D80" s="73"/>
      <c r="E80" s="73"/>
      <c r="F80" s="206" t="s">
        <v>512</v>
      </c>
      <c r="G80" s="74"/>
      <c r="H80" s="74"/>
      <c r="I80" s="628"/>
      <c r="J80" s="628"/>
      <c r="K80" s="636"/>
      <c r="L80" s="628"/>
      <c r="M80" s="636"/>
      <c r="N80" s="628"/>
      <c r="O80" s="628"/>
      <c r="P80" s="635"/>
      <c r="Q80" s="635"/>
      <c r="R80" s="634">
        <f t="shared" si="12"/>
        <v>0</v>
      </c>
      <c r="S80" s="986"/>
    </row>
    <row r="81" spans="1:19" ht="16.149999999999999" customHeight="1" thickTop="1" thickBot="1">
      <c r="A81" s="46">
        <f>ROW()</f>
        <v>81</v>
      </c>
      <c r="B81" s="31"/>
      <c r="C81" s="73"/>
      <c r="D81" s="73"/>
      <c r="E81" s="73"/>
      <c r="F81" s="206" t="s">
        <v>513</v>
      </c>
      <c r="G81" s="74"/>
      <c r="H81" s="74"/>
      <c r="I81" s="629"/>
      <c r="J81" s="629"/>
      <c r="K81" s="637"/>
      <c r="L81" s="629"/>
      <c r="M81" s="637"/>
      <c r="N81" s="629"/>
      <c r="O81" s="629"/>
      <c r="P81" s="630"/>
      <c r="Q81" s="629"/>
      <c r="R81" s="634">
        <f t="shared" si="12"/>
        <v>0</v>
      </c>
      <c r="S81" s="986"/>
    </row>
    <row r="82" spans="1:19" ht="26.25" customHeight="1" thickBot="1">
      <c r="A82" s="46">
        <f>ROW()</f>
        <v>82</v>
      </c>
      <c r="B82" s="31"/>
      <c r="C82" s="73"/>
      <c r="D82" s="73"/>
      <c r="E82" s="73"/>
      <c r="F82" s="206" t="s">
        <v>514</v>
      </c>
      <c r="G82" s="74"/>
      <c r="H82" s="74"/>
      <c r="I82" s="631"/>
      <c r="J82" s="631"/>
      <c r="K82" s="633"/>
      <c r="L82" s="631"/>
      <c r="M82" s="633"/>
      <c r="N82" s="631"/>
      <c r="O82" s="631"/>
      <c r="P82" s="631"/>
      <c r="Q82" s="632"/>
      <c r="R82" s="634">
        <f t="shared" si="12"/>
        <v>0</v>
      </c>
      <c r="S82" s="986"/>
    </row>
    <row r="83" spans="1:19" ht="16.149999999999999" customHeight="1" thickBot="1">
      <c r="A83" s="46">
        <f>ROW()</f>
        <v>83</v>
      </c>
      <c r="B83" s="31"/>
      <c r="C83" s="73"/>
      <c r="D83" s="73"/>
      <c r="E83" s="73"/>
      <c r="F83" s="206" t="s">
        <v>515</v>
      </c>
      <c r="G83" s="74"/>
      <c r="H83" s="74"/>
      <c r="I83" s="631"/>
      <c r="J83" s="631"/>
      <c r="K83" s="633"/>
      <c r="L83" s="631"/>
      <c r="M83" s="633"/>
      <c r="N83" s="631"/>
      <c r="O83" s="631"/>
      <c r="P83" s="631"/>
      <c r="Q83" s="632"/>
      <c r="R83" s="634">
        <f t="shared" si="12"/>
        <v>0</v>
      </c>
      <c r="S83" s="986"/>
    </row>
    <row r="84" spans="1:19" ht="16.149999999999999" customHeight="1" thickBot="1">
      <c r="A84" s="46">
        <f>ROW()</f>
        <v>84</v>
      </c>
      <c r="B84" s="31"/>
      <c r="C84" s="73"/>
      <c r="D84" s="73"/>
      <c r="E84" s="73"/>
      <c r="F84" s="206" t="s">
        <v>516</v>
      </c>
      <c r="G84" s="74"/>
      <c r="H84" s="74"/>
      <c r="I84" s="631"/>
      <c r="J84" s="631"/>
      <c r="K84" s="633"/>
      <c r="L84" s="631"/>
      <c r="M84" s="633"/>
      <c r="N84" s="631"/>
      <c r="O84" s="631"/>
      <c r="P84" s="631"/>
      <c r="Q84" s="632"/>
      <c r="R84" s="634">
        <f t="shared" si="12"/>
        <v>0</v>
      </c>
      <c r="S84" s="986"/>
    </row>
    <row r="85" spans="1:19" ht="16.149999999999999" customHeight="1">
      <c r="A85" s="46">
        <f>ROW()</f>
        <v>85</v>
      </c>
      <c r="B85" s="31"/>
      <c r="C85" s="73"/>
      <c r="D85" s="73"/>
      <c r="E85" s="73"/>
      <c r="F85" s="184"/>
      <c r="G85" s="74"/>
      <c r="H85" s="74"/>
      <c r="I85" s="73"/>
      <c r="J85" s="73"/>
      <c r="K85" s="73"/>
      <c r="L85" s="73"/>
      <c r="M85" s="73"/>
      <c r="N85" s="73"/>
      <c r="O85" s="73"/>
      <c r="P85" s="73"/>
      <c r="Q85" s="73"/>
      <c r="R85" s="185"/>
      <c r="S85" s="986"/>
    </row>
    <row r="86" spans="1:19" ht="24" customHeight="1">
      <c r="A86" s="46">
        <f>ROW()</f>
        <v>86</v>
      </c>
      <c r="B86" s="31"/>
      <c r="C86" s="37" t="s">
        <v>1158</v>
      </c>
      <c r="D86" s="73"/>
      <c r="E86" s="73"/>
      <c r="F86" s="74"/>
      <c r="G86" s="74"/>
      <c r="H86" s="74"/>
      <c r="S86" s="986"/>
    </row>
    <row r="87" spans="1:19" ht="69.75" customHeight="1">
      <c r="A87" s="46">
        <f>ROW()</f>
        <v>87</v>
      </c>
      <c r="B87" s="31"/>
      <c r="C87" s="37"/>
      <c r="D87" s="73"/>
      <c r="E87" s="73"/>
      <c r="F87" s="74"/>
      <c r="G87" s="74"/>
      <c r="H87" s="74"/>
      <c r="I87" s="201" t="str">
        <f t="shared" ref="I87:R88" si="13">+I75</f>
        <v>HVAC Substations</v>
      </c>
      <c r="J87" s="201" t="str">
        <f t="shared" si="13"/>
        <v>HVAC Lines and Transmission cables</v>
      </c>
      <c r="K87" s="201" t="str">
        <f t="shared" si="13"/>
        <v xml:space="preserve">HVDC Substations and Submarine cables </v>
      </c>
      <c r="L87" s="201" t="str">
        <f t="shared" si="13"/>
        <v>HVDC Lines</v>
      </c>
      <c r="M87" s="201" t="str">
        <f t="shared" si="13"/>
        <v>Easements</v>
      </c>
      <c r="N87" s="201" t="str">
        <f t="shared" si="13"/>
        <v>Intangibles</v>
      </c>
      <c r="O87" s="201" t="str">
        <f t="shared" si="13"/>
        <v>IST</v>
      </c>
      <c r="P87" s="201" t="str">
        <f t="shared" si="13"/>
        <v>Business Support</v>
      </c>
      <c r="Q87" s="201" t="str">
        <f t="shared" si="13"/>
        <v>Pseudo Assets</v>
      </c>
      <c r="R87" s="201" t="str">
        <f t="shared" si="13"/>
        <v xml:space="preserve">Total </v>
      </c>
      <c r="S87" s="986"/>
    </row>
    <row r="88" spans="1:19" ht="16.149999999999999" customHeight="1" thickBot="1">
      <c r="A88" s="46">
        <f>ROW()</f>
        <v>88</v>
      </c>
      <c r="B88" s="31"/>
      <c r="C88" s="73"/>
      <c r="D88" s="73"/>
      <c r="E88" s="73"/>
      <c r="F88" s="74"/>
      <c r="G88" s="74"/>
      <c r="H88" s="74"/>
      <c r="I88" s="202" t="str">
        <f t="shared" si="13"/>
        <v>($M)</v>
      </c>
      <c r="J88" s="202" t="str">
        <f t="shared" si="13"/>
        <v>($M)</v>
      </c>
      <c r="K88" s="202" t="str">
        <f t="shared" si="13"/>
        <v>($M)</v>
      </c>
      <c r="L88" s="202" t="str">
        <f t="shared" si="13"/>
        <v>($M)</v>
      </c>
      <c r="M88" s="202" t="str">
        <f t="shared" si="13"/>
        <v>($M)</v>
      </c>
      <c r="N88" s="202" t="str">
        <f t="shared" si="13"/>
        <v>($M)</v>
      </c>
      <c r="O88" s="202" t="str">
        <f t="shared" si="13"/>
        <v>($M)</v>
      </c>
      <c r="P88" s="202" t="str">
        <f t="shared" si="13"/>
        <v>($M)</v>
      </c>
      <c r="Q88" s="202" t="str">
        <f t="shared" si="13"/>
        <v>($M)</v>
      </c>
      <c r="R88" s="202" t="str">
        <f t="shared" si="13"/>
        <v>($M)</v>
      </c>
      <c r="S88" s="986"/>
    </row>
    <row r="89" spans="1:19" ht="16.149999999999999" customHeight="1" thickBot="1">
      <c r="A89" s="46">
        <f>ROW()</f>
        <v>89</v>
      </c>
      <c r="B89" s="31"/>
      <c r="C89" s="73"/>
      <c r="D89" s="73"/>
      <c r="E89" s="73"/>
      <c r="F89" s="206" t="s">
        <v>507</v>
      </c>
      <c r="G89" s="74"/>
      <c r="H89" s="74"/>
      <c r="I89" s="638"/>
      <c r="J89" s="638"/>
      <c r="K89" s="640"/>
      <c r="L89" s="638"/>
      <c r="M89" s="640"/>
      <c r="N89" s="638"/>
      <c r="O89" s="638"/>
      <c r="P89" s="638"/>
      <c r="Q89" s="639"/>
      <c r="R89" s="634">
        <f>SUM(I89:Q89)</f>
        <v>0</v>
      </c>
      <c r="S89" s="986"/>
    </row>
    <row r="90" spans="1:19" ht="16.149999999999999" customHeight="1" thickTop="1" thickBot="1">
      <c r="A90" s="46">
        <f>ROW()</f>
        <v>90</v>
      </c>
      <c r="B90" s="31"/>
      <c r="C90" s="73"/>
      <c r="D90" s="73"/>
      <c r="E90" s="73"/>
      <c r="F90" s="206" t="s">
        <v>508</v>
      </c>
      <c r="G90" s="74"/>
      <c r="H90" s="74"/>
      <c r="I90" s="641"/>
      <c r="J90" s="641"/>
      <c r="K90" s="643"/>
      <c r="L90" s="641"/>
      <c r="M90" s="643"/>
      <c r="N90" s="641"/>
      <c r="O90" s="641"/>
      <c r="P90" s="641"/>
      <c r="Q90" s="642"/>
      <c r="R90" s="634">
        <f>SUM(I90:Q90)</f>
        <v>0</v>
      </c>
      <c r="S90" s="986"/>
    </row>
    <row r="91" spans="1:19" ht="16.149999999999999" customHeight="1">
      <c r="A91" s="46">
        <f>ROW()</f>
        <v>91</v>
      </c>
      <c r="B91" s="31"/>
      <c r="C91" s="73"/>
      <c r="D91" s="73"/>
      <c r="E91" s="73"/>
      <c r="F91" s="74"/>
      <c r="G91" s="74"/>
      <c r="H91" s="74"/>
      <c r="I91" s="487"/>
      <c r="J91" s="487"/>
      <c r="K91" s="487"/>
      <c r="L91" s="487"/>
      <c r="M91" s="487"/>
      <c r="N91" s="487"/>
      <c r="O91" s="487"/>
      <c r="P91" s="487"/>
      <c r="Q91" s="487"/>
      <c r="R91" s="488"/>
      <c r="S91" s="986"/>
    </row>
    <row r="92" spans="1:19" ht="45" customHeight="1">
      <c r="A92" s="46">
        <f>ROW()</f>
        <v>92</v>
      </c>
      <c r="B92" s="31"/>
      <c r="C92" s="37" t="s">
        <v>1159</v>
      </c>
      <c r="D92" s="31"/>
      <c r="E92" s="31"/>
      <c r="F92" s="31"/>
      <c r="G92" s="31"/>
      <c r="H92" s="31"/>
      <c r="I92" s="489"/>
      <c r="J92" s="489"/>
      <c r="K92" s="489"/>
      <c r="L92" s="489"/>
      <c r="M92" s="489"/>
      <c r="N92" s="489"/>
      <c r="O92" s="489"/>
      <c r="P92" s="489"/>
      <c r="Q92" s="489"/>
      <c r="R92" s="489"/>
      <c r="S92" s="1010"/>
    </row>
    <row r="93" spans="1:19" ht="66" customHeight="1">
      <c r="A93" s="46">
        <f>ROW()</f>
        <v>93</v>
      </c>
      <c r="B93" s="31"/>
      <c r="C93" s="37"/>
      <c r="D93" s="31"/>
      <c r="E93" s="31"/>
      <c r="F93" s="31"/>
      <c r="G93" s="31"/>
      <c r="H93" s="31"/>
      <c r="I93" s="490" t="str">
        <f t="shared" ref="I93:R93" si="14">+I52</f>
        <v>HVAC Substations</v>
      </c>
      <c r="J93" s="490" t="str">
        <f t="shared" si="14"/>
        <v>HVAC Lines and Transmission cables</v>
      </c>
      <c r="K93" s="490" t="str">
        <f t="shared" si="14"/>
        <v xml:space="preserve">HVDC Substations and Submarine cables </v>
      </c>
      <c r="L93" s="490" t="str">
        <f t="shared" si="14"/>
        <v>HVDC Lines</v>
      </c>
      <c r="M93" s="490" t="str">
        <f t="shared" si="14"/>
        <v>Easements</v>
      </c>
      <c r="N93" s="490" t="str">
        <f t="shared" si="14"/>
        <v>Intangibles</v>
      </c>
      <c r="O93" s="490" t="str">
        <f t="shared" si="14"/>
        <v>IST</v>
      </c>
      <c r="P93" s="490" t="str">
        <f t="shared" si="14"/>
        <v>Business Support</v>
      </c>
      <c r="Q93" s="490" t="str">
        <f t="shared" si="14"/>
        <v>Pseudo Assets</v>
      </c>
      <c r="R93" s="490" t="str">
        <f t="shared" si="14"/>
        <v xml:space="preserve">Total </v>
      </c>
      <c r="S93" s="1010"/>
    </row>
    <row r="94" spans="1:19" ht="16.149999999999999" customHeight="1" thickBot="1">
      <c r="A94" s="46">
        <f>ROW()</f>
        <v>94</v>
      </c>
      <c r="B94" s="31"/>
      <c r="C94" s="31"/>
      <c r="D94" s="31"/>
      <c r="E94" s="31"/>
      <c r="F94" s="36"/>
      <c r="G94" s="31"/>
      <c r="H94" s="31"/>
      <c r="I94" s="491" t="s">
        <v>713</v>
      </c>
      <c r="J94" s="491" t="s">
        <v>713</v>
      </c>
      <c r="K94" s="491" t="s">
        <v>713</v>
      </c>
      <c r="L94" s="491" t="s">
        <v>713</v>
      </c>
      <c r="M94" s="491" t="s">
        <v>713</v>
      </c>
      <c r="N94" s="491" t="s">
        <v>713</v>
      </c>
      <c r="O94" s="491" t="s">
        <v>713</v>
      </c>
      <c r="P94" s="491" t="s">
        <v>713</v>
      </c>
      <c r="Q94" s="491" t="s">
        <v>713</v>
      </c>
      <c r="R94" s="491" t="s">
        <v>713</v>
      </c>
      <c r="S94" s="1010"/>
    </row>
    <row r="95" spans="1:19" ht="16.149999999999999" customHeight="1" thickBot="1">
      <c r="A95" s="46">
        <f>ROW()</f>
        <v>95</v>
      </c>
      <c r="B95" s="31"/>
      <c r="C95" s="31"/>
      <c r="D95" s="31"/>
      <c r="E95" s="31"/>
      <c r="F95" s="204" t="s">
        <v>517</v>
      </c>
      <c r="G95" s="31"/>
      <c r="H95" s="31"/>
      <c r="I95" s="644"/>
      <c r="J95" s="644"/>
      <c r="K95" s="645"/>
      <c r="L95" s="644"/>
      <c r="M95" s="645"/>
      <c r="N95" s="644"/>
      <c r="O95" s="646"/>
      <c r="P95" s="646"/>
      <c r="Q95" s="647"/>
      <c r="R95" s="1113">
        <f>SUM(I95:Q95)</f>
        <v>0</v>
      </c>
      <c r="S95" s="1010"/>
    </row>
    <row r="96" spans="1:19" ht="16.149999999999999" customHeight="1" thickTop="1" thickBot="1">
      <c r="A96" s="46">
        <f>ROW()</f>
        <v>96</v>
      </c>
      <c r="B96" s="31"/>
      <c r="C96" s="31"/>
      <c r="D96" s="31"/>
      <c r="F96" s="205" t="s">
        <v>518</v>
      </c>
      <c r="G96" s="31"/>
      <c r="H96" s="31"/>
      <c r="I96" s="648"/>
      <c r="J96" s="648"/>
      <c r="K96" s="650"/>
      <c r="L96" s="648"/>
      <c r="M96" s="650"/>
      <c r="N96" s="648"/>
      <c r="O96" s="648"/>
      <c r="P96" s="648"/>
      <c r="Q96" s="649"/>
      <c r="R96" s="1113">
        <f>SUM(I96:Q96)</f>
        <v>0</v>
      </c>
      <c r="S96" s="1010"/>
    </row>
    <row r="97" spans="1:21" ht="16.149999999999999" customHeight="1">
      <c r="A97" s="46">
        <f>ROW()</f>
        <v>97</v>
      </c>
      <c r="B97" s="31"/>
      <c r="C97" s="31"/>
      <c r="D97" s="31"/>
      <c r="E97" s="33"/>
      <c r="F97" s="31"/>
      <c r="G97" s="31"/>
      <c r="H97" s="31"/>
      <c r="I97" s="31"/>
      <c r="J97" s="31"/>
      <c r="K97" s="31"/>
      <c r="L97" s="31"/>
      <c r="M97" s="31"/>
      <c r="N97" s="31"/>
      <c r="O97" s="31"/>
      <c r="P97" s="31"/>
      <c r="Q97" s="31"/>
      <c r="R97" s="1011"/>
      <c r="S97" s="1010"/>
    </row>
    <row r="98" spans="1:21" ht="24" customHeight="1">
      <c r="A98" s="46">
        <f>ROW()</f>
        <v>98</v>
      </c>
      <c r="B98" s="31"/>
      <c r="C98" s="37" t="s">
        <v>1236</v>
      </c>
      <c r="D98" s="31"/>
      <c r="E98" s="31"/>
      <c r="F98" s="31"/>
      <c r="G98" s="31"/>
      <c r="H98" s="31"/>
      <c r="S98" s="986"/>
    </row>
    <row r="99" spans="1:21" ht="43.5" customHeight="1">
      <c r="A99" s="46">
        <f>ROW()</f>
        <v>99</v>
      </c>
      <c r="B99" s="31"/>
      <c r="C99" s="37"/>
      <c r="D99" s="31"/>
      <c r="E99" s="31"/>
      <c r="F99" s="31"/>
      <c r="G99" s="31"/>
      <c r="H99" s="31"/>
      <c r="I99" s="201" t="str">
        <f t="shared" ref="I99:R100" si="15">+I93</f>
        <v>HVAC Substations</v>
      </c>
      <c r="J99" s="201" t="str">
        <f t="shared" si="15"/>
        <v>HVAC Lines and Transmission cables</v>
      </c>
      <c r="K99" s="201" t="str">
        <f t="shared" si="15"/>
        <v xml:space="preserve">HVDC Substations and Submarine cables </v>
      </c>
      <c r="L99" s="201" t="str">
        <f t="shared" si="15"/>
        <v>HVDC Lines</v>
      </c>
      <c r="M99" s="201" t="str">
        <f t="shared" si="15"/>
        <v>Easements</v>
      </c>
      <c r="N99" s="201" t="str">
        <f t="shared" si="15"/>
        <v>Intangibles</v>
      </c>
      <c r="O99" s="201" t="str">
        <f t="shared" si="15"/>
        <v>IST</v>
      </c>
      <c r="P99" s="201" t="str">
        <f t="shared" si="15"/>
        <v>Business Support</v>
      </c>
      <c r="Q99" s="201" t="str">
        <f t="shared" si="15"/>
        <v>Pseudo Assets</v>
      </c>
      <c r="R99" s="201" t="str">
        <f t="shared" si="15"/>
        <v xml:space="preserve">Total </v>
      </c>
      <c r="S99" s="986"/>
    </row>
    <row r="100" spans="1:21" ht="16.149999999999999" customHeight="1" thickBot="1">
      <c r="A100" s="46">
        <f>ROW()</f>
        <v>100</v>
      </c>
      <c r="B100" s="31"/>
      <c r="C100" s="39"/>
      <c r="D100" s="31"/>
      <c r="E100" s="31"/>
      <c r="F100" s="31"/>
      <c r="G100" s="31"/>
      <c r="H100" s="31"/>
      <c r="I100" s="202" t="str">
        <f t="shared" si="15"/>
        <v>($M)</v>
      </c>
      <c r="J100" s="202" t="str">
        <f t="shared" si="15"/>
        <v>($M)</v>
      </c>
      <c r="K100" s="202" t="str">
        <f t="shared" si="15"/>
        <v>($M)</v>
      </c>
      <c r="L100" s="202" t="str">
        <f t="shared" si="15"/>
        <v>($M)</v>
      </c>
      <c r="M100" s="202" t="str">
        <f t="shared" si="15"/>
        <v>($M)</v>
      </c>
      <c r="N100" s="202" t="str">
        <f t="shared" si="15"/>
        <v>($M)</v>
      </c>
      <c r="O100" s="202" t="str">
        <f t="shared" si="15"/>
        <v>($M)</v>
      </c>
      <c r="P100" s="202" t="str">
        <f t="shared" si="15"/>
        <v>($M)</v>
      </c>
      <c r="Q100" s="202" t="str">
        <f t="shared" si="15"/>
        <v>($M)</v>
      </c>
      <c r="R100" s="202" t="str">
        <f t="shared" si="15"/>
        <v>($M)</v>
      </c>
      <c r="S100" s="986"/>
    </row>
    <row r="101" spans="1:21" ht="16.149999999999999" customHeight="1" thickBot="1">
      <c r="A101" s="46">
        <f>ROW()</f>
        <v>101</v>
      </c>
      <c r="B101" s="31"/>
      <c r="C101" s="39"/>
      <c r="D101" s="31"/>
      <c r="E101" s="31"/>
      <c r="F101" s="204" t="s">
        <v>507</v>
      </c>
      <c r="G101" s="31"/>
      <c r="H101" s="31"/>
      <c r="I101" s="606"/>
      <c r="J101" s="587"/>
      <c r="K101" s="608"/>
      <c r="L101" s="587"/>
      <c r="M101" s="608"/>
      <c r="N101" s="587"/>
      <c r="O101" s="587"/>
      <c r="P101" s="587"/>
      <c r="Q101" s="607"/>
      <c r="R101" s="1085">
        <f>SUM(I101:Q101)</f>
        <v>0</v>
      </c>
      <c r="S101" s="986"/>
    </row>
    <row r="102" spans="1:21" ht="16.149999999999999" customHeight="1" thickTop="1" thickBot="1">
      <c r="A102" s="46">
        <f>ROW()</f>
        <v>102</v>
      </c>
      <c r="B102" s="31"/>
      <c r="C102" s="39"/>
      <c r="D102" s="31"/>
      <c r="E102" s="31"/>
      <c r="F102" s="204" t="s">
        <v>508</v>
      </c>
      <c r="G102" s="31"/>
      <c r="H102" s="31"/>
      <c r="I102" s="609"/>
      <c r="J102" s="610"/>
      <c r="K102" s="612"/>
      <c r="L102" s="610"/>
      <c r="M102" s="612"/>
      <c r="N102" s="610"/>
      <c r="O102" s="610"/>
      <c r="P102" s="610"/>
      <c r="Q102" s="611"/>
      <c r="R102" s="1085">
        <f>SUM(I102:Q102)</f>
        <v>0</v>
      </c>
      <c r="S102" s="986"/>
    </row>
    <row r="103" spans="1:21" ht="16.149999999999999" customHeight="1">
      <c r="A103" s="46">
        <f>ROW()</f>
        <v>103</v>
      </c>
      <c r="B103" s="31"/>
      <c r="C103" s="39"/>
      <c r="D103" s="31"/>
      <c r="E103" s="31"/>
      <c r="G103" s="31"/>
      <c r="H103" s="31"/>
      <c r="S103" s="950"/>
    </row>
    <row r="104" spans="1:21" ht="16.149999999999999" customHeight="1">
      <c r="A104" s="46">
        <f>ROW()</f>
        <v>104</v>
      </c>
      <c r="B104" s="31"/>
      <c r="C104" s="39"/>
      <c r="D104" s="31"/>
      <c r="E104" s="31"/>
      <c r="F104" s="31"/>
      <c r="G104" s="31"/>
      <c r="H104" s="31"/>
      <c r="I104" s="56"/>
      <c r="J104" s="56"/>
      <c r="K104" s="56"/>
      <c r="L104" s="56"/>
      <c r="M104" s="56"/>
      <c r="N104" s="56"/>
      <c r="O104" s="56"/>
      <c r="P104" s="56"/>
      <c r="Q104" s="56"/>
      <c r="R104" s="56"/>
      <c r="S104" s="1012"/>
    </row>
    <row r="105" spans="1:21" ht="16.149999999999999" customHeight="1">
      <c r="A105" s="46">
        <f>ROW()</f>
        <v>105</v>
      </c>
      <c r="B105" s="67"/>
      <c r="C105" s="1001" t="s">
        <v>1204</v>
      </c>
      <c r="D105" s="1072"/>
      <c r="E105" s="1072"/>
      <c r="F105" s="1072"/>
      <c r="G105" s="1072"/>
      <c r="H105" s="1072"/>
      <c r="I105" s="108"/>
      <c r="J105" s="108"/>
      <c r="K105" s="108"/>
      <c r="L105" s="108"/>
      <c r="M105" s="108"/>
      <c r="N105" s="108"/>
      <c r="O105" s="108"/>
      <c r="P105" s="108"/>
      <c r="Q105" s="108"/>
      <c r="R105" s="108"/>
      <c r="S105" s="1054"/>
    </row>
    <row r="106" spans="1:21" ht="43.5">
      <c r="A106" s="46">
        <f>ROW()</f>
        <v>106</v>
      </c>
      <c r="B106" s="67"/>
      <c r="C106" s="1001"/>
      <c r="D106" s="1072"/>
      <c r="E106" s="1072"/>
      <c r="F106" s="1072"/>
      <c r="G106" s="1072"/>
      <c r="H106" s="1072"/>
      <c r="I106" s="1073" t="str">
        <f>+I99</f>
        <v>HVAC Substations</v>
      </c>
      <c r="J106" s="1073" t="str">
        <f t="shared" ref="J106:R106" si="16">+J99</f>
        <v>HVAC Lines and Transmission cables</v>
      </c>
      <c r="K106" s="1073" t="str">
        <f t="shared" si="16"/>
        <v xml:space="preserve">HVDC Substations and Submarine cables </v>
      </c>
      <c r="L106" s="1073" t="str">
        <f t="shared" si="16"/>
        <v>HVDC Lines</v>
      </c>
      <c r="M106" s="1073" t="str">
        <f t="shared" si="16"/>
        <v>Easements</v>
      </c>
      <c r="N106" s="1073" t="str">
        <f t="shared" si="16"/>
        <v>Intangibles</v>
      </c>
      <c r="O106" s="1073" t="str">
        <f t="shared" si="16"/>
        <v>IST</v>
      </c>
      <c r="P106" s="1073" t="str">
        <f t="shared" si="16"/>
        <v>Business Support</v>
      </c>
      <c r="Q106" s="1073" t="str">
        <f t="shared" si="16"/>
        <v>Pseudo Assets</v>
      </c>
      <c r="R106" s="1073" t="str">
        <f t="shared" si="16"/>
        <v xml:space="preserve">Total </v>
      </c>
      <c r="S106" s="950"/>
      <c r="U106" s="1137"/>
    </row>
    <row r="107" spans="1:21" ht="15" thickBot="1">
      <c r="A107" s="46">
        <f>ROW()</f>
        <v>107</v>
      </c>
      <c r="B107" s="67"/>
      <c r="C107" s="69"/>
      <c r="D107" s="67"/>
      <c r="E107" s="67"/>
      <c r="F107" s="67"/>
      <c r="G107" s="67"/>
      <c r="H107" s="67"/>
      <c r="I107" s="1074" t="str">
        <f>+I100</f>
        <v>($M)</v>
      </c>
      <c r="J107" s="1074" t="str">
        <f t="shared" ref="J107:R107" si="17">+J100</f>
        <v>($M)</v>
      </c>
      <c r="K107" s="1074" t="str">
        <f t="shared" si="17"/>
        <v>($M)</v>
      </c>
      <c r="L107" s="1074" t="str">
        <f t="shared" si="17"/>
        <v>($M)</v>
      </c>
      <c r="M107" s="1074" t="str">
        <f t="shared" si="17"/>
        <v>($M)</v>
      </c>
      <c r="N107" s="1074" t="str">
        <f t="shared" si="17"/>
        <v>($M)</v>
      </c>
      <c r="O107" s="1074" t="str">
        <f t="shared" si="17"/>
        <v>($M)</v>
      </c>
      <c r="P107" s="1074" t="str">
        <f t="shared" si="17"/>
        <v>($M)</v>
      </c>
      <c r="Q107" s="1074" t="str">
        <f t="shared" si="17"/>
        <v>($M)</v>
      </c>
      <c r="R107" s="1074" t="str">
        <f t="shared" si="17"/>
        <v>($M)</v>
      </c>
      <c r="S107" s="950"/>
    </row>
    <row r="108" spans="1:21" ht="14.5">
      <c r="A108" s="46">
        <f>ROW()</f>
        <v>108</v>
      </c>
      <c r="B108" s="67"/>
      <c r="C108" s="69"/>
      <c r="D108" s="67"/>
      <c r="E108" s="67"/>
      <c r="F108" s="1075" t="s">
        <v>507</v>
      </c>
      <c r="G108" s="67"/>
      <c r="H108" s="67"/>
      <c r="I108" s="589"/>
      <c r="J108" s="589"/>
      <c r="K108" s="1124"/>
      <c r="L108" s="589"/>
      <c r="M108" s="1124"/>
      <c r="N108" s="589"/>
      <c r="O108" s="589"/>
      <c r="P108" s="589"/>
      <c r="Q108" s="1125"/>
      <c r="R108" s="1126">
        <f>SUM(I108:Q108)</f>
        <v>0</v>
      </c>
      <c r="S108" s="950"/>
      <c r="U108" s="1139" t="s">
        <v>1260</v>
      </c>
    </row>
    <row r="109" spans="1:21">
      <c r="A109" s="46">
        <f>ROW()</f>
        <v>109</v>
      </c>
      <c r="B109" s="67"/>
      <c r="C109" s="69"/>
      <c r="D109" s="67"/>
      <c r="E109" s="67"/>
      <c r="G109" s="67"/>
      <c r="H109" s="67"/>
      <c r="S109" s="950"/>
    </row>
    <row r="110" spans="1:21">
      <c r="A110" s="46">
        <f>ROW()</f>
        <v>110</v>
      </c>
      <c r="S110" s="950"/>
    </row>
    <row r="111" spans="1:21">
      <c r="A111" s="46">
        <f>ROW()</f>
        <v>111</v>
      </c>
      <c r="S111" s="950"/>
    </row>
    <row r="112" spans="1:21" ht="18.5">
      <c r="A112" s="46">
        <f>ROW()</f>
        <v>112</v>
      </c>
      <c r="B112" s="1082"/>
      <c r="C112" s="1068" t="s">
        <v>1203</v>
      </c>
      <c r="D112" s="1068"/>
      <c r="E112" s="1068"/>
      <c r="F112" s="1068"/>
      <c r="G112" s="1068"/>
      <c r="H112" s="1068"/>
      <c r="I112" s="1068"/>
      <c r="J112" s="1069"/>
      <c r="K112" s="69"/>
      <c r="L112" s="1068"/>
      <c r="M112" s="1068"/>
      <c r="N112" s="1068"/>
      <c r="S112" s="950"/>
    </row>
    <row r="113" spans="1:21" ht="26">
      <c r="A113" s="46">
        <f>ROW()</f>
        <v>113</v>
      </c>
      <c r="B113" s="1082"/>
      <c r="C113" s="108"/>
      <c r="D113" s="1070"/>
      <c r="E113" s="1070"/>
      <c r="F113" s="1070"/>
      <c r="G113" s="1070"/>
      <c r="H113" s="1070"/>
      <c r="I113" s="1070"/>
      <c r="J113" s="1128" t="s">
        <v>1245</v>
      </c>
      <c r="K113" s="1129" t="s">
        <v>1206</v>
      </c>
      <c r="L113" s="108"/>
      <c r="M113" s="108"/>
      <c r="N113" s="108"/>
      <c r="S113" s="950"/>
    </row>
    <row r="114" spans="1:21">
      <c r="A114" s="46">
        <f>ROW()</f>
        <v>114</v>
      </c>
      <c r="B114" s="1056"/>
      <c r="C114" s="108"/>
      <c r="D114" s="1070" t="s">
        <v>1190</v>
      </c>
      <c r="E114" s="108"/>
      <c r="F114" s="1070"/>
      <c r="G114" s="1070"/>
      <c r="H114" s="1070"/>
      <c r="I114" s="1070"/>
      <c r="J114" s="1071"/>
      <c r="K114" s="1127" t="s">
        <v>704</v>
      </c>
      <c r="L114" s="108"/>
      <c r="M114" s="108"/>
      <c r="N114" s="108"/>
      <c r="S114" s="950"/>
      <c r="U114" s="1138" t="s">
        <v>1260</v>
      </c>
    </row>
    <row r="115" spans="1:21" ht="13.5" thickBot="1">
      <c r="A115" s="46">
        <f>ROW()</f>
        <v>115</v>
      </c>
      <c r="B115" s="1083"/>
      <c r="C115" s="108"/>
      <c r="D115" s="1070" t="s">
        <v>1191</v>
      </c>
      <c r="E115" s="108"/>
      <c r="F115" s="1070"/>
      <c r="G115" s="1070"/>
      <c r="H115" s="1070"/>
      <c r="I115" s="1070"/>
      <c r="J115" s="1114"/>
      <c r="K115" s="1127" t="s">
        <v>704</v>
      </c>
      <c r="L115" s="108"/>
      <c r="M115" s="108"/>
      <c r="N115" s="108"/>
      <c r="S115" s="950"/>
      <c r="U115" s="1138" t="s">
        <v>1260</v>
      </c>
    </row>
    <row r="116" spans="1:21" ht="14.5">
      <c r="A116" s="46">
        <f>ROW()</f>
        <v>116</v>
      </c>
      <c r="B116" s="1083"/>
      <c r="C116" s="108"/>
      <c r="D116" s="1070" t="s">
        <v>1192</v>
      </c>
      <c r="E116" s="1070"/>
      <c r="F116" s="1070"/>
      <c r="G116" s="1070"/>
      <c r="H116" s="1070"/>
      <c r="I116" s="1070"/>
      <c r="J116" s="1126" t="str">
        <f>IFERROR(IF(J115&lt;0,0,J115/J114),"")</f>
        <v/>
      </c>
      <c r="K116" s="1127" t="s">
        <v>1207</v>
      </c>
      <c r="L116" s="108"/>
      <c r="M116" s="108"/>
      <c r="N116" s="108"/>
      <c r="S116" s="950"/>
      <c r="U116" s="1138" t="s">
        <v>1260</v>
      </c>
    </row>
    <row r="117" spans="1:21">
      <c r="A117" s="46">
        <f>ROW()</f>
        <v>117</v>
      </c>
      <c r="B117" s="1083"/>
      <c r="C117" s="108"/>
      <c r="D117" s="1070"/>
      <c r="E117" s="1070"/>
      <c r="F117" s="1070"/>
      <c r="G117" s="1070"/>
      <c r="H117" s="1070"/>
      <c r="I117" s="1070"/>
      <c r="J117" s="108"/>
      <c r="K117" s="1127"/>
      <c r="L117" s="108"/>
      <c r="M117" s="108"/>
      <c r="N117" s="108"/>
      <c r="S117" s="950"/>
    </row>
    <row r="118" spans="1:21">
      <c r="A118" s="46">
        <f>ROW()</f>
        <v>118</v>
      </c>
      <c r="D118" s="1070" t="s">
        <v>1212</v>
      </c>
      <c r="J118" s="1071"/>
      <c r="K118" s="1127" t="s">
        <v>713</v>
      </c>
      <c r="S118" s="950"/>
      <c r="U118" s="1138" t="s">
        <v>1260</v>
      </c>
    </row>
    <row r="119" spans="1:21" ht="13.5" thickBot="1">
      <c r="A119" s="46">
        <f>ROW()</f>
        <v>119</v>
      </c>
      <c r="B119" s="1083"/>
      <c r="C119" s="108"/>
      <c r="D119" s="1070" t="s">
        <v>1211</v>
      </c>
      <c r="E119" s="1070"/>
      <c r="F119" s="1070"/>
      <c r="G119" s="1070"/>
      <c r="H119" s="1070"/>
      <c r="I119" s="1070"/>
      <c r="J119" s="1114"/>
      <c r="K119" s="1127" t="s">
        <v>713</v>
      </c>
      <c r="L119" s="108"/>
      <c r="M119" s="108"/>
      <c r="N119" s="108"/>
      <c r="S119" s="950"/>
      <c r="U119" s="1138" t="s">
        <v>1260</v>
      </c>
    </row>
    <row r="120" spans="1:21" ht="14.5">
      <c r="A120" s="46">
        <f>ROW()</f>
        <v>120</v>
      </c>
      <c r="B120" s="1083"/>
      <c r="C120" s="108"/>
      <c r="D120" s="1070" t="s">
        <v>1239</v>
      </c>
      <c r="E120" s="1070"/>
      <c r="F120" s="1070"/>
      <c r="G120" s="1070"/>
      <c r="H120" s="1070"/>
      <c r="I120" s="1070"/>
      <c r="J120" s="1126" t="str">
        <f>IFERROR(IF(J119&lt;0,0,J119/J118),"")</f>
        <v/>
      </c>
      <c r="K120" s="1127" t="s">
        <v>1207</v>
      </c>
      <c r="L120" s="108"/>
      <c r="M120" s="108"/>
      <c r="N120" s="108"/>
      <c r="S120" s="950"/>
      <c r="U120" s="1138" t="s">
        <v>1260</v>
      </c>
    </row>
    <row r="121" spans="1:21">
      <c r="A121" s="46">
        <f>ROW()</f>
        <v>121</v>
      </c>
      <c r="B121" s="1083"/>
      <c r="C121" s="108"/>
      <c r="D121" s="1070"/>
      <c r="E121" s="1070"/>
      <c r="F121" s="1070"/>
      <c r="G121" s="1070"/>
      <c r="H121" s="1070"/>
      <c r="I121" s="1070"/>
      <c r="J121" s="1070"/>
      <c r="K121" s="1127"/>
      <c r="L121" s="108"/>
      <c r="M121" s="108"/>
      <c r="N121" s="108"/>
      <c r="S121" s="950"/>
    </row>
    <row r="122" spans="1:21">
      <c r="A122" s="46">
        <f>ROW()</f>
        <v>122</v>
      </c>
      <c r="B122" s="19"/>
      <c r="C122" s="20"/>
      <c r="D122" s="20"/>
      <c r="E122" s="20"/>
      <c r="F122" s="20"/>
      <c r="G122" s="20"/>
      <c r="H122" s="20"/>
      <c r="I122" s="20"/>
      <c r="J122" s="20"/>
      <c r="K122" s="20"/>
      <c r="L122" s="20"/>
      <c r="M122" s="20"/>
      <c r="N122" s="20"/>
      <c r="O122" s="20"/>
      <c r="P122" s="20"/>
      <c r="Q122" s="20"/>
      <c r="R122" s="20"/>
      <c r="S122" s="21"/>
    </row>
  </sheetData>
  <sheetProtection formatColumns="0" formatRows="0"/>
  <mergeCells count="8">
    <mergeCell ref="P1:Q1"/>
    <mergeCell ref="E16:J16"/>
    <mergeCell ref="E14:K14"/>
    <mergeCell ref="A3:S3"/>
    <mergeCell ref="E13:J13"/>
    <mergeCell ref="E12:J12"/>
    <mergeCell ref="E11:J11"/>
    <mergeCell ref="E10:J10"/>
  </mergeCells>
  <phoneticPr fontId="250" type="noConversion"/>
  <conditionalFormatting sqref="P38:P39">
    <cfRule type="cellIs" dxfId="1" priority="1" operator="equal">
      <formula>0</formula>
    </cfRule>
  </conditionalFormatting>
  <dataValidations count="1">
    <dataValidation type="date" operator="greaterThan" allowBlank="1" showInputMessage="1" showErrorMessage="1" errorTitle="Date entry" error="Dates after 1 January 2011 accepted" promptTitle="Date entry" prompt=" " sqref="Q2:R2 R1" xr:uid="{68215D59-1F7C-4BC2-9D8A-61C00CFA0A9A}">
      <formula1>40544</formula1>
    </dataValidation>
  </dataValidations>
  <pageMargins left="0.23622047244094491" right="0.23622047244094491" top="0.35433070866141736" bottom="0.35433070866141736" header="0.31496062992125984" footer="0.31496062992125984"/>
  <pageSetup paperSize="8" scale="46" orientation="portrait" cellComments="asDisplayed" r:id="rId2"/>
  <colBreaks count="2" manualBreakCount="2">
    <brk id="3" max="1048575" man="1"/>
    <brk id="5"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3">
    <tabColor theme="6" tint="-9.9978637043366805E-2"/>
    <pageSetUpPr fitToPage="1"/>
  </sheetPr>
  <dimension ref="A1:L75"/>
  <sheetViews>
    <sheetView showGridLines="0" zoomScaleNormal="100" zoomScaleSheetLayoutView="55" workbookViewId="0">
      <pane ySplit="4" topLeftCell="A58" activePane="bottomLeft" state="frozen"/>
      <selection pane="bottomLeft"/>
    </sheetView>
  </sheetViews>
  <sheetFormatPr defaultRowHeight="13"/>
  <cols>
    <col min="1" max="1" width="4.3984375" customWidth="1"/>
    <col min="2" max="2" width="3" customWidth="1"/>
    <col min="3" max="3" width="6" customWidth="1"/>
    <col min="4" max="4" width="31.59765625" customWidth="1"/>
    <col min="5" max="5" width="34.59765625" customWidth="1"/>
    <col min="6" max="6" width="33.8984375" customWidth="1"/>
    <col min="7" max="11" width="14.296875" customWidth="1"/>
    <col min="12" max="12" width="9" customWidth="1"/>
  </cols>
  <sheetData>
    <row r="1" spans="1:12" ht="15" customHeight="1">
      <c r="A1" s="50"/>
      <c r="B1" s="51"/>
      <c r="C1" s="51"/>
      <c r="D1" s="51"/>
      <c r="E1" s="75"/>
      <c r="F1" s="75"/>
      <c r="G1" s="1088" t="s">
        <v>1127</v>
      </c>
      <c r="H1" s="1055"/>
      <c r="I1" s="1230" t="s">
        <v>6</v>
      </c>
      <c r="J1" s="1231"/>
      <c r="K1" s="1091"/>
      <c r="L1" s="76"/>
    </row>
    <row r="2" spans="1:12" ht="20.25" customHeight="1">
      <c r="A2" s="53" t="s">
        <v>958</v>
      </c>
      <c r="B2" s="78"/>
      <c r="C2" s="52"/>
      <c r="D2" s="52"/>
      <c r="E2" s="79"/>
      <c r="F2" s="79"/>
      <c r="G2" s="1089"/>
      <c r="H2" s="1090"/>
      <c r="I2" s="1086" t="s">
        <v>7</v>
      </c>
      <c r="J2" s="1087"/>
      <c r="K2" s="1092"/>
      <c r="L2" s="77"/>
    </row>
    <row r="3" spans="1:12" ht="18" customHeight="1">
      <c r="A3" s="1239"/>
      <c r="B3" s="1240"/>
      <c r="C3" s="1240"/>
      <c r="D3" s="1240"/>
      <c r="E3" s="1240"/>
      <c r="F3" s="1240"/>
      <c r="G3" s="1240"/>
      <c r="H3" s="1240"/>
      <c r="I3" s="1240"/>
      <c r="J3" s="1240"/>
      <c r="K3" s="1240"/>
      <c r="L3" s="55"/>
    </row>
    <row r="4" spans="1:12" ht="15" customHeight="1">
      <c r="A4" s="62" t="s">
        <v>5</v>
      </c>
      <c r="B4" s="63"/>
      <c r="C4" s="64"/>
      <c r="D4" s="65"/>
      <c r="E4" s="80"/>
      <c r="F4" s="80"/>
      <c r="G4" s="79"/>
      <c r="H4" s="80"/>
      <c r="I4" s="80"/>
      <c r="J4" s="65"/>
      <c r="K4" s="65"/>
      <c r="L4" s="81"/>
    </row>
    <row r="5" spans="1:12" ht="30" customHeight="1">
      <c r="A5" s="66">
        <f>ROW()</f>
        <v>5</v>
      </c>
      <c r="B5" s="67"/>
      <c r="C5" s="68" t="s">
        <v>959</v>
      </c>
      <c r="D5" s="27"/>
      <c r="E5" s="27"/>
      <c r="F5" s="27"/>
      <c r="G5" s="90"/>
      <c r="L5" s="72"/>
    </row>
    <row r="6" spans="1:12" ht="15.75" customHeight="1">
      <c r="A6" s="66">
        <f>ROW()</f>
        <v>6</v>
      </c>
      <c r="B6" s="67"/>
      <c r="C6" s="68"/>
      <c r="D6" s="27"/>
      <c r="E6" s="27"/>
      <c r="F6" s="27"/>
      <c r="G6" s="208" t="s">
        <v>174</v>
      </c>
      <c r="H6" s="208" t="s">
        <v>175</v>
      </c>
      <c r="I6" s="208" t="s">
        <v>166</v>
      </c>
      <c r="J6" s="208" t="s">
        <v>167</v>
      </c>
      <c r="K6" s="208" t="s">
        <v>173</v>
      </c>
      <c r="L6" s="72"/>
    </row>
    <row r="7" spans="1:12" ht="15" customHeight="1">
      <c r="A7" s="66">
        <f>ROW()</f>
        <v>7</v>
      </c>
      <c r="B7" s="67"/>
      <c r="C7" s="69"/>
      <c r="D7" s="27"/>
      <c r="E7" s="27"/>
      <c r="F7" s="27"/>
      <c r="G7" s="209" t="s">
        <v>713</v>
      </c>
      <c r="H7" s="209" t="s">
        <v>713</v>
      </c>
      <c r="I7" s="209" t="s">
        <v>713</v>
      </c>
      <c r="J7" s="209" t="s">
        <v>713</v>
      </c>
      <c r="K7" s="209" t="s">
        <v>713</v>
      </c>
      <c r="L7" s="72"/>
    </row>
    <row r="8" spans="1:12" ht="15" customHeight="1">
      <c r="A8" s="66">
        <f>ROW()</f>
        <v>8</v>
      </c>
      <c r="B8" s="67"/>
      <c r="C8" s="69"/>
      <c r="D8" s="210" t="s">
        <v>323</v>
      </c>
      <c r="G8" s="589">
        <f>G34</f>
        <v>0</v>
      </c>
      <c r="H8" s="589">
        <f t="shared" ref="H8:J8" si="0">H34</f>
        <v>0</v>
      </c>
      <c r="I8" s="589">
        <f t="shared" si="0"/>
        <v>0</v>
      </c>
      <c r="J8" s="589">
        <f t="shared" si="0"/>
        <v>0</v>
      </c>
      <c r="K8" s="575">
        <f>K34</f>
        <v>0</v>
      </c>
      <c r="L8" s="72"/>
    </row>
    <row r="9" spans="1:12" ht="15" customHeight="1">
      <c r="A9" s="66">
        <f>ROW()</f>
        <v>9</v>
      </c>
      <c r="B9" s="67"/>
      <c r="C9" s="69"/>
      <c r="D9" s="210" t="s">
        <v>324</v>
      </c>
      <c r="G9" s="589">
        <f>G42</f>
        <v>0</v>
      </c>
      <c r="H9" s="589">
        <f t="shared" ref="H9:J9" si="1">H42</f>
        <v>0</v>
      </c>
      <c r="I9" s="589">
        <f t="shared" si="1"/>
        <v>0</v>
      </c>
      <c r="J9" s="589">
        <f t="shared" si="1"/>
        <v>0</v>
      </c>
      <c r="K9" s="575">
        <f>K42</f>
        <v>0</v>
      </c>
      <c r="L9" s="72"/>
    </row>
    <row r="10" spans="1:12" ht="15" customHeight="1">
      <c r="A10" s="66">
        <f>ROW()</f>
        <v>10</v>
      </c>
      <c r="B10" s="67"/>
      <c r="C10" s="69"/>
      <c r="D10" s="210" t="s">
        <v>416</v>
      </c>
      <c r="G10" s="589">
        <f>G42</f>
        <v>0</v>
      </c>
      <c r="H10" s="589">
        <f t="shared" ref="H10:J10" si="2">H42</f>
        <v>0</v>
      </c>
      <c r="I10" s="589">
        <f t="shared" si="2"/>
        <v>0</v>
      </c>
      <c r="J10" s="589">
        <f t="shared" si="2"/>
        <v>0</v>
      </c>
      <c r="K10" s="575">
        <f>K48</f>
        <v>0</v>
      </c>
      <c r="L10" s="72"/>
    </row>
    <row r="11" spans="1:12" ht="15" customHeight="1">
      <c r="A11" s="66">
        <f>ROW()</f>
        <v>11</v>
      </c>
      <c r="B11" s="67"/>
      <c r="C11" s="69"/>
      <c r="D11" s="210" t="s">
        <v>415</v>
      </c>
      <c r="G11" s="589">
        <f>G53</f>
        <v>0</v>
      </c>
      <c r="H11" s="589">
        <f t="shared" ref="H11:J11" si="3">H53</f>
        <v>0</v>
      </c>
      <c r="I11" s="589">
        <f t="shared" si="3"/>
        <v>0</v>
      </c>
      <c r="J11" s="589">
        <f t="shared" si="3"/>
        <v>0</v>
      </c>
      <c r="K11" s="575">
        <f>K53</f>
        <v>0</v>
      </c>
      <c r="L11" s="72"/>
    </row>
    <row r="12" spans="1:12" ht="15" customHeight="1" thickBot="1">
      <c r="A12" s="66">
        <f>ROW()</f>
        <v>12</v>
      </c>
      <c r="B12" s="67"/>
      <c r="C12" s="69"/>
      <c r="D12" s="210" t="s">
        <v>322</v>
      </c>
      <c r="G12" s="589">
        <f>G62</f>
        <v>0</v>
      </c>
      <c r="H12" s="589">
        <f t="shared" ref="H12:J12" si="4">H62</f>
        <v>0</v>
      </c>
      <c r="I12" s="589">
        <f t="shared" si="4"/>
        <v>0</v>
      </c>
      <c r="J12" s="589">
        <f t="shared" si="4"/>
        <v>0</v>
      </c>
      <c r="K12" s="590">
        <f>K62</f>
        <v>0</v>
      </c>
      <c r="L12" s="72"/>
    </row>
    <row r="13" spans="1:12" s="22" customFormat="1" ht="15" customHeight="1" thickBot="1">
      <c r="A13" s="66">
        <f>ROW()</f>
        <v>13</v>
      </c>
      <c r="B13" s="67"/>
      <c r="C13" s="67"/>
      <c r="D13" s="211" t="s">
        <v>394</v>
      </c>
      <c r="F13" s="82"/>
      <c r="G13" s="576">
        <f>SUM(G8:G12)</f>
        <v>0</v>
      </c>
      <c r="H13" s="578">
        <f>SUM(H8:H12)</f>
        <v>0</v>
      </c>
      <c r="I13" s="578">
        <f>SUM(I8:I12)</f>
        <v>0</v>
      </c>
      <c r="J13" s="578">
        <f>SUM(J8:J12)</f>
        <v>0</v>
      </c>
      <c r="K13" s="579">
        <f>SUM(K8:K12)</f>
        <v>0</v>
      </c>
      <c r="L13" s="72"/>
    </row>
    <row r="14" spans="1:12" s="22" customFormat="1" ht="15" customHeight="1">
      <c r="A14" s="66">
        <f>ROW()</f>
        <v>14</v>
      </c>
      <c r="B14" s="67"/>
      <c r="C14" s="67"/>
      <c r="D14" s="211"/>
      <c r="F14" s="82"/>
      <c r="G14" s="580"/>
      <c r="H14" s="580"/>
      <c r="I14" s="580"/>
      <c r="J14" s="580"/>
      <c r="K14" s="580"/>
      <c r="L14" s="72"/>
    </row>
    <row r="15" spans="1:12" s="22" customFormat="1" ht="15" customHeight="1">
      <c r="A15" s="66">
        <f>ROW()</f>
        <v>15</v>
      </c>
      <c r="B15" s="67"/>
      <c r="C15" s="67"/>
      <c r="D15" s="213" t="s">
        <v>477</v>
      </c>
      <c r="F15" s="82"/>
      <c r="G15" s="580"/>
      <c r="H15" s="580"/>
      <c r="I15" s="580"/>
      <c r="J15" s="580"/>
      <c r="K15" s="580"/>
      <c r="L15" s="72"/>
    </row>
    <row r="16" spans="1:12" s="22" customFormat="1" ht="15" customHeight="1">
      <c r="A16" s="66">
        <f>ROW()</f>
        <v>16</v>
      </c>
      <c r="B16" s="67"/>
      <c r="C16" s="67"/>
      <c r="D16" s="211" t="s">
        <v>422</v>
      </c>
      <c r="F16" s="82"/>
      <c r="G16" s="591"/>
      <c r="H16" s="591"/>
      <c r="I16" s="591"/>
      <c r="J16" s="591"/>
      <c r="K16" s="591"/>
      <c r="L16" s="72"/>
    </row>
    <row r="17" spans="1:12" s="22" customFormat="1" ht="15" customHeight="1">
      <c r="A17" s="66">
        <f>ROW()</f>
        <v>17</v>
      </c>
      <c r="B17" s="67"/>
      <c r="C17" s="67"/>
      <c r="D17" s="211" t="s">
        <v>423</v>
      </c>
      <c r="F17" s="82"/>
      <c r="G17" s="591"/>
      <c r="H17" s="591"/>
      <c r="I17" s="591"/>
      <c r="J17" s="591"/>
      <c r="K17" s="591"/>
      <c r="L17" s="72"/>
    </row>
    <row r="18" spans="1:12" s="22" customFormat="1" ht="15" customHeight="1">
      <c r="A18" s="66">
        <f>ROW()</f>
        <v>18</v>
      </c>
      <c r="B18" s="67"/>
      <c r="C18" s="67"/>
      <c r="D18" s="82"/>
      <c r="E18" s="70"/>
      <c r="F18" s="82"/>
      <c r="G18" s="92"/>
      <c r="H18" s="92"/>
      <c r="I18" s="92"/>
      <c r="J18" s="92"/>
      <c r="K18" s="92"/>
      <c r="L18" s="72"/>
    </row>
    <row r="19" spans="1:12" ht="25.5" customHeight="1">
      <c r="A19" s="66">
        <f>ROW()</f>
        <v>19</v>
      </c>
      <c r="B19" s="67"/>
      <c r="C19" s="68" t="s">
        <v>960</v>
      </c>
      <c r="D19" s="27"/>
      <c r="E19" s="27"/>
      <c r="F19" s="27"/>
      <c r="G19" s="27"/>
      <c r="H19" s="1238"/>
      <c r="I19" s="1238"/>
      <c r="J19" s="105"/>
      <c r="L19" s="72"/>
    </row>
    <row r="20" spans="1:12" ht="15.75" customHeight="1">
      <c r="A20" s="66">
        <f>ROW()</f>
        <v>20</v>
      </c>
      <c r="B20" s="67"/>
      <c r="C20" s="68"/>
      <c r="D20" s="210"/>
      <c r="E20" s="210"/>
      <c r="F20" s="210"/>
      <c r="G20" s="208" t="s">
        <v>174</v>
      </c>
      <c r="H20" s="208" t="s">
        <v>175</v>
      </c>
      <c r="I20" s="208" t="s">
        <v>166</v>
      </c>
      <c r="J20" s="208" t="s">
        <v>167</v>
      </c>
      <c r="K20" s="208" t="s">
        <v>173</v>
      </c>
      <c r="L20" s="72"/>
    </row>
    <row r="21" spans="1:12" s="22" customFormat="1" ht="15.75" customHeight="1">
      <c r="A21" s="66">
        <f>ROW()</f>
        <v>21</v>
      </c>
      <c r="B21" s="67"/>
      <c r="C21" s="27"/>
      <c r="D21" s="214"/>
      <c r="E21" s="214"/>
      <c r="F21" s="214"/>
      <c r="G21" s="209" t="s">
        <v>713</v>
      </c>
      <c r="H21" s="209" t="s">
        <v>713</v>
      </c>
      <c r="I21" s="209" t="s">
        <v>713</v>
      </c>
      <c r="J21" s="209" t="s">
        <v>713</v>
      </c>
      <c r="K21" s="209" t="s">
        <v>713</v>
      </c>
      <c r="L21" s="72"/>
    </row>
    <row r="22" spans="1:12" ht="18" customHeight="1">
      <c r="A22" s="66">
        <f>ROW()</f>
        <v>22</v>
      </c>
      <c r="D22" s="98" t="s">
        <v>751</v>
      </c>
      <c r="E22" s="98" t="s">
        <v>752</v>
      </c>
      <c r="F22" s="286" t="s">
        <v>357</v>
      </c>
      <c r="G22" s="592"/>
      <c r="H22" s="592"/>
      <c r="I22" s="592"/>
      <c r="J22" s="592"/>
      <c r="K22" s="592"/>
      <c r="L22" s="72"/>
    </row>
    <row r="23" spans="1:12" ht="18" customHeight="1">
      <c r="A23" s="66">
        <f>ROW()</f>
        <v>23</v>
      </c>
      <c r="D23" s="98" t="s">
        <v>751</v>
      </c>
      <c r="E23" s="98" t="s">
        <v>752</v>
      </c>
      <c r="F23" s="286" t="s">
        <v>358</v>
      </c>
      <c r="G23" s="592"/>
      <c r="H23" s="592"/>
      <c r="I23" s="592"/>
      <c r="J23" s="592"/>
      <c r="K23" s="592"/>
      <c r="L23" s="72"/>
    </row>
    <row r="24" spans="1:12" ht="18" customHeight="1">
      <c r="A24" s="66">
        <f>ROW()</f>
        <v>24</v>
      </c>
      <c r="D24" s="98" t="s">
        <v>751</v>
      </c>
      <c r="E24" s="98" t="s">
        <v>752</v>
      </c>
      <c r="F24" s="286" t="s">
        <v>359</v>
      </c>
      <c r="G24" s="592"/>
      <c r="H24" s="592"/>
      <c r="I24" s="592"/>
      <c r="J24" s="592"/>
      <c r="K24" s="592"/>
      <c r="L24" s="72"/>
    </row>
    <row r="25" spans="1:12" ht="18" customHeight="1">
      <c r="A25" s="66">
        <f>ROW()</f>
        <v>25</v>
      </c>
      <c r="D25" s="98" t="s">
        <v>751</v>
      </c>
      <c r="E25" s="98" t="s">
        <v>752</v>
      </c>
      <c r="F25" s="286" t="s">
        <v>360</v>
      </c>
      <c r="G25" s="592"/>
      <c r="H25" s="592"/>
      <c r="I25" s="592"/>
      <c r="J25" s="592"/>
      <c r="K25" s="592"/>
      <c r="L25" s="72"/>
    </row>
    <row r="26" spans="1:12" ht="18" customHeight="1">
      <c r="A26" s="66">
        <f>ROW()</f>
        <v>26</v>
      </c>
      <c r="D26" s="98" t="s">
        <v>751</v>
      </c>
      <c r="E26" s="98" t="s">
        <v>752</v>
      </c>
      <c r="F26" s="286" t="s">
        <v>361</v>
      </c>
      <c r="G26" s="592"/>
      <c r="H26" s="592"/>
      <c r="I26" s="592"/>
      <c r="J26" s="592"/>
      <c r="K26" s="592"/>
      <c r="L26" s="72"/>
    </row>
    <row r="27" spans="1:12" ht="18" customHeight="1">
      <c r="A27" s="66">
        <f>ROW()</f>
        <v>27</v>
      </c>
      <c r="D27" s="98" t="s">
        <v>751</v>
      </c>
      <c r="E27" s="98" t="s">
        <v>752</v>
      </c>
      <c r="F27" s="536" t="s">
        <v>362</v>
      </c>
      <c r="G27" s="592"/>
      <c r="H27" s="592"/>
      <c r="I27" s="592"/>
      <c r="J27" s="592"/>
      <c r="K27" s="592"/>
      <c r="L27" s="72"/>
    </row>
    <row r="28" spans="1:12" ht="18" customHeight="1">
      <c r="A28" s="66">
        <f>ROW()</f>
        <v>28</v>
      </c>
      <c r="D28" s="98" t="s">
        <v>751</v>
      </c>
      <c r="E28" s="98" t="s">
        <v>754</v>
      </c>
      <c r="F28" s="287" t="s">
        <v>453</v>
      </c>
      <c r="G28" s="592"/>
      <c r="H28" s="592"/>
      <c r="I28" s="592"/>
      <c r="J28" s="592"/>
      <c r="K28" s="592"/>
      <c r="L28" s="72"/>
    </row>
    <row r="29" spans="1:12" ht="18" customHeight="1">
      <c r="A29" s="66">
        <f>ROW()</f>
        <v>29</v>
      </c>
      <c r="D29" s="98" t="s">
        <v>751</v>
      </c>
      <c r="E29" s="98" t="s">
        <v>754</v>
      </c>
      <c r="F29" s="287" t="s">
        <v>459</v>
      </c>
      <c r="G29" s="592"/>
      <c r="H29" s="592"/>
      <c r="I29" s="592"/>
      <c r="J29" s="592"/>
      <c r="K29" s="592"/>
      <c r="L29" s="72"/>
    </row>
    <row r="30" spans="1:12" ht="18" customHeight="1">
      <c r="A30" s="66">
        <f>ROW()</f>
        <v>30</v>
      </c>
      <c r="D30" s="98" t="s">
        <v>751</v>
      </c>
      <c r="E30" s="98" t="s">
        <v>754</v>
      </c>
      <c r="F30" s="287" t="s">
        <v>456</v>
      </c>
      <c r="G30" s="592"/>
      <c r="H30" s="592"/>
      <c r="I30" s="592"/>
      <c r="J30" s="592"/>
      <c r="K30" s="592"/>
      <c r="L30" s="72"/>
    </row>
    <row r="31" spans="1:12" ht="18" customHeight="1">
      <c r="A31" s="66">
        <f>ROW()</f>
        <v>31</v>
      </c>
      <c r="D31" s="98" t="s">
        <v>751</v>
      </c>
      <c r="E31" s="98" t="s">
        <v>754</v>
      </c>
      <c r="F31" s="287" t="s">
        <v>447</v>
      </c>
      <c r="G31" s="592"/>
      <c r="H31" s="592"/>
      <c r="I31" s="592"/>
      <c r="J31" s="592"/>
      <c r="K31" s="592"/>
      <c r="L31" s="72"/>
    </row>
    <row r="32" spans="1:12" ht="18" customHeight="1">
      <c r="A32" s="66">
        <f>ROW()</f>
        <v>32</v>
      </c>
      <c r="D32" s="98" t="s">
        <v>751</v>
      </c>
      <c r="E32" s="98" t="s">
        <v>755</v>
      </c>
      <c r="F32" s="287" t="s">
        <v>315</v>
      </c>
      <c r="G32" s="592"/>
      <c r="H32" s="592"/>
      <c r="I32" s="592"/>
      <c r="J32" s="592"/>
      <c r="K32" s="592"/>
      <c r="L32" s="72"/>
    </row>
    <row r="33" spans="1:12" ht="18" customHeight="1" thickBot="1">
      <c r="A33" s="66">
        <f>ROW()</f>
        <v>33</v>
      </c>
      <c r="D33" s="98" t="s">
        <v>751</v>
      </c>
      <c r="E33" s="98" t="s">
        <v>756</v>
      </c>
      <c r="F33" s="537" t="s">
        <v>753</v>
      </c>
      <c r="G33" s="592"/>
      <c r="H33" s="592"/>
      <c r="I33" s="592"/>
      <c r="J33" s="592"/>
      <c r="K33" s="592"/>
      <c r="L33" s="72"/>
    </row>
    <row r="34" spans="1:12" ht="18" customHeight="1" thickBot="1">
      <c r="A34" s="66">
        <f>ROW()</f>
        <v>34</v>
      </c>
      <c r="D34" s="218" t="s">
        <v>399</v>
      </c>
      <c r="E34" s="98"/>
      <c r="F34" s="98"/>
      <c r="G34" s="593">
        <f>SUM(G22:G33)</f>
        <v>0</v>
      </c>
      <c r="H34" s="593">
        <f>SUM(H22:H33)</f>
        <v>0</v>
      </c>
      <c r="I34" s="593">
        <f>SUM(I22:I33)</f>
        <v>0</v>
      </c>
      <c r="J34" s="593">
        <f>SUM(J22:J33)</f>
        <v>0</v>
      </c>
      <c r="K34" s="593">
        <f>SUM(K22:K33)</f>
        <v>0</v>
      </c>
      <c r="L34" s="72"/>
    </row>
    <row r="35" spans="1:12" ht="18" customHeight="1">
      <c r="A35" s="66">
        <f>ROW()</f>
        <v>35</v>
      </c>
      <c r="D35" s="98"/>
      <c r="E35" s="98"/>
      <c r="F35" s="98"/>
      <c r="G35" s="594"/>
      <c r="H35" s="594"/>
      <c r="I35" s="594"/>
      <c r="J35" s="594"/>
      <c r="K35" s="594"/>
      <c r="L35" s="72"/>
    </row>
    <row r="36" spans="1:12" ht="18" customHeight="1">
      <c r="A36" s="66">
        <f>ROW()</f>
        <v>36</v>
      </c>
      <c r="D36" s="98" t="s">
        <v>751</v>
      </c>
      <c r="E36" s="98" t="s">
        <v>757</v>
      </c>
      <c r="F36" s="98" t="s">
        <v>758</v>
      </c>
      <c r="G36" s="592"/>
      <c r="H36" s="592"/>
      <c r="I36" s="592"/>
      <c r="J36" s="592"/>
      <c r="K36" s="592"/>
      <c r="L36" s="72"/>
    </row>
    <row r="37" spans="1:12" ht="18" customHeight="1">
      <c r="A37" s="66">
        <f>ROW()</f>
        <v>37</v>
      </c>
      <c r="D37" s="98" t="s">
        <v>751</v>
      </c>
      <c r="E37" s="98" t="s">
        <v>757</v>
      </c>
      <c r="F37" s="98" t="s">
        <v>759</v>
      </c>
      <c r="G37" s="592"/>
      <c r="H37" s="592"/>
      <c r="I37" s="592"/>
      <c r="J37" s="592"/>
      <c r="K37" s="592"/>
      <c r="L37" s="72"/>
    </row>
    <row r="38" spans="1:12" ht="18" customHeight="1">
      <c r="A38" s="66">
        <f>ROW()</f>
        <v>38</v>
      </c>
      <c r="D38" s="98" t="s">
        <v>751</v>
      </c>
      <c r="E38" s="98" t="s">
        <v>757</v>
      </c>
      <c r="F38" s="98" t="s">
        <v>760</v>
      </c>
      <c r="G38" s="592"/>
      <c r="H38" s="592"/>
      <c r="I38" s="592"/>
      <c r="J38" s="592"/>
      <c r="K38" s="592"/>
      <c r="L38" s="72"/>
    </row>
    <row r="39" spans="1:12" ht="18" customHeight="1">
      <c r="A39" s="66">
        <f>ROW()</f>
        <v>39</v>
      </c>
      <c r="D39" s="98" t="s">
        <v>751</v>
      </c>
      <c r="E39" s="98" t="s">
        <v>757</v>
      </c>
      <c r="F39" s="98" t="s">
        <v>761</v>
      </c>
      <c r="G39" s="592"/>
      <c r="H39" s="592"/>
      <c r="I39" s="592"/>
      <c r="J39" s="592"/>
      <c r="K39" s="592"/>
      <c r="L39" s="72"/>
    </row>
    <row r="40" spans="1:12" ht="18" customHeight="1">
      <c r="A40" s="66">
        <f>ROW()</f>
        <v>40</v>
      </c>
      <c r="D40" s="98" t="s">
        <v>751</v>
      </c>
      <c r="E40" s="98" t="s">
        <v>757</v>
      </c>
      <c r="F40" s="98" t="s">
        <v>762</v>
      </c>
      <c r="G40" s="592"/>
      <c r="H40" s="592"/>
      <c r="I40" s="592"/>
      <c r="J40" s="592"/>
      <c r="K40" s="592"/>
      <c r="L40" s="72"/>
    </row>
    <row r="41" spans="1:12" ht="18" customHeight="1" thickBot="1">
      <c r="A41" s="66">
        <f>ROW()</f>
        <v>41</v>
      </c>
      <c r="D41" s="98" t="s">
        <v>751</v>
      </c>
      <c r="E41" s="98" t="s">
        <v>757</v>
      </c>
      <c r="F41" s="98" t="s">
        <v>763</v>
      </c>
      <c r="G41" s="592"/>
      <c r="H41" s="592"/>
      <c r="I41" s="592"/>
      <c r="J41" s="592"/>
      <c r="K41" s="592"/>
      <c r="L41" s="72"/>
    </row>
    <row r="42" spans="1:12" ht="18" customHeight="1" thickBot="1">
      <c r="A42" s="66">
        <f>ROW()</f>
        <v>42</v>
      </c>
      <c r="D42" s="218" t="s">
        <v>400</v>
      </c>
      <c r="E42" s="98"/>
      <c r="F42" s="98"/>
      <c r="G42" s="593">
        <f>SUM(G36:G41)</f>
        <v>0</v>
      </c>
      <c r="H42" s="593">
        <f>SUM(H36:H41)</f>
        <v>0</v>
      </c>
      <c r="I42" s="593">
        <f>SUM(I36:I41)</f>
        <v>0</v>
      </c>
      <c r="J42" s="593">
        <f>SUM(J36:J41)</f>
        <v>0</v>
      </c>
      <c r="K42" s="593">
        <f>SUM(K36:K41)</f>
        <v>0</v>
      </c>
      <c r="L42" s="72"/>
    </row>
    <row r="43" spans="1:12" ht="18" customHeight="1">
      <c r="A43" s="66">
        <f>ROW()</f>
        <v>43</v>
      </c>
      <c r="D43" s="98"/>
      <c r="E43" s="98"/>
      <c r="F43" s="98"/>
      <c r="G43" s="594"/>
      <c r="H43" s="594"/>
      <c r="I43" s="594"/>
      <c r="J43" s="594"/>
      <c r="K43" s="594"/>
      <c r="L43" s="72"/>
    </row>
    <row r="44" spans="1:12" ht="18" customHeight="1">
      <c r="A44" s="66">
        <f>ROW()</f>
        <v>44</v>
      </c>
      <c r="D44" s="98" t="s">
        <v>778</v>
      </c>
      <c r="E44" s="98" t="s">
        <v>778</v>
      </c>
      <c r="F44" s="98" t="s">
        <v>574</v>
      </c>
      <c r="G44" s="592"/>
      <c r="H44" s="592"/>
      <c r="I44" s="592"/>
      <c r="J44" s="592"/>
      <c r="K44" s="592"/>
      <c r="L44" s="72"/>
    </row>
    <row r="45" spans="1:12" ht="18" customHeight="1">
      <c r="A45" s="66">
        <f>ROW()</f>
        <v>45</v>
      </c>
      <c r="D45" s="98" t="s">
        <v>778</v>
      </c>
      <c r="E45" s="98" t="s">
        <v>778</v>
      </c>
      <c r="F45" s="98" t="s">
        <v>764</v>
      </c>
      <c r="G45" s="592"/>
      <c r="H45" s="592"/>
      <c r="I45" s="592"/>
      <c r="J45" s="592"/>
      <c r="K45" s="592"/>
      <c r="L45" s="72"/>
    </row>
    <row r="46" spans="1:12" ht="18" customHeight="1">
      <c r="A46" s="66">
        <f>ROW()</f>
        <v>46</v>
      </c>
      <c r="D46" s="98" t="s">
        <v>778</v>
      </c>
      <c r="E46" s="98" t="s">
        <v>778</v>
      </c>
      <c r="F46" s="98" t="s">
        <v>765</v>
      </c>
      <c r="G46" s="592"/>
      <c r="H46" s="592"/>
      <c r="I46" s="592"/>
      <c r="J46" s="592"/>
      <c r="K46" s="592"/>
      <c r="L46" s="72"/>
    </row>
    <row r="47" spans="1:12" ht="18" customHeight="1" thickBot="1">
      <c r="A47" s="66">
        <f>ROW()</f>
        <v>47</v>
      </c>
      <c r="D47" s="98" t="s">
        <v>778</v>
      </c>
      <c r="E47" s="98" t="s">
        <v>778</v>
      </c>
      <c r="F47" s="98" t="s">
        <v>766</v>
      </c>
      <c r="G47" s="592"/>
      <c r="H47" s="592"/>
      <c r="I47" s="592"/>
      <c r="J47" s="592"/>
      <c r="K47" s="592"/>
      <c r="L47" s="72"/>
    </row>
    <row r="48" spans="1:12" ht="18" customHeight="1" thickBot="1">
      <c r="A48" s="66">
        <f>ROW()</f>
        <v>48</v>
      </c>
      <c r="D48" s="218" t="s">
        <v>417</v>
      </c>
      <c r="E48" s="98"/>
      <c r="F48" s="98"/>
      <c r="G48" s="593">
        <f>SUM(G44:G47)</f>
        <v>0</v>
      </c>
      <c r="H48" s="593">
        <f>SUM(H44:H47)</f>
        <v>0</v>
      </c>
      <c r="I48" s="593">
        <f>SUM(I44:I47)</f>
        <v>0</v>
      </c>
      <c r="J48" s="593">
        <f>SUM(J44:J47)</f>
        <v>0</v>
      </c>
      <c r="K48" s="593">
        <f>SUM(K44:K47)</f>
        <v>0</v>
      </c>
      <c r="L48" s="72"/>
    </row>
    <row r="49" spans="1:12" ht="18" customHeight="1">
      <c r="A49" s="66">
        <f>ROW()</f>
        <v>49</v>
      </c>
      <c r="D49" s="98"/>
      <c r="E49" s="98"/>
      <c r="F49" s="98"/>
      <c r="G49" s="594"/>
      <c r="H49" s="594"/>
      <c r="I49" s="594"/>
      <c r="J49" s="594"/>
      <c r="K49" s="594"/>
      <c r="L49" s="72"/>
    </row>
    <row r="50" spans="1:12" ht="18" customHeight="1">
      <c r="A50" s="66">
        <f>ROW()</f>
        <v>50</v>
      </c>
      <c r="D50" s="98" t="s">
        <v>779</v>
      </c>
      <c r="E50" s="98" t="s">
        <v>779</v>
      </c>
      <c r="F50" s="98" t="s">
        <v>767</v>
      </c>
      <c r="G50" s="592"/>
      <c r="H50" s="592"/>
      <c r="I50" s="592"/>
      <c r="J50" s="592"/>
      <c r="K50" s="592"/>
      <c r="L50" s="72"/>
    </row>
    <row r="51" spans="1:12" ht="18" customHeight="1">
      <c r="A51" s="66">
        <f>ROW()</f>
        <v>51</v>
      </c>
      <c r="D51" s="98" t="s">
        <v>779</v>
      </c>
      <c r="E51" s="98" t="s">
        <v>779</v>
      </c>
      <c r="F51" s="98" t="s">
        <v>768</v>
      </c>
      <c r="G51" s="592"/>
      <c r="H51" s="592"/>
      <c r="I51" s="592"/>
      <c r="J51" s="592"/>
      <c r="K51" s="592"/>
      <c r="L51" s="72"/>
    </row>
    <row r="52" spans="1:12" ht="18" customHeight="1" thickBot="1">
      <c r="A52" s="66">
        <f>ROW()</f>
        <v>52</v>
      </c>
      <c r="D52" s="98" t="s">
        <v>779</v>
      </c>
      <c r="E52" s="98" t="s">
        <v>779</v>
      </c>
      <c r="F52" s="98" t="s">
        <v>769</v>
      </c>
      <c r="G52" s="592"/>
      <c r="H52" s="592"/>
      <c r="I52" s="592"/>
      <c r="J52" s="592"/>
      <c r="K52" s="592"/>
      <c r="L52" s="72"/>
    </row>
    <row r="53" spans="1:12" ht="18" customHeight="1" thickBot="1">
      <c r="A53" s="66">
        <f>ROW()</f>
        <v>53</v>
      </c>
      <c r="D53" s="218" t="s">
        <v>418</v>
      </c>
      <c r="E53" s="98"/>
      <c r="F53" s="98"/>
      <c r="G53" s="593">
        <f>SUM(G50:G52)</f>
        <v>0</v>
      </c>
      <c r="H53" s="593">
        <f>SUM(H50:H52)</f>
        <v>0</v>
      </c>
      <c r="I53" s="593">
        <f>SUM(I50:I52)</f>
        <v>0</v>
      </c>
      <c r="J53" s="593">
        <f>SUM(J50:J52)</f>
        <v>0</v>
      </c>
      <c r="K53" s="593">
        <f>SUM(K50:K52)</f>
        <v>0</v>
      </c>
      <c r="L53" s="72"/>
    </row>
    <row r="54" spans="1:12" ht="18" customHeight="1">
      <c r="A54" s="66">
        <f>ROW()</f>
        <v>54</v>
      </c>
      <c r="D54" s="98"/>
      <c r="E54" s="98"/>
      <c r="F54" s="98"/>
      <c r="G54" s="594"/>
      <c r="H54" s="594"/>
      <c r="I54" s="594"/>
      <c r="J54" s="594"/>
      <c r="K54" s="594"/>
      <c r="L54" s="72"/>
    </row>
    <row r="55" spans="1:12" ht="18" customHeight="1">
      <c r="A55" s="66">
        <f>ROW()</f>
        <v>55</v>
      </c>
      <c r="D55" s="98" t="s">
        <v>322</v>
      </c>
      <c r="E55" s="98" t="s">
        <v>322</v>
      </c>
      <c r="F55" s="98" t="s">
        <v>777</v>
      </c>
      <c r="G55" s="592"/>
      <c r="H55" s="592"/>
      <c r="I55" s="592"/>
      <c r="J55" s="592"/>
      <c r="K55" s="592"/>
      <c r="L55" s="486"/>
    </row>
    <row r="56" spans="1:12" ht="18" customHeight="1">
      <c r="A56" s="66">
        <f>ROW()</f>
        <v>56</v>
      </c>
      <c r="D56" s="98" t="s">
        <v>322</v>
      </c>
      <c r="E56" s="98" t="s">
        <v>322</v>
      </c>
      <c r="F56" s="98" t="s">
        <v>776</v>
      </c>
      <c r="G56" s="592"/>
      <c r="H56" s="592"/>
      <c r="I56" s="592"/>
      <c r="J56" s="592"/>
      <c r="K56" s="592"/>
      <c r="L56" s="529"/>
    </row>
    <row r="57" spans="1:12" ht="18" customHeight="1">
      <c r="A57" s="66">
        <f>ROW()</f>
        <v>57</v>
      </c>
      <c r="D57" s="98" t="s">
        <v>322</v>
      </c>
      <c r="E57" s="98" t="s">
        <v>322</v>
      </c>
      <c r="F57" s="98" t="s">
        <v>597</v>
      </c>
      <c r="G57" s="592"/>
      <c r="H57" s="592"/>
      <c r="I57" s="592"/>
      <c r="J57" s="592"/>
      <c r="K57" s="592"/>
      <c r="L57" s="72"/>
    </row>
    <row r="58" spans="1:12" ht="18" customHeight="1">
      <c r="A58" s="66">
        <f>ROW()</f>
        <v>58</v>
      </c>
      <c r="D58" s="98" t="s">
        <v>322</v>
      </c>
      <c r="E58" s="98" t="s">
        <v>322</v>
      </c>
      <c r="F58" s="98" t="s">
        <v>598</v>
      </c>
      <c r="G58" s="592"/>
      <c r="H58" s="592"/>
      <c r="I58" s="592"/>
      <c r="J58" s="592"/>
      <c r="K58" s="592"/>
      <c r="L58" s="72"/>
    </row>
    <row r="59" spans="1:12" ht="18" customHeight="1">
      <c r="A59" s="66">
        <f>ROW()</f>
        <v>59</v>
      </c>
      <c r="D59" s="98" t="s">
        <v>322</v>
      </c>
      <c r="E59" s="98" t="s">
        <v>322</v>
      </c>
      <c r="F59" s="98" t="s">
        <v>363</v>
      </c>
      <c r="G59" s="592"/>
      <c r="H59" s="592"/>
      <c r="I59" s="592"/>
      <c r="J59" s="592"/>
      <c r="K59" s="592"/>
      <c r="L59" s="72"/>
    </row>
    <row r="60" spans="1:12" ht="18" customHeight="1">
      <c r="A60" s="66">
        <f>ROW()</f>
        <v>60</v>
      </c>
      <c r="D60" s="98" t="s">
        <v>322</v>
      </c>
      <c r="E60" s="98" t="s">
        <v>322</v>
      </c>
      <c r="F60" s="98" t="s">
        <v>293</v>
      </c>
      <c r="G60" s="592"/>
      <c r="H60" s="592"/>
      <c r="I60" s="592"/>
      <c r="J60" s="592"/>
      <c r="K60" s="592"/>
      <c r="L60" s="72"/>
    </row>
    <row r="61" spans="1:12" ht="18" customHeight="1" thickBot="1">
      <c r="A61" s="66">
        <f>ROW()</f>
        <v>61</v>
      </c>
      <c r="D61" s="98" t="s">
        <v>322</v>
      </c>
      <c r="E61" s="98" t="s">
        <v>322</v>
      </c>
      <c r="F61" s="98" t="s">
        <v>364</v>
      </c>
      <c r="G61" s="592"/>
      <c r="H61" s="592"/>
      <c r="I61" s="592"/>
      <c r="J61" s="592"/>
      <c r="K61" s="592"/>
      <c r="L61" s="72"/>
    </row>
    <row r="62" spans="1:12" ht="18" customHeight="1" thickBot="1">
      <c r="A62" s="66">
        <f>ROW()</f>
        <v>62</v>
      </c>
      <c r="D62" s="218" t="s">
        <v>401</v>
      </c>
      <c r="E62" s="98"/>
      <c r="F62" s="98"/>
      <c r="G62" s="593">
        <f>SUM(G55:G61)</f>
        <v>0</v>
      </c>
      <c r="H62" s="593">
        <f>SUM(H55:H61)</f>
        <v>0</v>
      </c>
      <c r="I62" s="593">
        <f>SUM(I55:I61)</f>
        <v>0</v>
      </c>
      <c r="J62" s="593">
        <f>SUM(J55:J61)</f>
        <v>0</v>
      </c>
      <c r="K62" s="593">
        <f>SUM(K55:K61)</f>
        <v>0</v>
      </c>
      <c r="L62" s="72"/>
    </row>
    <row r="63" spans="1:12" ht="18" customHeight="1">
      <c r="A63" s="66">
        <f>ROW()</f>
        <v>63</v>
      </c>
      <c r="L63" s="72"/>
    </row>
    <row r="64" spans="1:12" ht="18" customHeight="1">
      <c r="A64" s="66">
        <f>ROW()</f>
        <v>64</v>
      </c>
      <c r="C64" s="37" t="s">
        <v>961</v>
      </c>
      <c r="L64" s="72"/>
    </row>
    <row r="65" spans="1:12" ht="15.75" customHeight="1">
      <c r="A65" s="66">
        <f>ROW()</f>
        <v>65</v>
      </c>
      <c r="C65" s="37"/>
      <c r="G65" s="208" t="s">
        <v>174</v>
      </c>
      <c r="H65" s="208" t="s">
        <v>175</v>
      </c>
      <c r="I65" s="208" t="s">
        <v>166</v>
      </c>
      <c r="J65" s="208" t="s">
        <v>167</v>
      </c>
      <c r="K65" s="208" t="s">
        <v>173</v>
      </c>
      <c r="L65" s="72"/>
    </row>
    <row r="66" spans="1:12" ht="15.75" customHeight="1">
      <c r="A66" s="66">
        <f>ROW()</f>
        <v>66</v>
      </c>
      <c r="G66" s="209" t="s">
        <v>713</v>
      </c>
      <c r="H66" s="209" t="s">
        <v>713</v>
      </c>
      <c r="I66" s="209" t="s">
        <v>713</v>
      </c>
      <c r="J66" s="209" t="s">
        <v>713</v>
      </c>
      <c r="K66" s="209" t="s">
        <v>713</v>
      </c>
      <c r="L66" s="72"/>
    </row>
    <row r="67" spans="1:12" ht="18" customHeight="1">
      <c r="A67" s="66">
        <f>ROW()</f>
        <v>67</v>
      </c>
      <c r="D67" s="270" t="s">
        <v>313</v>
      </c>
      <c r="G67" s="591"/>
      <c r="H67" s="591"/>
      <c r="I67" s="591"/>
      <c r="J67" s="591"/>
      <c r="K67" s="591"/>
      <c r="L67" s="72"/>
    </row>
    <row r="68" spans="1:12" ht="18" customHeight="1">
      <c r="A68" s="66">
        <f>ROW()</f>
        <v>68</v>
      </c>
      <c r="E68" s="32"/>
      <c r="L68" s="72"/>
    </row>
    <row r="69" spans="1:12" ht="18" customHeight="1">
      <c r="A69" s="66">
        <f>ROW()</f>
        <v>69</v>
      </c>
      <c r="C69" s="37" t="s">
        <v>962</v>
      </c>
      <c r="L69" s="72"/>
    </row>
    <row r="70" spans="1:12" ht="15.75" customHeight="1">
      <c r="A70" s="66">
        <f>ROW()</f>
        <v>70</v>
      </c>
      <c r="C70" s="37"/>
      <c r="G70" s="208" t="s">
        <v>174</v>
      </c>
      <c r="H70" s="208" t="s">
        <v>175</v>
      </c>
      <c r="I70" s="208" t="s">
        <v>166</v>
      </c>
      <c r="J70" s="208" t="s">
        <v>167</v>
      </c>
      <c r="K70" s="208" t="s">
        <v>173</v>
      </c>
      <c r="L70" s="72"/>
    </row>
    <row r="71" spans="1:12" ht="15.75" customHeight="1">
      <c r="A71" s="66">
        <f>ROW()</f>
        <v>71</v>
      </c>
      <c r="E71" s="34"/>
      <c r="F71" s="34"/>
      <c r="G71" s="209" t="s">
        <v>713</v>
      </c>
      <c r="H71" s="209" t="s">
        <v>713</v>
      </c>
      <c r="I71" s="209" t="s">
        <v>713</v>
      </c>
      <c r="J71" s="209" t="s">
        <v>713</v>
      </c>
      <c r="K71" s="209" t="s">
        <v>713</v>
      </c>
      <c r="L71" s="72"/>
    </row>
    <row r="72" spans="1:12" ht="16.5" customHeight="1">
      <c r="A72" s="66">
        <f>ROW()</f>
        <v>72</v>
      </c>
      <c r="D72" s="264" t="s">
        <v>389</v>
      </c>
      <c r="F72" s="34"/>
      <c r="G72" s="591"/>
      <c r="H72" s="595"/>
      <c r="I72" s="595"/>
      <c r="J72" s="595"/>
      <c r="K72" s="595"/>
      <c r="L72" s="72"/>
    </row>
    <row r="73" spans="1:12" ht="18" customHeight="1">
      <c r="A73" s="66">
        <f>ROW()</f>
        <v>73</v>
      </c>
      <c r="D73" s="270" t="s">
        <v>176</v>
      </c>
      <c r="F73" s="32"/>
      <c r="G73" s="591"/>
      <c r="H73" s="591"/>
      <c r="I73" s="591"/>
      <c r="J73" s="591"/>
      <c r="K73" s="591"/>
      <c r="L73" s="351" t="s">
        <v>4</v>
      </c>
    </row>
    <row r="74" spans="1:12" ht="18" customHeight="1">
      <c r="A74" s="66">
        <f>ROW()</f>
        <v>74</v>
      </c>
      <c r="D74" s="32"/>
      <c r="E74" s="38"/>
      <c r="F74" s="38"/>
      <c r="L74" s="72"/>
    </row>
    <row r="75" spans="1:12" ht="18" customHeight="1">
      <c r="A75" s="66">
        <f>ROW()</f>
        <v>75</v>
      </c>
      <c r="B75" s="19"/>
      <c r="C75" s="20"/>
      <c r="D75" s="20"/>
      <c r="E75" s="20"/>
      <c r="F75" s="20"/>
      <c r="G75" s="20"/>
      <c r="H75" s="20"/>
      <c r="I75" s="20"/>
      <c r="J75" s="20"/>
      <c r="K75" s="20"/>
      <c r="L75" s="59"/>
    </row>
  </sheetData>
  <sheetProtection formatColumns="0" formatRows="0"/>
  <mergeCells count="3">
    <mergeCell ref="H19:I19"/>
    <mergeCell ref="A3:K3"/>
    <mergeCell ref="I1:J1"/>
  </mergeCells>
  <dataValidations count="1">
    <dataValidation type="date" operator="greaterThan" allowBlank="1" showInputMessage="1" showErrorMessage="1" errorTitle="Date entry" error="Dates after 1 January 2011 accepted" promptTitle="Date entry" prompt=" " sqref="J2:K2 K1" xr:uid="{E692CB33-260D-463A-9F13-E253E6FDF461}">
      <formula1>40544</formula1>
    </dataValidation>
  </dataValidations>
  <pageMargins left="0.31496062992125984" right="0.31496062992125984" top="0.35433070866141736" bottom="0.35433070866141736" header="0.31496062992125984" footer="0.31496062992125984"/>
  <pageSetup paperSize="8" scale="81"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2">
    <tabColor theme="6" tint="-9.9978637043366805E-2"/>
    <pageSetUpPr fitToPage="1"/>
  </sheetPr>
  <dimension ref="A1:L98"/>
  <sheetViews>
    <sheetView showGridLines="0" zoomScaleNormal="100" zoomScaleSheetLayoutView="55" workbookViewId="0">
      <pane ySplit="4" topLeftCell="A49" activePane="bottomLeft" state="frozen"/>
      <selection pane="bottomLeft"/>
    </sheetView>
  </sheetViews>
  <sheetFormatPr defaultRowHeight="13"/>
  <cols>
    <col min="1" max="1" width="4.3984375" customWidth="1"/>
    <col min="2" max="2" width="3" customWidth="1"/>
    <col min="3" max="3" width="6" customWidth="1"/>
    <col min="4" max="4" width="38" customWidth="1"/>
    <col min="5" max="5" width="28" customWidth="1"/>
    <col min="6" max="6" width="37.69921875" customWidth="1"/>
    <col min="7" max="11" width="15.69921875" customWidth="1"/>
    <col min="12" max="12" width="2.69921875" customWidth="1"/>
  </cols>
  <sheetData>
    <row r="1" spans="1:12" ht="15" customHeight="1">
      <c r="A1" s="50"/>
      <c r="B1" s="51"/>
      <c r="C1" s="51"/>
      <c r="D1" s="51"/>
      <c r="E1" s="75"/>
      <c r="F1" s="75"/>
      <c r="G1" s="1088" t="s">
        <v>1127</v>
      </c>
      <c r="H1" s="1055"/>
      <c r="I1" s="1230" t="s">
        <v>6</v>
      </c>
      <c r="J1" s="1231"/>
      <c r="K1" s="1091"/>
      <c r="L1" s="76"/>
    </row>
    <row r="2" spans="1:12" ht="20.25" customHeight="1">
      <c r="A2" s="53" t="s">
        <v>963</v>
      </c>
      <c r="B2" s="78"/>
      <c r="C2" s="52"/>
      <c r="D2" s="52"/>
      <c r="E2" s="79"/>
      <c r="F2" s="79"/>
      <c r="G2" s="1089"/>
      <c r="H2" s="1090"/>
      <c r="I2" s="1086" t="s">
        <v>7</v>
      </c>
      <c r="J2" s="1087"/>
      <c r="K2" s="1092"/>
      <c r="L2" s="77"/>
    </row>
    <row r="3" spans="1:12" ht="18" customHeight="1">
      <c r="A3" s="1239"/>
      <c r="B3" s="1240"/>
      <c r="C3" s="1240"/>
      <c r="D3" s="1240"/>
      <c r="E3" s="1240"/>
      <c r="F3" s="1240"/>
      <c r="G3" s="1240"/>
      <c r="H3" s="1240"/>
      <c r="I3" s="1240"/>
      <c r="J3" s="1240"/>
      <c r="K3" s="1240"/>
      <c r="L3" s="55"/>
    </row>
    <row r="4" spans="1:12" ht="15" customHeight="1">
      <c r="A4" s="62" t="s">
        <v>5</v>
      </c>
      <c r="B4" s="63"/>
      <c r="C4" s="63"/>
      <c r="D4" s="65"/>
      <c r="E4" s="80"/>
      <c r="F4" s="80"/>
      <c r="G4" s="79"/>
      <c r="H4" s="80"/>
      <c r="I4" s="80"/>
      <c r="J4" s="65"/>
      <c r="K4" s="65"/>
      <c r="L4" s="81"/>
    </row>
    <row r="5" spans="1:12" ht="30" customHeight="1">
      <c r="A5" s="66">
        <f>ROW()</f>
        <v>5</v>
      </c>
      <c r="B5" s="67"/>
      <c r="C5" s="68" t="s">
        <v>964</v>
      </c>
      <c r="D5" s="27"/>
      <c r="E5" s="27"/>
      <c r="F5" s="27"/>
      <c r="G5" s="167"/>
      <c r="L5" s="72"/>
    </row>
    <row r="6" spans="1:12" ht="15.75" customHeight="1">
      <c r="A6" s="66">
        <f>ROW()</f>
        <v>6</v>
      </c>
      <c r="B6" s="67"/>
      <c r="C6" s="68"/>
      <c r="D6" s="27"/>
      <c r="E6" s="210"/>
      <c r="F6" s="210"/>
      <c r="G6" s="208" t="s">
        <v>174</v>
      </c>
      <c r="H6" s="208" t="s">
        <v>175</v>
      </c>
      <c r="I6" s="208" t="s">
        <v>166</v>
      </c>
      <c r="J6" s="208" t="s">
        <v>167</v>
      </c>
      <c r="K6" s="208" t="s">
        <v>173</v>
      </c>
      <c r="L6" s="72"/>
    </row>
    <row r="7" spans="1:12" ht="15" customHeight="1">
      <c r="A7" s="66">
        <f>ROW()</f>
        <v>7</v>
      </c>
      <c r="B7" s="67"/>
      <c r="C7" s="69"/>
      <c r="D7" s="27"/>
      <c r="E7" s="210"/>
      <c r="F7" s="210"/>
      <c r="G7" s="209" t="s">
        <v>713</v>
      </c>
      <c r="H7" s="209" t="s">
        <v>713</v>
      </c>
      <c r="I7" s="209" t="s">
        <v>713</v>
      </c>
      <c r="J7" s="209" t="s">
        <v>713</v>
      </c>
      <c r="K7" s="209" t="s">
        <v>713</v>
      </c>
      <c r="L7" s="72"/>
    </row>
    <row r="8" spans="1:12" ht="15" customHeight="1">
      <c r="A8" s="66">
        <f>ROW()</f>
        <v>8</v>
      </c>
      <c r="B8" s="67"/>
      <c r="C8" s="69"/>
      <c r="D8" s="119" t="s">
        <v>419</v>
      </c>
      <c r="F8" s="200"/>
      <c r="G8" s="575">
        <f t="shared" ref="G8:J8" si="0">G50</f>
        <v>0</v>
      </c>
      <c r="H8" s="575">
        <f t="shared" si="0"/>
        <v>0</v>
      </c>
      <c r="I8" s="575">
        <f t="shared" si="0"/>
        <v>0</v>
      </c>
      <c r="J8" s="575">
        <f t="shared" si="0"/>
        <v>0</v>
      </c>
      <c r="K8" s="575">
        <f>K50</f>
        <v>0</v>
      </c>
      <c r="L8" s="72"/>
    </row>
    <row r="9" spans="1:12" ht="15" customHeight="1">
      <c r="A9" s="66">
        <f>ROW()</f>
        <v>9</v>
      </c>
      <c r="B9" s="67"/>
      <c r="C9" s="69"/>
      <c r="D9" s="119" t="s">
        <v>420</v>
      </c>
      <c r="F9" s="200"/>
      <c r="G9" s="575">
        <f t="shared" ref="G9:J9" si="1">G64</f>
        <v>0</v>
      </c>
      <c r="H9" s="575">
        <f t="shared" si="1"/>
        <v>0</v>
      </c>
      <c r="I9" s="575">
        <f t="shared" si="1"/>
        <v>0</v>
      </c>
      <c r="J9" s="575">
        <f t="shared" si="1"/>
        <v>0</v>
      </c>
      <c r="K9" s="575">
        <f>K64</f>
        <v>0</v>
      </c>
      <c r="L9" s="72"/>
    </row>
    <row r="10" spans="1:12" ht="15" customHeight="1">
      <c r="A10" s="66">
        <f>ROW()</f>
        <v>10</v>
      </c>
      <c r="B10" s="67"/>
      <c r="C10" s="69"/>
      <c r="D10" s="119" t="s">
        <v>421</v>
      </c>
      <c r="F10" s="200"/>
      <c r="G10" s="575">
        <f t="shared" ref="G10:J10" si="2">G89</f>
        <v>0</v>
      </c>
      <c r="H10" s="575">
        <f t="shared" si="2"/>
        <v>0</v>
      </c>
      <c r="I10" s="575">
        <f t="shared" si="2"/>
        <v>0</v>
      </c>
      <c r="J10" s="575">
        <f t="shared" si="2"/>
        <v>0</v>
      </c>
      <c r="K10" s="575">
        <f>K89</f>
        <v>0</v>
      </c>
      <c r="L10" s="72"/>
    </row>
    <row r="11" spans="1:12" ht="15" customHeight="1" thickBot="1">
      <c r="A11" s="66">
        <f>ROW()</f>
        <v>11</v>
      </c>
      <c r="B11" s="67"/>
      <c r="C11" s="69"/>
      <c r="D11" s="119" t="s">
        <v>10</v>
      </c>
      <c r="F11" s="200"/>
      <c r="G11" s="575">
        <f t="shared" ref="G11:J11" si="3">G97</f>
        <v>0</v>
      </c>
      <c r="H11" s="575">
        <f t="shared" si="3"/>
        <v>0</v>
      </c>
      <c r="I11" s="575">
        <f t="shared" si="3"/>
        <v>0</v>
      </c>
      <c r="J11" s="575">
        <f t="shared" si="3"/>
        <v>0</v>
      </c>
      <c r="K11" s="575">
        <f>K97</f>
        <v>0</v>
      </c>
      <c r="L11" s="72"/>
    </row>
    <row r="12" spans="1:12" s="22" customFormat="1" ht="15" customHeight="1" thickBot="1">
      <c r="A12" s="66">
        <f>ROW()</f>
        <v>12</v>
      </c>
      <c r="B12" s="67"/>
      <c r="C12" s="67"/>
      <c r="D12" s="211" t="s">
        <v>531</v>
      </c>
      <c r="F12" s="212"/>
      <c r="G12" s="576">
        <f>SUM(G8:G11)</f>
        <v>0</v>
      </c>
      <c r="H12" s="577">
        <f>SUM(H8:H11)</f>
        <v>0</v>
      </c>
      <c r="I12" s="578">
        <f>SUM(I8:I11)</f>
        <v>0</v>
      </c>
      <c r="J12" s="578">
        <f>SUM(J8:J11)</f>
        <v>0</v>
      </c>
      <c r="K12" s="579">
        <f>SUM(K8:K11)</f>
        <v>0</v>
      </c>
      <c r="L12" s="72"/>
    </row>
    <row r="13" spans="1:12" s="22" customFormat="1" ht="15" customHeight="1">
      <c r="A13" s="66">
        <f>ROW()</f>
        <v>13</v>
      </c>
      <c r="B13" s="67"/>
      <c r="C13" s="67"/>
      <c r="D13" s="211"/>
      <c r="F13" s="212"/>
      <c r="G13" s="580"/>
      <c r="H13" s="580"/>
      <c r="I13" s="580"/>
      <c r="J13" s="580"/>
      <c r="K13" s="580"/>
      <c r="L13" s="72"/>
    </row>
    <row r="14" spans="1:12" s="22" customFormat="1" ht="15" customHeight="1">
      <c r="A14" s="66">
        <f>ROW()</f>
        <v>14</v>
      </c>
      <c r="B14" s="67"/>
      <c r="C14" s="67"/>
      <c r="D14" s="213" t="s">
        <v>477</v>
      </c>
      <c r="F14" s="212"/>
      <c r="G14" s="580"/>
      <c r="H14" s="580"/>
      <c r="I14" s="580"/>
      <c r="J14" s="580"/>
      <c r="K14" s="580"/>
      <c r="L14" s="72"/>
    </row>
    <row r="15" spans="1:12" s="22" customFormat="1" ht="15" customHeight="1">
      <c r="A15" s="66">
        <f>ROW()</f>
        <v>15</v>
      </c>
      <c r="B15" s="67"/>
      <c r="C15" s="67"/>
      <c r="D15" s="211" t="s">
        <v>532</v>
      </c>
      <c r="F15" s="212"/>
      <c r="G15" s="581"/>
      <c r="H15" s="581"/>
      <c r="I15" s="581"/>
      <c r="J15" s="581"/>
      <c r="K15" s="581"/>
      <c r="L15" s="72"/>
    </row>
    <row r="16" spans="1:12" s="22" customFormat="1" ht="15" customHeight="1">
      <c r="A16" s="66">
        <f>ROW()</f>
        <v>16</v>
      </c>
      <c r="B16" s="67"/>
      <c r="C16" s="67"/>
      <c r="D16" s="211" t="s">
        <v>533</v>
      </c>
      <c r="F16" s="212"/>
      <c r="G16" s="581"/>
      <c r="H16" s="581"/>
      <c r="I16" s="581"/>
      <c r="J16" s="581"/>
      <c r="K16" s="581"/>
      <c r="L16" s="72"/>
    </row>
    <row r="17" spans="1:12" s="22" customFormat="1" ht="15" customHeight="1">
      <c r="A17" s="66">
        <f>ROW()</f>
        <v>17</v>
      </c>
      <c r="B17" s="67"/>
      <c r="C17" s="67"/>
      <c r="D17" s="82"/>
      <c r="E17" s="211"/>
      <c r="F17" s="212"/>
      <c r="G17" s="492"/>
      <c r="H17" s="492"/>
      <c r="I17" s="492"/>
      <c r="J17" s="492"/>
      <c r="K17" s="492"/>
      <c r="L17" s="72"/>
    </row>
    <row r="18" spans="1:12" ht="19.5" customHeight="1">
      <c r="A18" s="66">
        <f>ROW()</f>
        <v>18</v>
      </c>
      <c r="B18" s="67"/>
      <c r="C18" s="68" t="s">
        <v>965</v>
      </c>
      <c r="D18" s="27"/>
      <c r="E18" s="27"/>
      <c r="F18" s="27"/>
      <c r="G18" s="489"/>
      <c r="H18" s="489"/>
      <c r="I18" s="489"/>
      <c r="J18" s="489"/>
      <c r="K18" s="489"/>
      <c r="L18" s="72"/>
    </row>
    <row r="19" spans="1:12" ht="15.75" customHeight="1">
      <c r="A19" s="66">
        <f>ROW()</f>
        <v>19</v>
      </c>
      <c r="B19" s="67"/>
      <c r="C19" s="68"/>
      <c r="D19" s="210"/>
      <c r="E19" s="210"/>
      <c r="F19" s="210"/>
      <c r="G19" s="493" t="s">
        <v>174</v>
      </c>
      <c r="H19" s="493" t="s">
        <v>175</v>
      </c>
      <c r="I19" s="493" t="s">
        <v>166</v>
      </c>
      <c r="J19" s="493" t="s">
        <v>167</v>
      </c>
      <c r="K19" s="494" t="s">
        <v>173</v>
      </c>
      <c r="L19" s="72"/>
    </row>
    <row r="20" spans="1:12" s="22" customFormat="1" ht="15.75" customHeight="1">
      <c r="A20" s="66">
        <f>ROW()</f>
        <v>20</v>
      </c>
      <c r="B20" s="67"/>
      <c r="C20" s="27"/>
      <c r="D20" s="214"/>
      <c r="E20" s="214"/>
      <c r="F20" s="214"/>
      <c r="G20" s="495" t="s">
        <v>713</v>
      </c>
      <c r="H20" s="495" t="s">
        <v>713</v>
      </c>
      <c r="I20" s="495" t="s">
        <v>713</v>
      </c>
      <c r="J20" s="495" t="s">
        <v>713</v>
      </c>
      <c r="K20" s="495" t="s">
        <v>713</v>
      </c>
      <c r="L20" s="72"/>
    </row>
    <row r="21" spans="1:12" ht="18" customHeight="1">
      <c r="A21" s="66">
        <f>ROW()</f>
        <v>21</v>
      </c>
      <c r="D21" s="215" t="s">
        <v>561</v>
      </c>
      <c r="E21" s="215" t="s">
        <v>328</v>
      </c>
      <c r="F21" s="215" t="s">
        <v>459</v>
      </c>
      <c r="G21" s="581"/>
      <c r="H21" s="581"/>
      <c r="I21" s="581"/>
      <c r="J21" s="581"/>
      <c r="K21" s="581"/>
      <c r="L21" s="72"/>
    </row>
    <row r="22" spans="1:12" ht="18" customHeight="1">
      <c r="A22" s="66">
        <f>ROW()</f>
        <v>22</v>
      </c>
      <c r="D22" s="215" t="s">
        <v>561</v>
      </c>
      <c r="E22" s="216" t="s">
        <v>328</v>
      </c>
      <c r="F22" s="216" t="s">
        <v>457</v>
      </c>
      <c r="G22" s="581"/>
      <c r="H22" s="581"/>
      <c r="I22" s="581"/>
      <c r="J22" s="581"/>
      <c r="K22" s="581"/>
      <c r="L22" s="72"/>
    </row>
    <row r="23" spans="1:12" ht="18" customHeight="1">
      <c r="A23" s="66">
        <f>ROW()</f>
        <v>23</v>
      </c>
      <c r="D23" s="215" t="s">
        <v>561</v>
      </c>
      <c r="E23" s="216" t="s">
        <v>328</v>
      </c>
      <c r="F23" s="216" t="s">
        <v>563</v>
      </c>
      <c r="G23" s="581"/>
      <c r="H23" s="581"/>
      <c r="I23" s="581"/>
      <c r="J23" s="581"/>
      <c r="K23" s="581"/>
      <c r="L23" s="72"/>
    </row>
    <row r="24" spans="1:12" ht="18" customHeight="1">
      <c r="A24" s="66">
        <f>ROW()</f>
        <v>24</v>
      </c>
      <c r="D24" s="215" t="s">
        <v>561</v>
      </c>
      <c r="E24" s="216" t="s">
        <v>328</v>
      </c>
      <c r="F24" s="216" t="s">
        <v>453</v>
      </c>
      <c r="G24" s="581"/>
      <c r="H24" s="581"/>
      <c r="I24" s="581"/>
      <c r="J24" s="581"/>
      <c r="K24" s="581"/>
      <c r="L24" s="72"/>
    </row>
    <row r="25" spans="1:12" ht="18" customHeight="1">
      <c r="A25" s="66">
        <f>ROW()</f>
        <v>25</v>
      </c>
      <c r="D25" s="215" t="s">
        <v>561</v>
      </c>
      <c r="E25" s="216" t="s">
        <v>328</v>
      </c>
      <c r="F25" s="216" t="s">
        <v>456</v>
      </c>
      <c r="G25" s="581"/>
      <c r="H25" s="581"/>
      <c r="I25" s="581"/>
      <c r="J25" s="581"/>
      <c r="K25" s="581"/>
      <c r="L25" s="72"/>
    </row>
    <row r="26" spans="1:12" ht="18" customHeight="1">
      <c r="A26" s="66">
        <f>ROW()</f>
        <v>26</v>
      </c>
      <c r="D26" s="215" t="s">
        <v>561</v>
      </c>
      <c r="E26" s="216" t="s">
        <v>328</v>
      </c>
      <c r="F26" s="216" t="s">
        <v>447</v>
      </c>
      <c r="G26" s="581"/>
      <c r="H26" s="581"/>
      <c r="I26" s="581"/>
      <c r="J26" s="581"/>
      <c r="K26" s="581"/>
      <c r="L26" s="72"/>
    </row>
    <row r="27" spans="1:12" ht="18" customHeight="1">
      <c r="A27" s="66">
        <f>ROW()</f>
        <v>27</v>
      </c>
      <c r="D27" s="215" t="s">
        <v>561</v>
      </c>
      <c r="E27" s="216" t="s">
        <v>328</v>
      </c>
      <c r="F27" s="216" t="s">
        <v>564</v>
      </c>
      <c r="G27" s="581"/>
      <c r="H27" s="581"/>
      <c r="I27" s="581"/>
      <c r="J27" s="581"/>
      <c r="K27" s="581"/>
      <c r="L27" s="72"/>
    </row>
    <row r="28" spans="1:12" ht="18" customHeight="1">
      <c r="A28" s="66">
        <f>ROW()</f>
        <v>28</v>
      </c>
      <c r="D28" s="215" t="s">
        <v>561</v>
      </c>
      <c r="E28" s="216" t="s">
        <v>328</v>
      </c>
      <c r="F28" s="216" t="s">
        <v>565</v>
      </c>
      <c r="G28" s="581"/>
      <c r="H28" s="581"/>
      <c r="I28" s="581"/>
      <c r="J28" s="581"/>
      <c r="K28" s="581"/>
      <c r="L28" s="72"/>
    </row>
    <row r="29" spans="1:12" ht="18" customHeight="1">
      <c r="A29" s="66">
        <f>ROW()</f>
        <v>29</v>
      </c>
      <c r="D29" s="215" t="s">
        <v>561</v>
      </c>
      <c r="E29" s="216" t="s">
        <v>328</v>
      </c>
      <c r="F29" s="216" t="s">
        <v>455</v>
      </c>
      <c r="G29" s="581"/>
      <c r="H29" s="581"/>
      <c r="I29" s="581"/>
      <c r="J29" s="581"/>
      <c r="K29" s="581"/>
      <c r="L29" s="72"/>
    </row>
    <row r="30" spans="1:12" ht="18" customHeight="1">
      <c r="A30" s="66">
        <f>ROW()</f>
        <v>30</v>
      </c>
      <c r="D30" s="215" t="s">
        <v>561</v>
      </c>
      <c r="E30" s="216" t="s">
        <v>328</v>
      </c>
      <c r="F30" s="216" t="s">
        <v>454</v>
      </c>
      <c r="G30" s="581"/>
      <c r="H30" s="581"/>
      <c r="I30" s="581"/>
      <c r="J30" s="581"/>
      <c r="K30" s="581"/>
      <c r="L30" s="72"/>
    </row>
    <row r="31" spans="1:12" ht="18" customHeight="1">
      <c r="A31" s="66">
        <f>ROW()</f>
        <v>31</v>
      </c>
      <c r="D31" s="215" t="s">
        <v>561</v>
      </c>
      <c r="E31" s="216" t="s">
        <v>328</v>
      </c>
      <c r="F31" s="216" t="s">
        <v>445</v>
      </c>
      <c r="G31" s="581"/>
      <c r="H31" s="581"/>
      <c r="I31" s="581"/>
      <c r="J31" s="581"/>
      <c r="K31" s="581"/>
      <c r="L31" s="72"/>
    </row>
    <row r="32" spans="1:12" ht="18" customHeight="1">
      <c r="A32" s="66">
        <f>ROW()</f>
        <v>32</v>
      </c>
      <c r="D32" s="215" t="s">
        <v>561</v>
      </c>
      <c r="E32" s="216" t="s">
        <v>328</v>
      </c>
      <c r="F32" s="216" t="s">
        <v>458</v>
      </c>
      <c r="G32" s="581"/>
      <c r="H32" s="581"/>
      <c r="I32" s="581"/>
      <c r="J32" s="581"/>
      <c r="K32" s="581"/>
      <c r="L32" s="72"/>
    </row>
    <row r="33" spans="1:12" ht="18" customHeight="1">
      <c r="A33" s="66">
        <f>ROW()</f>
        <v>33</v>
      </c>
      <c r="D33" s="215" t="s">
        <v>561</v>
      </c>
      <c r="E33" s="216" t="s">
        <v>328</v>
      </c>
      <c r="F33" s="216" t="s">
        <v>566</v>
      </c>
      <c r="G33" s="581"/>
      <c r="H33" s="581"/>
      <c r="I33" s="581"/>
      <c r="J33" s="581"/>
      <c r="K33" s="581"/>
      <c r="L33" s="72"/>
    </row>
    <row r="34" spans="1:12" ht="18" customHeight="1">
      <c r="A34" s="66">
        <f>ROW()</f>
        <v>34</v>
      </c>
      <c r="D34" s="215" t="s">
        <v>561</v>
      </c>
      <c r="E34" s="216" t="s">
        <v>329</v>
      </c>
      <c r="F34" s="216" t="s">
        <v>444</v>
      </c>
      <c r="G34" s="581"/>
      <c r="H34" s="581"/>
      <c r="I34" s="581"/>
      <c r="J34" s="581"/>
      <c r="K34" s="581"/>
      <c r="L34" s="72"/>
    </row>
    <row r="35" spans="1:12" ht="18" customHeight="1">
      <c r="A35" s="66">
        <f>ROW()</f>
        <v>35</v>
      </c>
      <c r="D35" s="215" t="s">
        <v>561</v>
      </c>
      <c r="E35" s="216" t="s">
        <v>329</v>
      </c>
      <c r="F35" s="216" t="s">
        <v>449</v>
      </c>
      <c r="G35" s="581"/>
      <c r="H35" s="581"/>
      <c r="I35" s="581"/>
      <c r="J35" s="581"/>
      <c r="K35" s="581"/>
      <c r="L35" s="72"/>
    </row>
    <row r="36" spans="1:12" ht="18" customHeight="1">
      <c r="A36" s="66">
        <f>ROW()</f>
        <v>36</v>
      </c>
      <c r="D36" s="215" t="s">
        <v>561</v>
      </c>
      <c r="E36" s="216" t="s">
        <v>329</v>
      </c>
      <c r="F36" s="216" t="s">
        <v>450</v>
      </c>
      <c r="G36" s="581"/>
      <c r="H36" s="581"/>
      <c r="I36" s="581"/>
      <c r="J36" s="581"/>
      <c r="K36" s="581"/>
      <c r="L36" s="72"/>
    </row>
    <row r="37" spans="1:12" ht="18" customHeight="1">
      <c r="A37" s="66">
        <f>ROW()</f>
        <v>37</v>
      </c>
      <c r="D37" s="215" t="s">
        <v>561</v>
      </c>
      <c r="E37" s="216" t="s">
        <v>329</v>
      </c>
      <c r="F37" s="216" t="s">
        <v>451</v>
      </c>
      <c r="G37" s="581"/>
      <c r="H37" s="581"/>
      <c r="I37" s="581"/>
      <c r="J37" s="581"/>
      <c r="K37" s="581"/>
      <c r="L37" s="72"/>
    </row>
    <row r="38" spans="1:12" ht="18" customHeight="1">
      <c r="A38" s="66">
        <f>ROW()</f>
        <v>38</v>
      </c>
      <c r="D38" s="215" t="s">
        <v>561</v>
      </c>
      <c r="E38" s="216" t="s">
        <v>329</v>
      </c>
      <c r="F38" s="216" t="s">
        <v>446</v>
      </c>
      <c r="G38" s="581"/>
      <c r="H38" s="581"/>
      <c r="I38" s="581"/>
      <c r="J38" s="581"/>
      <c r="K38" s="581"/>
      <c r="L38" s="72"/>
    </row>
    <row r="39" spans="1:12" ht="18" customHeight="1">
      <c r="A39" s="66">
        <f>ROW()</f>
        <v>39</v>
      </c>
      <c r="D39" s="215" t="s">
        <v>561</v>
      </c>
      <c r="E39" s="216" t="s">
        <v>329</v>
      </c>
      <c r="F39" s="216" t="s">
        <v>452</v>
      </c>
      <c r="G39" s="581"/>
      <c r="H39" s="581"/>
      <c r="I39" s="581"/>
      <c r="J39" s="581"/>
      <c r="K39" s="581"/>
      <c r="L39" s="72"/>
    </row>
    <row r="40" spans="1:12" ht="18" customHeight="1">
      <c r="A40" s="66">
        <f>ROW()</f>
        <v>40</v>
      </c>
      <c r="D40" s="215" t="s">
        <v>561</v>
      </c>
      <c r="E40" s="216" t="s">
        <v>329</v>
      </c>
      <c r="F40" s="216" t="s">
        <v>567</v>
      </c>
      <c r="G40" s="581"/>
      <c r="H40" s="581"/>
      <c r="I40" s="581"/>
      <c r="J40" s="581"/>
      <c r="K40" s="581"/>
      <c r="L40" s="72"/>
    </row>
    <row r="41" spans="1:12" ht="18" customHeight="1">
      <c r="A41" s="66">
        <f>ROW()</f>
        <v>41</v>
      </c>
      <c r="D41" s="215" t="s">
        <v>561</v>
      </c>
      <c r="E41" s="216" t="s">
        <v>330</v>
      </c>
      <c r="F41" s="216" t="s">
        <v>365</v>
      </c>
      <c r="G41" s="581"/>
      <c r="H41" s="581"/>
      <c r="I41" s="581"/>
      <c r="J41" s="581"/>
      <c r="K41" s="581"/>
      <c r="L41" s="72"/>
    </row>
    <row r="42" spans="1:12" ht="18" customHeight="1">
      <c r="A42" s="66">
        <f>ROW()</f>
        <v>42</v>
      </c>
      <c r="D42" s="215" t="s">
        <v>561</v>
      </c>
      <c r="E42" s="216" t="s">
        <v>331</v>
      </c>
      <c r="F42" s="216" t="s">
        <v>461</v>
      </c>
      <c r="G42" s="581"/>
      <c r="H42" s="581"/>
      <c r="I42" s="581"/>
      <c r="J42" s="581"/>
      <c r="K42" s="581"/>
      <c r="L42" s="72"/>
    </row>
    <row r="43" spans="1:12" ht="18" customHeight="1">
      <c r="A43" s="66">
        <f>ROW()</f>
        <v>43</v>
      </c>
      <c r="D43" s="215" t="s">
        <v>561</v>
      </c>
      <c r="E43" s="216" t="s">
        <v>331</v>
      </c>
      <c r="F43" s="216" t="s">
        <v>357</v>
      </c>
      <c r="G43" s="581"/>
      <c r="H43" s="581"/>
      <c r="I43" s="581"/>
      <c r="J43" s="581"/>
      <c r="K43" s="581"/>
      <c r="L43" s="72"/>
    </row>
    <row r="44" spans="1:12" ht="18" customHeight="1">
      <c r="A44" s="66">
        <f>ROW()</f>
        <v>44</v>
      </c>
      <c r="D44" s="215" t="s">
        <v>561</v>
      </c>
      <c r="E44" s="216" t="s">
        <v>331</v>
      </c>
      <c r="F44" s="216" t="s">
        <v>359</v>
      </c>
      <c r="G44" s="581"/>
      <c r="H44" s="581"/>
      <c r="I44" s="581"/>
      <c r="J44" s="581"/>
      <c r="K44" s="581"/>
      <c r="L44" s="72"/>
    </row>
    <row r="45" spans="1:12" ht="18" customHeight="1">
      <c r="A45" s="66">
        <f>ROW()</f>
        <v>45</v>
      </c>
      <c r="D45" s="215" t="s">
        <v>561</v>
      </c>
      <c r="E45" s="216" t="s">
        <v>331</v>
      </c>
      <c r="F45" s="216" t="s">
        <v>460</v>
      </c>
      <c r="G45" s="581"/>
      <c r="H45" s="581"/>
      <c r="I45" s="581"/>
      <c r="J45" s="581"/>
      <c r="K45" s="581"/>
      <c r="L45" s="72"/>
    </row>
    <row r="46" spans="1:12" ht="18" customHeight="1">
      <c r="A46" s="66">
        <f>ROW()</f>
        <v>46</v>
      </c>
      <c r="D46" s="215" t="s">
        <v>561</v>
      </c>
      <c r="E46" s="216" t="s">
        <v>331</v>
      </c>
      <c r="F46" s="216" t="s">
        <v>358</v>
      </c>
      <c r="G46" s="581"/>
      <c r="H46" s="581"/>
      <c r="I46" s="581"/>
      <c r="J46" s="581"/>
      <c r="K46" s="581"/>
      <c r="L46" s="72"/>
    </row>
    <row r="47" spans="1:12" ht="18" customHeight="1">
      <c r="A47" s="66">
        <f>ROW()</f>
        <v>47</v>
      </c>
      <c r="D47" s="215" t="s">
        <v>561</v>
      </c>
      <c r="E47" s="216" t="s">
        <v>331</v>
      </c>
      <c r="F47" s="216" t="s">
        <v>361</v>
      </c>
      <c r="G47" s="581"/>
      <c r="H47" s="581"/>
      <c r="I47" s="581"/>
      <c r="J47" s="581"/>
      <c r="K47" s="581"/>
      <c r="L47" s="72"/>
    </row>
    <row r="48" spans="1:12" ht="18" customHeight="1">
      <c r="A48" s="66">
        <f>ROW()</f>
        <v>48</v>
      </c>
      <c r="D48" s="215" t="s">
        <v>561</v>
      </c>
      <c r="E48" s="216" t="s">
        <v>331</v>
      </c>
      <c r="F48" s="216" t="s">
        <v>360</v>
      </c>
      <c r="G48" s="581"/>
      <c r="H48" s="581"/>
      <c r="I48" s="581"/>
      <c r="J48" s="581"/>
      <c r="K48" s="581"/>
      <c r="L48" s="72"/>
    </row>
    <row r="49" spans="1:12" ht="18" customHeight="1" thickBot="1">
      <c r="A49" s="66">
        <f>ROW()</f>
        <v>49</v>
      </c>
      <c r="D49" s="215" t="s">
        <v>561</v>
      </c>
      <c r="E49" s="216" t="s">
        <v>331</v>
      </c>
      <c r="F49" s="216" t="s">
        <v>362</v>
      </c>
      <c r="G49" s="581"/>
      <c r="H49" s="581"/>
      <c r="I49" s="581"/>
      <c r="J49" s="581"/>
      <c r="K49" s="581"/>
      <c r="L49" s="72"/>
    </row>
    <row r="50" spans="1:12" ht="18" customHeight="1" thickBot="1">
      <c r="A50" s="66">
        <f>ROW()</f>
        <v>50</v>
      </c>
      <c r="D50" s="217" t="s">
        <v>562</v>
      </c>
      <c r="E50" s="98"/>
      <c r="F50" s="200"/>
      <c r="G50" s="582">
        <f>SUM(G21:G49)</f>
        <v>0</v>
      </c>
      <c r="H50" s="583">
        <f>SUM(H21:H49)</f>
        <v>0</v>
      </c>
      <c r="I50" s="583">
        <f>SUM(I21:I49)</f>
        <v>0</v>
      </c>
      <c r="J50" s="583">
        <f>SUM(J21:J49)</f>
        <v>0</v>
      </c>
      <c r="K50" s="584">
        <f>SUM(K21:K49)</f>
        <v>0</v>
      </c>
      <c r="L50" s="72"/>
    </row>
    <row r="51" spans="1:12" ht="18" customHeight="1">
      <c r="A51" s="66">
        <f>ROW()</f>
        <v>51</v>
      </c>
      <c r="D51" s="218"/>
      <c r="E51" s="98"/>
      <c r="F51" s="98"/>
      <c r="G51" s="585"/>
      <c r="H51" s="585"/>
      <c r="I51" s="585"/>
      <c r="J51" s="585"/>
      <c r="K51" s="585"/>
      <c r="L51" s="72"/>
    </row>
    <row r="52" spans="1:12" ht="18" customHeight="1">
      <c r="A52" s="66">
        <f>ROW()</f>
        <v>52</v>
      </c>
      <c r="D52" s="216" t="s">
        <v>1070</v>
      </c>
      <c r="E52" s="216" t="s">
        <v>366</v>
      </c>
      <c r="G52" s="586"/>
      <c r="H52" s="586"/>
      <c r="I52" s="586"/>
      <c r="J52" s="586"/>
      <c r="K52" s="586"/>
      <c r="L52" s="72"/>
    </row>
    <row r="53" spans="1:12" ht="18" customHeight="1">
      <c r="A53" s="66">
        <f>ROW()</f>
        <v>53</v>
      </c>
      <c r="D53" s="216" t="s">
        <v>1070</v>
      </c>
      <c r="E53" s="216" t="s">
        <v>366</v>
      </c>
      <c r="G53" s="581"/>
      <c r="H53" s="581"/>
      <c r="I53" s="581"/>
      <c r="J53" s="581"/>
      <c r="K53" s="581"/>
      <c r="L53" s="72"/>
    </row>
    <row r="54" spans="1:12" ht="18" customHeight="1">
      <c r="A54" s="66">
        <f>ROW()</f>
        <v>54</v>
      </c>
      <c r="D54" s="216" t="s">
        <v>1070</v>
      </c>
      <c r="E54" s="216" t="s">
        <v>366</v>
      </c>
      <c r="G54" s="581"/>
      <c r="H54" s="581"/>
      <c r="I54" s="581"/>
      <c r="J54" s="581"/>
      <c r="K54" s="581"/>
      <c r="L54" s="72"/>
    </row>
    <row r="55" spans="1:12" ht="18" customHeight="1">
      <c r="A55" s="66">
        <f>ROW()</f>
        <v>55</v>
      </c>
      <c r="D55" s="216" t="s">
        <v>1070</v>
      </c>
      <c r="E55" s="216" t="s">
        <v>366</v>
      </c>
      <c r="G55" s="581"/>
      <c r="H55" s="581"/>
      <c r="I55" s="581"/>
      <c r="J55" s="581"/>
      <c r="K55" s="581"/>
      <c r="L55" s="72"/>
    </row>
    <row r="56" spans="1:12" ht="18" customHeight="1">
      <c r="A56" s="66">
        <f>ROW()</f>
        <v>56</v>
      </c>
      <c r="D56" s="216" t="s">
        <v>1070</v>
      </c>
      <c r="E56" s="216" t="s">
        <v>366</v>
      </c>
      <c r="G56" s="581" t="s">
        <v>4</v>
      </c>
      <c r="H56" s="581" t="s">
        <v>4</v>
      </c>
      <c r="I56" s="581"/>
      <c r="J56" s="581"/>
      <c r="K56" s="581"/>
      <c r="L56" s="72"/>
    </row>
    <row r="57" spans="1:12" ht="18" customHeight="1">
      <c r="A57" s="66">
        <f>ROW()</f>
        <v>57</v>
      </c>
      <c r="D57" s="216" t="s">
        <v>1070</v>
      </c>
      <c r="E57" s="216" t="s">
        <v>366</v>
      </c>
      <c r="G57" s="581"/>
      <c r="H57" s="581"/>
      <c r="I57" s="581"/>
      <c r="J57" s="581"/>
      <c r="K57" s="581"/>
      <c r="L57" s="72"/>
    </row>
    <row r="58" spans="1:12" ht="18" customHeight="1">
      <c r="A58" s="66">
        <f>ROW()</f>
        <v>58</v>
      </c>
      <c r="D58" s="216" t="s">
        <v>1070</v>
      </c>
      <c r="E58" s="216" t="s">
        <v>366</v>
      </c>
      <c r="G58" s="581"/>
      <c r="H58" s="581"/>
      <c r="I58" s="581"/>
      <c r="J58" s="581"/>
      <c r="K58" s="581"/>
      <c r="L58" s="72"/>
    </row>
    <row r="59" spans="1:12" ht="18" customHeight="1">
      <c r="A59" s="66">
        <f>ROW()</f>
        <v>59</v>
      </c>
      <c r="D59" s="216" t="s">
        <v>1070</v>
      </c>
      <c r="E59" s="216" t="s">
        <v>366</v>
      </c>
      <c r="G59" s="581"/>
      <c r="H59" s="581"/>
      <c r="I59" s="581"/>
      <c r="J59" s="581"/>
      <c r="K59" s="581"/>
      <c r="L59" s="72"/>
    </row>
    <row r="60" spans="1:12" ht="18" customHeight="1">
      <c r="A60" s="66">
        <f>ROW()</f>
        <v>60</v>
      </c>
      <c r="D60" s="216" t="s">
        <v>1070</v>
      </c>
      <c r="E60" s="216" t="s">
        <v>366</v>
      </c>
      <c r="G60" s="581"/>
      <c r="H60" s="581"/>
      <c r="I60" s="581"/>
      <c r="J60" s="581"/>
      <c r="K60" s="581"/>
      <c r="L60" s="72"/>
    </row>
    <row r="61" spans="1:12" ht="18" customHeight="1">
      <c r="A61" s="66">
        <f>ROW()</f>
        <v>61</v>
      </c>
      <c r="D61" s="216" t="s">
        <v>1070</v>
      </c>
      <c r="E61" s="216" t="s">
        <v>366</v>
      </c>
      <c r="G61" s="581"/>
      <c r="H61" s="581"/>
      <c r="I61" s="581"/>
      <c r="J61" s="581"/>
      <c r="K61" s="581"/>
      <c r="L61" s="72"/>
    </row>
    <row r="62" spans="1:12" ht="18" customHeight="1">
      <c r="A62" s="66">
        <f>ROW()</f>
        <v>62</v>
      </c>
      <c r="D62" s="216" t="s">
        <v>1070</v>
      </c>
      <c r="E62" s="216" t="s">
        <v>366</v>
      </c>
      <c r="G62" s="581"/>
      <c r="H62" s="581"/>
      <c r="I62" s="581"/>
      <c r="J62" s="581"/>
      <c r="K62" s="581"/>
      <c r="L62" s="72"/>
    </row>
    <row r="63" spans="1:12" ht="18" customHeight="1" thickBot="1">
      <c r="A63" s="66">
        <f>ROW()</f>
        <v>63</v>
      </c>
      <c r="D63" s="216" t="s">
        <v>1070</v>
      </c>
      <c r="E63" s="216" t="s">
        <v>366</v>
      </c>
      <c r="G63" s="587"/>
      <c r="H63" s="587"/>
      <c r="I63" s="587"/>
      <c r="J63" s="587"/>
      <c r="K63" s="587"/>
      <c r="L63" s="72"/>
    </row>
    <row r="64" spans="1:12" ht="18" customHeight="1" thickBot="1">
      <c r="A64" s="66">
        <f>ROW()</f>
        <v>64</v>
      </c>
      <c r="D64" s="219" t="s">
        <v>1071</v>
      </c>
      <c r="E64" s="216"/>
      <c r="F64" s="216"/>
      <c r="G64" s="582">
        <f t="shared" ref="G64" si="4">SUM(G53:G63)</f>
        <v>0</v>
      </c>
      <c r="H64" s="583">
        <f t="shared" ref="H64:J64" si="5">SUM(H53:H63)</f>
        <v>0</v>
      </c>
      <c r="I64" s="583">
        <f t="shared" si="5"/>
        <v>0</v>
      </c>
      <c r="J64" s="583">
        <f t="shared" si="5"/>
        <v>0</v>
      </c>
      <c r="K64" s="584">
        <f>SUM(K53:K63)</f>
        <v>0</v>
      </c>
      <c r="L64" s="72"/>
    </row>
    <row r="65" spans="1:12" ht="18" customHeight="1">
      <c r="A65" s="66">
        <f>ROW()</f>
        <v>65</v>
      </c>
      <c r="D65" s="164" t="s">
        <v>1099</v>
      </c>
      <c r="E65" s="216"/>
      <c r="F65" s="216"/>
      <c r="G65" s="585"/>
      <c r="H65" s="585"/>
      <c r="I65" s="585"/>
      <c r="J65" s="585"/>
      <c r="K65" s="585"/>
      <c r="L65" s="72"/>
    </row>
    <row r="66" spans="1:12" ht="18" customHeight="1">
      <c r="A66" s="66">
        <v>66</v>
      </c>
      <c r="D66" s="164"/>
      <c r="E66" s="216"/>
      <c r="F66" s="216"/>
      <c r="G66" s="585"/>
      <c r="H66" s="585"/>
      <c r="I66" s="585"/>
      <c r="J66" s="585"/>
      <c r="K66" s="585"/>
      <c r="L66" s="72"/>
    </row>
    <row r="67" spans="1:12" ht="18" customHeight="1">
      <c r="A67" s="66">
        <f>ROW()</f>
        <v>67</v>
      </c>
      <c r="D67" s="216" t="s">
        <v>333</v>
      </c>
      <c r="E67" s="216" t="s">
        <v>334</v>
      </c>
      <c r="F67" s="216" t="s">
        <v>570</v>
      </c>
      <c r="G67" s="581" t="s">
        <v>4</v>
      </c>
      <c r="H67" s="581"/>
      <c r="I67" s="581"/>
      <c r="J67" s="581"/>
      <c r="K67" s="581"/>
      <c r="L67" s="72"/>
    </row>
    <row r="68" spans="1:12" ht="18" customHeight="1">
      <c r="A68" s="66">
        <f>ROW()</f>
        <v>68</v>
      </c>
      <c r="D68" s="216" t="s">
        <v>333</v>
      </c>
      <c r="E68" s="216" t="s">
        <v>334</v>
      </c>
      <c r="F68" s="216" t="s">
        <v>571</v>
      </c>
      <c r="G68" s="588" t="s">
        <v>4</v>
      </c>
      <c r="H68" s="588"/>
      <c r="I68" s="588"/>
      <c r="J68" s="588"/>
      <c r="K68" s="588"/>
      <c r="L68" s="72"/>
    </row>
    <row r="69" spans="1:12" ht="18" customHeight="1">
      <c r="A69" s="66">
        <f>ROW()</f>
        <v>69</v>
      </c>
      <c r="D69" s="216" t="s">
        <v>333</v>
      </c>
      <c r="E69" s="216" t="s">
        <v>367</v>
      </c>
      <c r="F69" s="216" t="s">
        <v>572</v>
      </c>
      <c r="G69" s="588"/>
      <c r="H69" s="588"/>
      <c r="I69" s="588"/>
      <c r="J69" s="588"/>
      <c r="K69" s="588"/>
      <c r="L69" s="72"/>
    </row>
    <row r="70" spans="1:12" ht="18" customHeight="1">
      <c r="A70" s="66">
        <f>ROW()</f>
        <v>70</v>
      </c>
      <c r="D70" s="216" t="s">
        <v>333</v>
      </c>
      <c r="E70" s="216" t="s">
        <v>367</v>
      </c>
      <c r="F70" s="216" t="s">
        <v>573</v>
      </c>
      <c r="G70" s="588"/>
      <c r="H70" s="588"/>
      <c r="I70" s="588"/>
      <c r="J70" s="588"/>
      <c r="K70" s="588"/>
      <c r="L70" s="72"/>
    </row>
    <row r="71" spans="1:12" ht="18" customHeight="1">
      <c r="A71" s="66">
        <f>ROW()</f>
        <v>71</v>
      </c>
      <c r="D71" s="216" t="s">
        <v>333</v>
      </c>
      <c r="E71" s="216" t="s">
        <v>335</v>
      </c>
      <c r="F71" s="216" t="s">
        <v>574</v>
      </c>
      <c r="G71" s="588"/>
      <c r="H71" s="588"/>
      <c r="I71" s="588"/>
      <c r="J71" s="588"/>
      <c r="K71" s="588"/>
      <c r="L71" s="72"/>
    </row>
    <row r="72" spans="1:12" ht="18" customHeight="1">
      <c r="A72" s="66">
        <f>ROW()</f>
        <v>72</v>
      </c>
      <c r="D72" s="216" t="s">
        <v>333</v>
      </c>
      <c r="E72" s="216" t="s">
        <v>335</v>
      </c>
      <c r="F72" s="216" t="s">
        <v>575</v>
      </c>
      <c r="G72" s="588"/>
      <c r="H72" s="588"/>
      <c r="I72" s="588"/>
      <c r="J72" s="588"/>
      <c r="K72" s="588"/>
      <c r="L72" s="72"/>
    </row>
    <row r="73" spans="1:12" ht="18" customHeight="1">
      <c r="A73" s="66">
        <f>ROW()</f>
        <v>73</v>
      </c>
      <c r="D73" s="216" t="s">
        <v>333</v>
      </c>
      <c r="E73" s="216" t="s">
        <v>335</v>
      </c>
      <c r="F73" s="216" t="s">
        <v>576</v>
      </c>
      <c r="G73" s="588"/>
      <c r="H73" s="588"/>
      <c r="I73" s="588"/>
      <c r="J73" s="588"/>
      <c r="K73" s="588"/>
      <c r="L73" s="72"/>
    </row>
    <row r="74" spans="1:12" ht="18" customHeight="1">
      <c r="A74" s="66">
        <f>ROW()</f>
        <v>74</v>
      </c>
      <c r="D74" s="216" t="s">
        <v>333</v>
      </c>
      <c r="E74" s="216" t="s">
        <v>568</v>
      </c>
      <c r="F74" s="216" t="s">
        <v>577</v>
      </c>
      <c r="G74" s="588"/>
      <c r="H74" s="588"/>
      <c r="I74" s="588"/>
      <c r="J74" s="588"/>
      <c r="K74" s="588"/>
      <c r="L74" s="72"/>
    </row>
    <row r="75" spans="1:12" ht="18" customHeight="1">
      <c r="A75" s="66">
        <f>ROW()</f>
        <v>75</v>
      </c>
      <c r="D75" s="216" t="s">
        <v>333</v>
      </c>
      <c r="E75" s="216" t="s">
        <v>569</v>
      </c>
      <c r="F75" s="216" t="s">
        <v>578</v>
      </c>
      <c r="G75" s="588"/>
      <c r="H75" s="588"/>
      <c r="I75" s="588"/>
      <c r="J75" s="588"/>
      <c r="K75" s="588"/>
      <c r="L75" s="72"/>
    </row>
    <row r="76" spans="1:12" ht="18" customHeight="1">
      <c r="A76" s="66">
        <f>ROW()</f>
        <v>76</v>
      </c>
      <c r="D76" s="216" t="s">
        <v>333</v>
      </c>
      <c r="E76" s="216" t="s">
        <v>569</v>
      </c>
      <c r="F76" s="216" t="s">
        <v>579</v>
      </c>
      <c r="G76" s="588"/>
      <c r="H76" s="588"/>
      <c r="I76" s="588"/>
      <c r="J76" s="588"/>
      <c r="K76" s="588"/>
      <c r="L76" s="72"/>
    </row>
    <row r="77" spans="1:12" ht="18" customHeight="1">
      <c r="A77" s="66">
        <f>ROW()</f>
        <v>77</v>
      </c>
      <c r="D77" s="216" t="s">
        <v>333</v>
      </c>
      <c r="E77" s="216" t="s">
        <v>337</v>
      </c>
      <c r="F77" s="216" t="s">
        <v>580</v>
      </c>
      <c r="G77" s="588"/>
      <c r="H77" s="588"/>
      <c r="I77" s="588"/>
      <c r="J77" s="588"/>
      <c r="K77" s="588"/>
      <c r="L77" s="72"/>
    </row>
    <row r="78" spans="1:12" ht="18" customHeight="1">
      <c r="A78" s="66">
        <f>ROW()</f>
        <v>78</v>
      </c>
      <c r="D78" s="216" t="s">
        <v>333</v>
      </c>
      <c r="E78" s="216" t="s">
        <v>337</v>
      </c>
      <c r="F78" s="216" t="s">
        <v>581</v>
      </c>
      <c r="G78" s="588"/>
      <c r="H78" s="588"/>
      <c r="I78" s="588"/>
      <c r="J78" s="588"/>
      <c r="K78" s="588"/>
      <c r="L78" s="72"/>
    </row>
    <row r="79" spans="1:12" ht="18" customHeight="1">
      <c r="A79" s="66">
        <f>ROW()</f>
        <v>79</v>
      </c>
      <c r="D79" s="216" t="s">
        <v>333</v>
      </c>
      <c r="E79" s="216" t="s">
        <v>337</v>
      </c>
      <c r="F79" s="216" t="s">
        <v>582</v>
      </c>
      <c r="G79" s="588"/>
      <c r="H79" s="588"/>
      <c r="I79" s="588"/>
      <c r="J79" s="588"/>
      <c r="K79" s="588"/>
      <c r="L79" s="72"/>
    </row>
    <row r="80" spans="1:12" ht="18" customHeight="1">
      <c r="A80" s="66">
        <f>ROW()</f>
        <v>80</v>
      </c>
      <c r="D80" s="216" t="s">
        <v>333</v>
      </c>
      <c r="E80" s="216" t="s">
        <v>337</v>
      </c>
      <c r="F80" s="216" t="s">
        <v>583</v>
      </c>
      <c r="G80" s="588"/>
      <c r="H80" s="588"/>
      <c r="I80" s="588"/>
      <c r="J80" s="588"/>
      <c r="K80" s="588"/>
      <c r="L80" s="72"/>
    </row>
    <row r="81" spans="1:12" ht="18" customHeight="1">
      <c r="A81" s="66">
        <f>ROW()</f>
        <v>81</v>
      </c>
      <c r="D81" s="216" t="s">
        <v>333</v>
      </c>
      <c r="E81" s="216" t="s">
        <v>337</v>
      </c>
      <c r="F81" s="216" t="s">
        <v>584</v>
      </c>
      <c r="G81" s="588"/>
      <c r="H81" s="588"/>
      <c r="I81" s="588"/>
      <c r="J81" s="588"/>
      <c r="K81" s="588"/>
      <c r="L81" s="72"/>
    </row>
    <row r="82" spans="1:12" ht="18" customHeight="1">
      <c r="A82" s="66">
        <f>ROW()</f>
        <v>82</v>
      </c>
      <c r="D82" s="216" t="s">
        <v>333</v>
      </c>
      <c r="E82" s="216" t="s">
        <v>337</v>
      </c>
      <c r="F82" s="216" t="s">
        <v>585</v>
      </c>
      <c r="G82" s="588"/>
      <c r="H82" s="588"/>
      <c r="I82" s="588"/>
      <c r="J82" s="588"/>
      <c r="K82" s="588"/>
      <c r="L82" s="72"/>
    </row>
    <row r="83" spans="1:12" ht="18" customHeight="1">
      <c r="A83" s="66">
        <f>ROW()</f>
        <v>83</v>
      </c>
      <c r="D83" s="216" t="s">
        <v>333</v>
      </c>
      <c r="E83" s="216" t="s">
        <v>337</v>
      </c>
      <c r="F83" s="216" t="s">
        <v>586</v>
      </c>
      <c r="G83" s="588"/>
      <c r="H83" s="588"/>
      <c r="I83" s="588"/>
      <c r="J83" s="588"/>
      <c r="K83" s="588"/>
      <c r="L83" s="72"/>
    </row>
    <row r="84" spans="1:12" ht="18" customHeight="1">
      <c r="A84" s="66">
        <f>ROW()</f>
        <v>84</v>
      </c>
      <c r="D84" s="216" t="s">
        <v>333</v>
      </c>
      <c r="E84" s="216" t="s">
        <v>338</v>
      </c>
      <c r="F84" s="216" t="s">
        <v>587</v>
      </c>
      <c r="G84" s="588"/>
      <c r="H84" s="588"/>
      <c r="I84" s="588"/>
      <c r="J84" s="588"/>
      <c r="K84" s="588"/>
      <c r="L84" s="72"/>
    </row>
    <row r="85" spans="1:12" ht="18" customHeight="1">
      <c r="A85" s="66">
        <f>ROW()</f>
        <v>85</v>
      </c>
      <c r="D85" s="216" t="s">
        <v>333</v>
      </c>
      <c r="E85" s="216" t="s">
        <v>338</v>
      </c>
      <c r="F85" s="216" t="s">
        <v>588</v>
      </c>
      <c r="G85" s="588"/>
      <c r="H85" s="588"/>
      <c r="I85" s="588"/>
      <c r="J85" s="588"/>
      <c r="K85" s="588"/>
      <c r="L85" s="72"/>
    </row>
    <row r="86" spans="1:12" ht="18" customHeight="1">
      <c r="A86" s="66">
        <f>ROW()</f>
        <v>86</v>
      </c>
      <c r="D86" s="216" t="s">
        <v>333</v>
      </c>
      <c r="E86" s="216" t="s">
        <v>338</v>
      </c>
      <c r="F86" s="216" t="s">
        <v>589</v>
      </c>
      <c r="G86" s="588"/>
      <c r="H86" s="588"/>
      <c r="I86" s="588"/>
      <c r="J86" s="588"/>
      <c r="K86" s="588"/>
      <c r="L86" s="72"/>
    </row>
    <row r="87" spans="1:12" ht="18" customHeight="1">
      <c r="A87" s="66">
        <f>ROW()</f>
        <v>87</v>
      </c>
      <c r="D87" s="216" t="s">
        <v>333</v>
      </c>
      <c r="E87" s="216" t="s">
        <v>338</v>
      </c>
      <c r="F87" s="216" t="s">
        <v>590</v>
      </c>
      <c r="G87" s="588"/>
      <c r="H87" s="588"/>
      <c r="I87" s="588"/>
      <c r="J87" s="588"/>
      <c r="K87" s="588"/>
      <c r="L87" s="72"/>
    </row>
    <row r="88" spans="1:12" ht="18" customHeight="1" thickBot="1">
      <c r="A88" s="66">
        <f>ROW()</f>
        <v>88</v>
      </c>
      <c r="D88" s="216" t="s">
        <v>333</v>
      </c>
      <c r="E88" s="216" t="s">
        <v>339</v>
      </c>
      <c r="F88" s="216" t="s">
        <v>591</v>
      </c>
      <c r="G88" s="588"/>
      <c r="H88" s="588"/>
      <c r="I88" s="588"/>
      <c r="J88" s="588"/>
      <c r="K88" s="588"/>
      <c r="L88" s="72"/>
    </row>
    <row r="89" spans="1:12" ht="18" customHeight="1" thickBot="1">
      <c r="A89" s="66">
        <f>ROW()</f>
        <v>89</v>
      </c>
      <c r="D89" s="219" t="s">
        <v>340</v>
      </c>
      <c r="E89" s="216"/>
      <c r="F89" s="216"/>
      <c r="G89" s="582">
        <f>SUM(G67:G88)</f>
        <v>0</v>
      </c>
      <c r="H89" s="583">
        <f>SUM(H67:H88)</f>
        <v>0</v>
      </c>
      <c r="I89" s="583">
        <f>SUM(I67:I88)</f>
        <v>0</v>
      </c>
      <c r="J89" s="583">
        <f>SUM(J67:J88)</f>
        <v>0</v>
      </c>
      <c r="K89" s="584">
        <f>SUM(K67:K88)</f>
        <v>0</v>
      </c>
      <c r="L89" s="72"/>
    </row>
    <row r="90" spans="1:12" ht="18" customHeight="1">
      <c r="A90" s="66">
        <f>ROW()</f>
        <v>90</v>
      </c>
      <c r="D90" s="216"/>
      <c r="E90" s="216"/>
      <c r="F90" s="216"/>
      <c r="G90" s="585"/>
      <c r="H90" s="585"/>
      <c r="I90" s="585"/>
      <c r="J90" s="585"/>
      <c r="K90" s="585"/>
      <c r="L90" s="72"/>
    </row>
    <row r="91" spans="1:12" ht="18" customHeight="1">
      <c r="A91" s="66">
        <f>ROW()</f>
        <v>91</v>
      </c>
      <c r="D91" s="216" t="s">
        <v>10</v>
      </c>
      <c r="E91" s="216" t="s">
        <v>342</v>
      </c>
      <c r="F91" s="216" t="s">
        <v>592</v>
      </c>
      <c r="G91" s="588"/>
      <c r="H91" s="588"/>
      <c r="I91" s="588"/>
      <c r="J91" s="588"/>
      <c r="K91" s="588"/>
      <c r="L91" s="72"/>
    </row>
    <row r="92" spans="1:12" ht="18" customHeight="1">
      <c r="A92" s="66">
        <f>ROW()</f>
        <v>92</v>
      </c>
      <c r="D92" s="216" t="s">
        <v>10</v>
      </c>
      <c r="E92" s="216" t="s">
        <v>343</v>
      </c>
      <c r="F92" s="216" t="s">
        <v>593</v>
      </c>
      <c r="G92" s="588"/>
      <c r="H92" s="588"/>
      <c r="I92" s="588"/>
      <c r="J92" s="588"/>
      <c r="K92" s="588"/>
      <c r="L92" s="72"/>
    </row>
    <row r="93" spans="1:12" ht="18" customHeight="1">
      <c r="A93" s="66">
        <f>ROW()</f>
        <v>93</v>
      </c>
      <c r="D93" s="216" t="s">
        <v>10</v>
      </c>
      <c r="E93" s="216" t="s">
        <v>343</v>
      </c>
      <c r="F93" s="216" t="s">
        <v>594</v>
      </c>
      <c r="G93" s="588"/>
      <c r="H93" s="588"/>
      <c r="I93" s="588"/>
      <c r="J93" s="588"/>
      <c r="K93" s="588"/>
      <c r="L93" s="72"/>
    </row>
    <row r="94" spans="1:12" ht="18" customHeight="1">
      <c r="A94" s="66">
        <f>ROW()</f>
        <v>94</v>
      </c>
      <c r="D94" s="216" t="s">
        <v>10</v>
      </c>
      <c r="E94" s="216" t="s">
        <v>369</v>
      </c>
      <c r="F94" s="216" t="s">
        <v>595</v>
      </c>
      <c r="G94" s="588"/>
      <c r="H94" s="588"/>
      <c r="I94" s="588"/>
      <c r="J94" s="588"/>
      <c r="K94" s="588"/>
      <c r="L94" s="72"/>
    </row>
    <row r="95" spans="1:12" ht="18" customHeight="1">
      <c r="A95" s="66">
        <f>ROW()</f>
        <v>95</v>
      </c>
      <c r="D95" s="216" t="s">
        <v>10</v>
      </c>
      <c r="E95" s="216" t="s">
        <v>344</v>
      </c>
      <c r="F95" s="216" t="s">
        <v>596</v>
      </c>
      <c r="G95" s="588"/>
      <c r="H95" s="588"/>
      <c r="I95" s="588"/>
      <c r="J95" s="588"/>
      <c r="K95" s="588"/>
      <c r="L95" s="72"/>
    </row>
    <row r="96" spans="1:12" ht="18" customHeight="1" thickBot="1">
      <c r="A96" s="66">
        <f>ROW()</f>
        <v>96</v>
      </c>
      <c r="D96" s="216" t="s">
        <v>10</v>
      </c>
      <c r="E96" s="216" t="s">
        <v>9</v>
      </c>
      <c r="F96" s="216" t="s">
        <v>370</v>
      </c>
      <c r="G96" s="587"/>
      <c r="H96" s="587"/>
      <c r="I96" s="587"/>
      <c r="J96" s="587"/>
      <c r="K96" s="587"/>
      <c r="L96" s="72"/>
    </row>
    <row r="97" spans="1:12" ht="18" customHeight="1" thickBot="1">
      <c r="A97" s="66">
        <f>ROW()</f>
        <v>97</v>
      </c>
      <c r="D97" s="219" t="s">
        <v>424</v>
      </c>
      <c r="E97" s="200"/>
      <c r="F97" s="200"/>
      <c r="G97" s="582">
        <f t="shared" ref="G97" si="6">SUM(G91:G96)</f>
        <v>0</v>
      </c>
      <c r="H97" s="583">
        <f t="shared" ref="H97:J97" si="7">SUM(H91:H96)</f>
        <v>0</v>
      </c>
      <c r="I97" s="583">
        <f t="shared" si="7"/>
        <v>0</v>
      </c>
      <c r="J97" s="583">
        <f t="shared" si="7"/>
        <v>0</v>
      </c>
      <c r="K97" s="584">
        <f>SUM(K91:K96)</f>
        <v>0</v>
      </c>
      <c r="L97" s="72"/>
    </row>
    <row r="98" spans="1:12" ht="18" customHeight="1">
      <c r="A98" s="66">
        <f>ROW()</f>
        <v>98</v>
      </c>
      <c r="B98" s="19"/>
      <c r="C98" s="20"/>
      <c r="D98" s="20"/>
      <c r="E98" s="20"/>
      <c r="F98" s="20"/>
      <c r="G98" s="20"/>
      <c r="H98" s="20"/>
      <c r="I98" s="20"/>
      <c r="J98" s="20"/>
      <c r="K98" s="20"/>
      <c r="L98" s="59"/>
    </row>
  </sheetData>
  <sheetProtection formatColumns="0" formatRows="0"/>
  <mergeCells count="2">
    <mergeCell ref="A3:K3"/>
    <mergeCell ref="I1:J1"/>
  </mergeCells>
  <dataValidations count="1">
    <dataValidation type="date" operator="greaterThan" allowBlank="1" showInputMessage="1" showErrorMessage="1" errorTitle="Date entry" error="Dates after 1 January 2011 accepted" promptTitle="Date entry" prompt=" " sqref="J2:K2 K1" xr:uid="{5B56CDE8-9909-44FF-88F1-46E9A68D7027}">
      <formula1>40544</formula1>
    </dataValidation>
  </dataValidations>
  <pageMargins left="0.31496062992125984" right="0.31496062992125984" top="0.35433070866141736" bottom="0.35433070866141736" header="0.31496062992125984" footer="0.31496062992125984"/>
  <pageSetup paperSize="8" scale="63"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tabColor theme="6" tint="-9.9978637043366805E-2"/>
    <pageSetUpPr fitToPage="1"/>
  </sheetPr>
  <dimension ref="A1:O28"/>
  <sheetViews>
    <sheetView showGridLines="0" zoomScaleNormal="100" workbookViewId="0">
      <pane ySplit="4" topLeftCell="A5" activePane="bottomLeft" state="frozen"/>
      <selection pane="bottomLeft"/>
    </sheetView>
  </sheetViews>
  <sheetFormatPr defaultRowHeight="13"/>
  <cols>
    <col min="1" max="1" width="4" customWidth="1"/>
    <col min="2" max="2" width="2.296875" customWidth="1"/>
    <col min="3" max="3" width="6" customWidth="1"/>
    <col min="4" max="4" width="55.3984375" customWidth="1"/>
    <col min="5" max="5" width="11.8984375" customWidth="1"/>
    <col min="6" max="6" width="16.59765625" customWidth="1"/>
    <col min="7" max="7" width="15.69921875" customWidth="1"/>
    <col min="8" max="8" width="15.3984375" customWidth="1"/>
    <col min="9" max="9" width="11.296875" customWidth="1"/>
    <col min="10" max="11" width="9" customWidth="1"/>
    <col min="12" max="12" width="19.296875" customWidth="1"/>
    <col min="13" max="13" width="20.69921875" customWidth="1"/>
  </cols>
  <sheetData>
    <row r="1" spans="1:13" ht="15" customHeight="1">
      <c r="A1" s="126"/>
      <c r="B1" s="110"/>
      <c r="C1" s="110"/>
      <c r="D1" s="110"/>
      <c r="E1" s="54"/>
      <c r="F1" s="110"/>
      <c r="G1" s="110"/>
      <c r="H1" s="110"/>
      <c r="I1" s="1088" t="s">
        <v>1127</v>
      </c>
      <c r="J1" s="1055"/>
      <c r="K1" s="1230" t="s">
        <v>6</v>
      </c>
      <c r="L1" s="1231"/>
      <c r="M1" s="1091"/>
    </row>
    <row r="2" spans="1:13" ht="15.75" customHeight="1">
      <c r="A2" s="126" t="s">
        <v>947</v>
      </c>
      <c r="B2" s="110"/>
      <c r="C2" s="110"/>
      <c r="D2" s="110"/>
      <c r="E2" s="54"/>
      <c r="F2" s="110"/>
      <c r="G2" s="110"/>
      <c r="H2" s="110"/>
      <c r="I2" s="1089"/>
      <c r="J2" s="1090"/>
      <c r="K2" s="1086" t="s">
        <v>7</v>
      </c>
      <c r="L2" s="1087"/>
      <c r="M2" s="1092"/>
    </row>
    <row r="3" spans="1:13" ht="15.75" customHeight="1">
      <c r="A3" s="1241" t="s">
        <v>1282</v>
      </c>
      <c r="B3" s="1242"/>
      <c r="C3" s="1242"/>
      <c r="D3" s="1242"/>
      <c r="E3" s="1242"/>
      <c r="F3" s="1242"/>
      <c r="G3" s="1196"/>
      <c r="H3" s="1196"/>
      <c r="I3" s="1196"/>
      <c r="J3" s="1196"/>
      <c r="K3" s="1196"/>
      <c r="L3" s="252"/>
      <c r="M3" s="195"/>
    </row>
    <row r="4" spans="1:13">
      <c r="A4" s="947" t="s">
        <v>950</v>
      </c>
      <c r="B4" s="54"/>
      <c r="C4" s="54"/>
      <c r="D4" s="110"/>
      <c r="E4" s="110"/>
      <c r="F4" s="110"/>
      <c r="G4" s="110"/>
      <c r="H4" s="110"/>
      <c r="I4" s="253"/>
      <c r="J4" s="252"/>
      <c r="K4" s="252"/>
      <c r="L4" s="252"/>
      <c r="M4" s="195"/>
    </row>
    <row r="5" spans="1:13" ht="16.149999999999999" customHeight="1">
      <c r="A5" s="115">
        <f>ROW()</f>
        <v>5</v>
      </c>
      <c r="B5" s="39"/>
      <c r="C5" s="37"/>
      <c r="D5" s="122"/>
      <c r="E5" s="264"/>
      <c r="F5" s="545"/>
      <c r="G5" s="545"/>
      <c r="H5" s="290"/>
      <c r="I5" s="31"/>
      <c r="M5" s="18"/>
    </row>
    <row r="6" spans="1:13" ht="16.149999999999999" customHeight="1">
      <c r="A6" s="115">
        <f>ROW()</f>
        <v>6</v>
      </c>
      <c r="B6" s="31"/>
      <c r="C6" s="37" t="s">
        <v>948</v>
      </c>
      <c r="D6" s="49"/>
      <c r="E6" s="201"/>
      <c r="F6" s="544"/>
      <c r="G6" s="546"/>
      <c r="H6" s="289"/>
      <c r="I6" s="31"/>
      <c r="M6" s="18"/>
    </row>
    <row r="7" spans="1:13" ht="16.149999999999999" customHeight="1">
      <c r="A7" s="115">
        <f>ROW()</f>
        <v>7</v>
      </c>
      <c r="B7" s="31"/>
      <c r="C7" s="37"/>
      <c r="D7" s="49"/>
      <c r="E7" s="201"/>
      <c r="F7" s="547" t="s">
        <v>173</v>
      </c>
      <c r="G7" s="547" t="s">
        <v>173</v>
      </c>
      <c r="H7" s="188" t="s">
        <v>173</v>
      </c>
      <c r="I7" s="31"/>
      <c r="M7" s="18"/>
    </row>
    <row r="8" spans="1:13" ht="16.149999999999999" customHeight="1">
      <c r="A8" s="115">
        <f>ROW()</f>
        <v>8</v>
      </c>
      <c r="B8" s="31"/>
      <c r="C8" s="37"/>
      <c r="D8" s="49"/>
      <c r="E8" s="201"/>
      <c r="F8" s="547" t="s">
        <v>325</v>
      </c>
      <c r="G8" s="547" t="s">
        <v>530</v>
      </c>
      <c r="H8" s="188" t="s">
        <v>326</v>
      </c>
      <c r="I8" s="31"/>
      <c r="M8" s="18"/>
    </row>
    <row r="9" spans="1:13" ht="16.149999999999999" customHeight="1">
      <c r="A9" s="115">
        <f>ROW()</f>
        <v>9</v>
      </c>
      <c r="B9" s="31"/>
      <c r="C9" s="37"/>
      <c r="D9" s="49"/>
      <c r="E9" s="201"/>
      <c r="F9" s="548" t="s">
        <v>713</v>
      </c>
      <c r="G9" s="548" t="s">
        <v>713</v>
      </c>
      <c r="H9" s="289" t="s">
        <v>529</v>
      </c>
      <c r="I9" s="31"/>
      <c r="M9" s="18"/>
    </row>
    <row r="10" spans="1:13" ht="16.149999999999999" customHeight="1">
      <c r="A10" s="115">
        <f>ROW()</f>
        <v>10</v>
      </c>
      <c r="B10" s="31"/>
      <c r="C10" s="34"/>
      <c r="D10" s="210" t="s">
        <v>323</v>
      </c>
      <c r="E10" s="264"/>
      <c r="F10" s="602">
        <f>'F2.Opex'!K8</f>
        <v>0</v>
      </c>
      <c r="G10" s="783" t="s">
        <v>4</v>
      </c>
      <c r="H10" s="923">
        <f t="shared" ref="H10:H14" si="0">IF(F10=0,0,(F10-G10)/G10)</f>
        <v>0</v>
      </c>
      <c r="I10" s="34"/>
      <c r="M10" s="18"/>
    </row>
    <row r="11" spans="1:13" ht="16.149999999999999" customHeight="1">
      <c r="A11" s="115">
        <f>ROW()</f>
        <v>11</v>
      </c>
      <c r="B11" s="31"/>
      <c r="C11" s="34"/>
      <c r="D11" s="210" t="s">
        <v>324</v>
      </c>
      <c r="E11" s="264"/>
      <c r="F11" s="602">
        <f>'F2.Opex'!K9</f>
        <v>0</v>
      </c>
      <c r="G11" s="783"/>
      <c r="H11" s="923">
        <f t="shared" si="0"/>
        <v>0</v>
      </c>
      <c r="I11" s="34"/>
      <c r="M11" s="18"/>
    </row>
    <row r="12" spans="1:13" ht="16.149999999999999" customHeight="1">
      <c r="A12" s="115">
        <f>ROW()</f>
        <v>12</v>
      </c>
      <c r="B12" s="31"/>
      <c r="C12" s="34"/>
      <c r="D12" s="210" t="s">
        <v>416</v>
      </c>
      <c r="E12" s="264"/>
      <c r="F12" s="602">
        <f>'F2.Opex'!K10</f>
        <v>0</v>
      </c>
      <c r="G12" s="783"/>
      <c r="H12" s="923">
        <f t="shared" si="0"/>
        <v>0</v>
      </c>
      <c r="I12" s="34"/>
      <c r="M12" s="18"/>
    </row>
    <row r="13" spans="1:13" ht="16.149999999999999" customHeight="1">
      <c r="A13" s="115">
        <f>ROW()</f>
        <v>13</v>
      </c>
      <c r="B13" s="31"/>
      <c r="C13" s="34"/>
      <c r="D13" s="210" t="s">
        <v>415</v>
      </c>
      <c r="E13" s="264"/>
      <c r="F13" s="602">
        <f>'F2.Opex'!K11</f>
        <v>0</v>
      </c>
      <c r="G13" s="783"/>
      <c r="H13" s="923">
        <f t="shared" si="0"/>
        <v>0</v>
      </c>
      <c r="I13" s="34"/>
      <c r="M13" s="18"/>
    </row>
    <row r="14" spans="1:13" ht="16.149999999999999" customHeight="1" thickBot="1">
      <c r="A14" s="115">
        <f>ROW()</f>
        <v>14</v>
      </c>
      <c r="B14" s="31"/>
      <c r="C14" s="34"/>
      <c r="D14" s="210" t="s">
        <v>322</v>
      </c>
      <c r="E14" s="264"/>
      <c r="F14" s="605">
        <f>'F2.Opex'!K12</f>
        <v>0</v>
      </c>
      <c r="G14" s="783"/>
      <c r="H14" s="923">
        <f t="shared" si="0"/>
        <v>0</v>
      </c>
      <c r="I14" s="34"/>
      <c r="M14" s="18"/>
    </row>
    <row r="15" spans="1:13" ht="16.149999999999999" customHeight="1" thickBot="1">
      <c r="A15" s="115">
        <f>ROW()</f>
        <v>15</v>
      </c>
      <c r="B15" s="31"/>
      <c r="C15" s="34"/>
      <c r="D15" s="211" t="s">
        <v>394</v>
      </c>
      <c r="E15" s="264"/>
      <c r="F15" s="603">
        <f>'F2.Opex'!K13</f>
        <v>0</v>
      </c>
      <c r="G15" s="604">
        <f>SUM(G10:G14)</f>
        <v>0</v>
      </c>
      <c r="H15" s="925">
        <f>IF(F15=0,0,(F15-G15)/G15)</f>
        <v>0</v>
      </c>
      <c r="I15" s="34"/>
      <c r="M15" s="18"/>
    </row>
    <row r="16" spans="1:13" ht="16.149999999999999" customHeight="1">
      <c r="A16" s="115">
        <f>ROW()</f>
        <v>16</v>
      </c>
      <c r="B16" s="31"/>
      <c r="C16" s="34"/>
      <c r="D16" s="33"/>
      <c r="E16" s="264"/>
      <c r="F16" s="545" t="s">
        <v>665</v>
      </c>
      <c r="G16" s="545"/>
      <c r="H16" s="290"/>
      <c r="I16" s="34"/>
      <c r="M16" s="18"/>
    </row>
    <row r="17" spans="1:15" ht="16.149999999999999" customHeight="1">
      <c r="A17" s="115">
        <f>ROW()</f>
        <v>17</v>
      </c>
      <c r="B17" s="31"/>
      <c r="C17" s="37" t="s">
        <v>949</v>
      </c>
      <c r="D17" s="49"/>
      <c r="E17" s="353"/>
      <c r="F17" s="543"/>
      <c r="G17" s="543"/>
      <c r="H17" s="264"/>
      <c r="I17" s="34"/>
      <c r="M17" s="18"/>
    </row>
    <row r="18" spans="1:15" ht="16.149999999999999" customHeight="1">
      <c r="A18" s="115">
        <f>ROW()</f>
        <v>18</v>
      </c>
      <c r="B18" s="31"/>
      <c r="C18" s="37"/>
      <c r="D18" s="49"/>
      <c r="E18" s="353"/>
      <c r="F18" s="547" t="s">
        <v>173</v>
      </c>
      <c r="G18" s="547" t="s">
        <v>173</v>
      </c>
      <c r="H18" s="188" t="s">
        <v>173</v>
      </c>
      <c r="I18" s="34"/>
      <c r="M18" s="18"/>
    </row>
    <row r="19" spans="1:15" ht="16.149999999999999" customHeight="1">
      <c r="A19" s="115">
        <f>ROW()</f>
        <v>19</v>
      </c>
      <c r="B19" s="31"/>
      <c r="C19" s="37"/>
      <c r="D19" s="49"/>
      <c r="E19" s="353"/>
      <c r="F19" s="547" t="s">
        <v>325</v>
      </c>
      <c r="G19" s="547" t="s">
        <v>530</v>
      </c>
      <c r="H19" s="188" t="s">
        <v>326</v>
      </c>
      <c r="I19" s="34"/>
      <c r="M19" s="18"/>
    </row>
    <row r="20" spans="1:15" ht="16.149999999999999" customHeight="1">
      <c r="A20" s="115">
        <f>ROW()</f>
        <v>20</v>
      </c>
      <c r="B20" s="31"/>
      <c r="C20" s="37"/>
      <c r="D20" s="49"/>
      <c r="E20" s="264"/>
      <c r="F20" s="548" t="s">
        <v>713</v>
      </c>
      <c r="G20" s="548" t="s">
        <v>713</v>
      </c>
      <c r="H20" s="289" t="s">
        <v>529</v>
      </c>
      <c r="I20" s="34"/>
      <c r="M20" s="18"/>
    </row>
    <row r="21" spans="1:15" ht="16.149999999999999" customHeight="1">
      <c r="A21" s="115">
        <f>ROW()</f>
        <v>21</v>
      </c>
      <c r="B21" s="31"/>
      <c r="C21" s="34"/>
      <c r="D21" s="119" t="s">
        <v>739</v>
      </c>
      <c r="E21" s="264"/>
      <c r="F21" s="602">
        <f>'F3. Base Capex'!K8</f>
        <v>0</v>
      </c>
      <c r="G21" s="783"/>
      <c r="H21" s="923">
        <f>IF(F21=0,0,(F21-G21)/G21)</f>
        <v>0</v>
      </c>
      <c r="I21" s="34"/>
      <c r="M21" s="18"/>
    </row>
    <row r="22" spans="1:15" ht="16.149999999999999" customHeight="1">
      <c r="A22" s="115">
        <f>ROW()</f>
        <v>22</v>
      </c>
      <c r="B22" s="31"/>
      <c r="C22" s="34"/>
      <c r="D22" s="1093" t="s">
        <v>1194</v>
      </c>
      <c r="E22" s="264"/>
      <c r="F22" s="783"/>
      <c r="G22" s="783"/>
      <c r="H22" s="923">
        <f>IF(F22=0,0,(F22-G22)/G22)</f>
        <v>0</v>
      </c>
      <c r="I22" s="34"/>
      <c r="M22" s="18"/>
      <c r="O22" s="1138" t="s">
        <v>1260</v>
      </c>
    </row>
    <row r="23" spans="1:15" ht="16.149999999999999" customHeight="1">
      <c r="A23" s="115">
        <f>ROW()</f>
        <v>23</v>
      </c>
      <c r="B23" s="31"/>
      <c r="C23" s="34"/>
      <c r="D23" s="1093" t="s">
        <v>1201</v>
      </c>
      <c r="E23" s="264"/>
      <c r="F23" s="783"/>
      <c r="G23" s="783"/>
      <c r="H23" s="923">
        <f>IF(F23=0,0,(F23-G23)/G23)</f>
        <v>0</v>
      </c>
      <c r="I23" s="34"/>
      <c r="M23" s="950"/>
      <c r="O23" s="1138" t="s">
        <v>1260</v>
      </c>
    </row>
    <row r="24" spans="1:15" ht="16.149999999999999" customHeight="1">
      <c r="A24" s="115">
        <f>ROW()</f>
        <v>24</v>
      </c>
      <c r="B24" s="31"/>
      <c r="C24" s="34"/>
      <c r="D24" s="119" t="s">
        <v>421</v>
      </c>
      <c r="E24" s="264"/>
      <c r="F24" s="602">
        <f>'F3. Base Capex'!K10</f>
        <v>0</v>
      </c>
      <c r="G24" s="783"/>
      <c r="H24" s="923">
        <f t="shared" ref="H24:H25" si="1">IF(F24=0,0,(F24-G24)/G24)</f>
        <v>0</v>
      </c>
      <c r="I24" s="34"/>
      <c r="M24" s="18"/>
    </row>
    <row r="25" spans="1:15" ht="16.149999999999999" customHeight="1" thickBot="1">
      <c r="A25" s="115">
        <f>ROW()</f>
        <v>25</v>
      </c>
      <c r="B25" s="31"/>
      <c r="C25" s="34"/>
      <c r="D25" s="119" t="s">
        <v>10</v>
      </c>
      <c r="E25" s="264"/>
      <c r="F25" s="605">
        <f>'F3. Base Capex'!K11</f>
        <v>0</v>
      </c>
      <c r="G25" s="783"/>
      <c r="H25" s="924">
        <f t="shared" si="1"/>
        <v>0</v>
      </c>
      <c r="I25" s="34"/>
      <c r="M25" s="18"/>
    </row>
    <row r="26" spans="1:15" ht="16.149999999999999" customHeight="1" thickBot="1">
      <c r="A26" s="115">
        <f>ROW()</f>
        <v>26</v>
      </c>
      <c r="B26" s="31"/>
      <c r="C26" s="34"/>
      <c r="D26" s="211" t="s">
        <v>531</v>
      </c>
      <c r="E26" s="264"/>
      <c r="F26" s="603">
        <f>'F3. Base Capex'!K12</f>
        <v>0</v>
      </c>
      <c r="G26" s="604">
        <f>SUM(G21:G25)</f>
        <v>0</v>
      </c>
      <c r="H26" s="925">
        <f>IF(F26=0,0,(F26-G26)/G26)</f>
        <v>0</v>
      </c>
      <c r="I26" s="34"/>
      <c r="M26" s="18"/>
    </row>
    <row r="27" spans="1:15" ht="16.149999999999999" customHeight="1">
      <c r="A27" s="115">
        <f>ROW()</f>
        <v>27</v>
      </c>
      <c r="B27" s="31"/>
      <c r="C27" s="34"/>
      <c r="D27" s="33"/>
      <c r="E27" s="34"/>
      <c r="F27" s="291" t="s">
        <v>665</v>
      </c>
      <c r="G27" s="127"/>
      <c r="H27" s="128"/>
      <c r="I27" s="34"/>
      <c r="M27" s="18"/>
    </row>
    <row r="28" spans="1:15">
      <c r="A28" s="115">
        <f>ROW()</f>
        <v>28</v>
      </c>
      <c r="B28" s="125"/>
      <c r="C28" s="124"/>
      <c r="D28" s="124"/>
      <c r="E28" s="124"/>
      <c r="F28" s="124"/>
      <c r="G28" s="124"/>
      <c r="H28" s="124"/>
      <c r="I28" s="40"/>
      <c r="J28" s="20"/>
      <c r="K28" s="20"/>
      <c r="L28" s="20"/>
      <c r="M28" s="21"/>
    </row>
  </sheetData>
  <mergeCells count="2">
    <mergeCell ref="K1:L1"/>
    <mergeCell ref="A3:F3"/>
  </mergeCells>
  <phoneticPr fontId="250" type="noConversion"/>
  <dataValidations count="1">
    <dataValidation type="date" operator="greaterThan" allowBlank="1" showInputMessage="1" showErrorMessage="1" errorTitle="Date entry" error="Dates after 1 January 2011 accepted" promptTitle="Date entry" prompt=" " sqref="L2:M3 M1" xr:uid="{D1F21A26-8A7A-4C79-9B14-0861F331A21D}">
      <formula1>40544</formula1>
    </dataValidation>
  </dataValidations>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19</vt:i4>
      </vt:variant>
    </vt:vector>
  </HeadingPairs>
  <Company/>
  <LinksUpToDate>false</LinksUpToDate>
  <SharedDoc>false</SharedDoc>
  <HyperlinksChanged>false</HyperlinksChanged>
  <AppVersion>16.0300</AppVersion>
  <TotalTime>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2024-07-01T22:07:00Z</dcterms:created>
  <dcterms:modified xsi:type="dcterms:W3CDTF">2024-07-01T22:07:00Z</dcterms:modified>
  <cp:revision>1</cp:revision>
</cp:coreProperties>
</file>